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heme/themeOverride1.xml" ContentType="application/vnd.openxmlformats-officedocument.themeOverrid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heme/themeOverride2.xml" ContentType="application/vnd.openxmlformats-officedocument.themeOverride+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heme/themeOverride3.xml" ContentType="application/vnd.openxmlformats-officedocument.themeOverride+xml"/>
  <Override PartName="/xl/drawings/drawing5.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heme/themeOverride4.xml" ContentType="application/vnd.openxmlformats-officedocument.themeOverride+xml"/>
  <Override PartName="/xl/drawings/drawing6.xml" ContentType="application/vnd.openxmlformats-officedocument.drawing+xml"/>
  <Override PartName="/xl/drawings/drawing7.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8.xml" ContentType="application/vnd.openxmlformats-officedocument.drawingml.chartshapes+xml"/>
  <Override PartName="/xl/drawings/drawing9.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heme/themeOverride5.xml" ContentType="application/vnd.openxmlformats-officedocument.themeOverride+xml"/>
  <Override PartName="/xl/drawings/drawing10.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theme/themeOverride6.xml" ContentType="application/vnd.openxmlformats-officedocument.themeOverride+xml"/>
  <Override PartName="/xl/drawings/drawing11.xml" ContentType="application/vnd.openxmlformats-officedocument.drawingml.chartshapes+xml"/>
  <Override PartName="/xl/drawings/drawing12.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heme/themeOverride7.xml" ContentType="application/vnd.openxmlformats-officedocument.themeOverride+xml"/>
  <Override PartName="/xl/charts/chart9.xml" ContentType="application/vnd.openxmlformats-officedocument.drawingml.chart+xml"/>
  <Override PartName="/xl/drawings/drawing13.xml" ContentType="application/vnd.openxmlformats-officedocument.drawing+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theme/themeOverride8.xml" ContentType="application/vnd.openxmlformats-officedocument.themeOverride+xml"/>
  <Override PartName="/xl/drawings/drawing14.xml" ContentType="application/vnd.openxmlformats-officedocument.drawing+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5.xml" ContentType="application/vnd.openxmlformats-officedocument.drawing+xml"/>
  <Override PartName="/xl/charts/chart12.xml" ContentType="application/vnd.openxmlformats-officedocument.drawingml.chart+xml"/>
  <Override PartName="/xl/charts/style11.xml" ContentType="application/vnd.ms-office.chartstyle+xml"/>
  <Override PartName="/xl/charts/colors11.xml" ContentType="application/vnd.ms-office.chartcolorstyle+xml"/>
  <Override PartName="/xl/theme/themeOverride9.xml" ContentType="application/vnd.openxmlformats-officedocument.themeOverride+xml"/>
  <Override PartName="/xl/drawings/drawing16.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53222"/>
  <bookViews>
    <workbookView xWindow="0" yWindow="0" windowWidth="28800" windowHeight="11460"/>
  </bookViews>
  <sheets>
    <sheet name="TOC" sheetId="29" r:id="rId1"/>
    <sheet name="Notes" sheetId="49" r:id="rId2"/>
    <sheet name="Glossary" sheetId="30" r:id="rId3"/>
    <sheet name="Fig1" sheetId="36" r:id="rId4"/>
    <sheet name="Tab1" sheetId="1" r:id="rId5"/>
    <sheet name="Tab2" sheetId="2" r:id="rId6"/>
    <sheet name="Fig2" sheetId="37" r:id="rId7"/>
    <sheet name="Tab3" sheetId="38" r:id="rId8"/>
    <sheet name="Tab4" sheetId="4" r:id="rId9"/>
    <sheet name="Tab5a" sheetId="27" r:id="rId10"/>
    <sheet name="Tab5b" sheetId="28" r:id="rId11"/>
    <sheet name="Tab6" sheetId="6" r:id="rId12"/>
    <sheet name="Tab7" sheetId="7" r:id="rId13"/>
    <sheet name="Fig3" sheetId="39" r:id="rId14"/>
    <sheet name="Tab8" sheetId="8" r:id="rId15"/>
    <sheet name="Tab9" sheetId="9" r:id="rId16"/>
    <sheet name="Fig4" sheetId="40" r:id="rId17"/>
    <sheet name="Tab10" sheetId="10" r:id="rId18"/>
    <sheet name="Tab11a" sheetId="11" r:id="rId19"/>
    <sheet name="Tab11b" sheetId="12" r:id="rId20"/>
    <sheet name="Fig5" sheetId="41" r:id="rId21"/>
    <sheet name="Tab12" sheetId="13" r:id="rId22"/>
    <sheet name="Fig6" sheetId="42" r:id="rId23"/>
    <sheet name="Tab13" sheetId="14" r:id="rId24"/>
    <sheet name="Tab14" sheetId="15" r:id="rId25"/>
    <sheet name="Tab15a" sheetId="16" r:id="rId26"/>
    <sheet name="Tab15b" sheetId="25" r:id="rId27"/>
    <sheet name="Tab16" sheetId="18" r:id="rId28"/>
    <sheet name="Fig7" sheetId="43" r:id="rId29"/>
    <sheet name="Fig8" sheetId="44" r:id="rId30"/>
    <sheet name="Tab17" sheetId="19" r:id="rId31"/>
    <sheet name="Tab18" sheetId="20" r:id="rId32"/>
    <sheet name="Tab19" sheetId="21" r:id="rId33"/>
    <sheet name="Tab20" sheetId="22" r:id="rId34"/>
    <sheet name="Fig9" sheetId="45" r:id="rId35"/>
    <sheet name="Tab21" sheetId="48" r:id="rId36"/>
    <sheet name="Tab22" sheetId="26" r:id="rId37"/>
    <sheet name="Fig10" sheetId="46" r:id="rId38"/>
    <sheet name="Tab23" sheetId="24" r:id="rId39"/>
    <sheet name="Fig11" sheetId="47" r:id="rId40"/>
    <sheet name="Tab24a" sheetId="31" r:id="rId41"/>
    <sheet name="Tab24b" sheetId="32" r:id="rId42"/>
    <sheet name="Tab24c" sheetId="33" r:id="rId43"/>
    <sheet name="Tab24d" sheetId="34" r:id="rId44"/>
    <sheet name="Tab24e" sheetId="35" r:id="rId45"/>
    <sheet name="Fig12" sheetId="51" r:id="rId46"/>
    <sheet name="Tab25" sheetId="50" r:id="rId47"/>
  </sheets>
  <externalReferences>
    <externalReference r:id="rId48"/>
    <externalReference r:id="rId49"/>
    <externalReference r:id="rId50"/>
  </externalReferences>
  <definedNames>
    <definedName name="_ftn1" localSheetId="1">Notes!$A$9</definedName>
    <definedName name="_ftnref1" localSheetId="1">Notes!$A$4</definedName>
    <definedName name="_xlnm.Print_Area" localSheetId="3">'Fig1'!$A$1:$J$35</definedName>
    <definedName name="_xlnm.Print_Area" localSheetId="37">'Fig10'!$A$1:$O$37</definedName>
    <definedName name="_xlnm.Print_Area" localSheetId="39">'Fig11'!$A$1:$P$38</definedName>
    <definedName name="_xlnm.Print_Area" localSheetId="6">'Fig2'!$A$1:$O$42</definedName>
    <definedName name="_xlnm.Print_Area" localSheetId="13">'Fig3'!$A$1:$O$36</definedName>
    <definedName name="_xlnm.Print_Area" localSheetId="16">'Fig4'!$A$1:$P$37</definedName>
    <definedName name="_xlnm.Print_Area" localSheetId="20">'Fig5'!$A$1:$K$42</definedName>
    <definedName name="_xlnm.Print_Area" localSheetId="22">'Fig6'!$A$1:$O$37</definedName>
    <definedName name="_xlnm.Print_Area" localSheetId="28">'Fig7'!$A$1:$O$38</definedName>
    <definedName name="_xlnm.Print_Area" localSheetId="29">'Fig8'!$A$1:$K$31</definedName>
    <definedName name="_xlnm.Print_Area" localSheetId="34">'Fig9'!$A$1:$L$38</definedName>
    <definedName name="_xlnm.Print_Area" localSheetId="2">Glossary!$A$1:$B$45</definedName>
    <definedName name="_xlnm.Print_Area" localSheetId="1">Notes!$A$1:$A$10</definedName>
    <definedName name="_xlnm.Print_Area" localSheetId="4">'Tab1'!$A$1:$I$84</definedName>
    <definedName name="_xlnm.Print_Area" localSheetId="19">Tab11b!$A$1:$AG$78</definedName>
    <definedName name="_xlnm.Print_Area" localSheetId="21">'Tab12'!$A$1:$BL$77</definedName>
    <definedName name="_xlnm.Print_Area" localSheetId="23">'Tab13'!$A$1:$R$95</definedName>
    <definedName name="_xlnm.Print_Area" localSheetId="25">Tab15a!$A$1:$AZ$78</definedName>
    <definedName name="_xlnm.Print_Area" localSheetId="35">'Tab21'!$A$1:$AK$79</definedName>
    <definedName name="_xlnm.Print_Area" localSheetId="38">'Tab23'!$A$1:$H$91</definedName>
    <definedName name="_xlnm.Print_Area" localSheetId="40">Tab24a!$A$1:$Q$77</definedName>
    <definedName name="_xlnm.Print_Area" localSheetId="41">Tab24b!$A$1:$Q$77</definedName>
    <definedName name="_xlnm.Print_Area" localSheetId="42">Tab24c!$A$1:$Q$75</definedName>
    <definedName name="_xlnm.Print_Area" localSheetId="43">Tab24d!$A$1:$Q$75</definedName>
    <definedName name="_xlnm.Print_Area" localSheetId="44">Tab24e!$A$1:$Q$75</definedName>
    <definedName name="_xlnm.Print_Area" localSheetId="7">'Tab3'!$A$1:$M$75</definedName>
    <definedName name="_xlnm.Print_Area" localSheetId="8">'Tab4'!$A$1:$AZ$78</definedName>
    <definedName name="_xlnm.Print_Area" localSheetId="14">'Tab8'!$A$1:$X$89</definedName>
    <definedName name="_xlnm.Print_Area" localSheetId="0">TOC!$A$1:$A$55</definedName>
    <definedName name="_xlnm.Print_Titles" localSheetId="2">Glossary!$1:$3</definedName>
    <definedName name="_xlnm.Print_Titles" localSheetId="17">'Tab10'!$A:$B</definedName>
    <definedName name="_xlnm.Print_Titles" localSheetId="19">Tab11b!$A:$B</definedName>
    <definedName name="_xlnm.Print_Titles" localSheetId="21">'Tab12'!$A:$B</definedName>
    <definedName name="_xlnm.Print_Titles" localSheetId="25">Tab15a!$A:$B</definedName>
    <definedName name="_xlnm.Print_Titles" localSheetId="26">Tab15b!$A:$B</definedName>
    <definedName name="_xlnm.Print_Titles" localSheetId="31">'Tab18'!$A:$B</definedName>
    <definedName name="_xlnm.Print_Titles" localSheetId="33">'Tab20'!$A:$B</definedName>
    <definedName name="_xlnm.Print_Titles" localSheetId="35">'Tab21'!$A:$C</definedName>
    <definedName name="_xlnm.Print_Titles" localSheetId="36">'Tab22'!$A:$B</definedName>
    <definedName name="_xlnm.Print_Titles" localSheetId="40">Tab24a!$A:$B</definedName>
    <definedName name="_xlnm.Print_Titles" localSheetId="41">Tab24b!$A:$B</definedName>
    <definedName name="_xlnm.Print_Titles" localSheetId="42">Tab24c!$A:$B</definedName>
    <definedName name="_xlnm.Print_Titles" localSheetId="43">Tab24d!$A:$B</definedName>
    <definedName name="_xlnm.Print_Titles" localSheetId="44">Tab24e!$A:$B</definedName>
    <definedName name="_xlnm.Print_Titles" localSheetId="8">'Tab4'!$A:$B</definedName>
    <definedName name="_xlnm.Print_Titles" localSheetId="9">Tab5a!$A:$B</definedName>
    <definedName name="_xlnm.Print_Titles" localSheetId="14">'Tab8'!$A:$B</definedName>
  </definedNames>
  <calcPr calcId="152511"/>
</workbook>
</file>

<file path=xl/calcChain.xml><?xml version="1.0" encoding="utf-8"?>
<calcChain xmlns="http://schemas.openxmlformats.org/spreadsheetml/2006/main">
  <c r="D74" i="27" l="1"/>
  <c r="AE73" i="27" l="1"/>
  <c r="AB73" i="27"/>
  <c r="Y73" i="27"/>
  <c r="V73" i="27"/>
  <c r="S73" i="27"/>
  <c r="P73" i="27"/>
  <c r="M73" i="27"/>
  <c r="J73" i="27"/>
  <c r="G73" i="27"/>
  <c r="D73" i="27"/>
  <c r="D71" i="50" l="1"/>
  <c r="C71" i="50"/>
  <c r="R73" i="14" l="1"/>
  <c r="D10" i="45" l="1"/>
  <c r="D9" i="45"/>
  <c r="D8" i="45"/>
  <c r="D7" i="45"/>
  <c r="B8" i="44"/>
  <c r="C8" i="44" s="1"/>
  <c r="C7" i="44"/>
  <c r="M10" i="43"/>
  <c r="L10" i="43"/>
  <c r="K10" i="43"/>
  <c r="J10" i="43"/>
  <c r="I10" i="43"/>
  <c r="H10" i="43"/>
  <c r="G10" i="43"/>
  <c r="F10" i="43"/>
  <c r="E10" i="43"/>
  <c r="D10" i="43"/>
  <c r="C10" i="43"/>
  <c r="B10" i="43"/>
  <c r="I8" i="42"/>
  <c r="H8" i="42"/>
  <c r="E9" i="42" l="1"/>
  <c r="D9" i="42"/>
  <c r="C9" i="42"/>
  <c r="B9" i="42"/>
  <c r="J8" i="42"/>
  <c r="G8" i="42"/>
  <c r="J7" i="42"/>
  <c r="I7" i="42"/>
  <c r="H7" i="42"/>
  <c r="G7" i="42"/>
  <c r="J6" i="42"/>
  <c r="I6" i="42"/>
  <c r="H6" i="42"/>
  <c r="G6" i="42"/>
  <c r="M13" i="40"/>
  <c r="L13" i="40"/>
  <c r="K13" i="40"/>
  <c r="J13" i="40"/>
  <c r="I13" i="40"/>
  <c r="H13" i="40"/>
  <c r="G13" i="40"/>
  <c r="F13" i="40"/>
  <c r="E13" i="40"/>
  <c r="D13" i="40"/>
  <c r="C13" i="40"/>
  <c r="B13" i="40"/>
  <c r="N10" i="39"/>
  <c r="M10" i="39"/>
  <c r="L10" i="39"/>
  <c r="L11" i="37" l="1"/>
  <c r="K11" i="37"/>
  <c r="J11" i="37"/>
  <c r="I11" i="37"/>
  <c r="H11" i="37"/>
  <c r="G11" i="37"/>
  <c r="F11" i="37"/>
  <c r="E11" i="37"/>
  <c r="D11" i="37"/>
  <c r="C11" i="37"/>
  <c r="B11" i="37"/>
  <c r="D73" i="26" l="1"/>
  <c r="E73" i="26"/>
  <c r="F73" i="26"/>
  <c r="G73" i="26"/>
  <c r="H73" i="26"/>
  <c r="I73" i="26"/>
  <c r="J73" i="26"/>
  <c r="K73" i="26"/>
  <c r="L73" i="26"/>
  <c r="M73" i="26"/>
  <c r="N73" i="26"/>
  <c r="O73" i="26"/>
  <c r="P73" i="26"/>
  <c r="Q73" i="26"/>
  <c r="R73" i="26"/>
  <c r="C73" i="26"/>
</calcChain>
</file>

<file path=xl/sharedStrings.xml><?xml version="1.0" encoding="utf-8"?>
<sst xmlns="http://schemas.openxmlformats.org/spreadsheetml/2006/main" count="9198" uniqueCount="905">
  <si>
    <t>Table 1: Description of Academic Programs in United States and Canadian Dental Schools, 2017-18</t>
  </si>
  <si>
    <t>Return to Table of Contents</t>
  </si>
  <si>
    <t>ST</t>
  </si>
  <si>
    <t>DENTAL SCHOOL</t>
  </si>
  <si>
    <t>TYPE OF TERM</t>
  </si>
  <si>
    <t>LENGTH OF TERM (WEEKS)</t>
  </si>
  <si>
    <t>LENGTH OF ACADEMIC YEAR (WEEKS)</t>
  </si>
  <si>
    <t>TOTAL LENGTH OF PROGRAM (WEEKS)</t>
  </si>
  <si>
    <t>TYPE OF DEGREE GRANTED</t>
  </si>
  <si>
    <t>TYPE OF INSTITUTIONAL SUPPORT</t>
  </si>
  <si>
    <t>AL</t>
  </si>
  <si>
    <t>UNIVERSITY OF ALABAMA</t>
  </si>
  <si>
    <t>SEMESTER</t>
  </si>
  <si>
    <t>19-22</t>
  </si>
  <si>
    <t>40-44</t>
  </si>
  <si>
    <t>FOUR-48</t>
  </si>
  <si>
    <t>D.M.D.</t>
  </si>
  <si>
    <t>PUBLIC</t>
  </si>
  <si>
    <t>AZ</t>
  </si>
  <si>
    <t>ARIZONA SCHOOL OF DENTISTRY &amp; ORAL HEALTH</t>
  </si>
  <si>
    <t>20-29</t>
  </si>
  <si>
    <t>44-48</t>
  </si>
  <si>
    <t>PRIVATE NON-PROFIT</t>
  </si>
  <si>
    <t>MIDWESTERN UNIVERSITY - AZ</t>
  </si>
  <si>
    <t>QUARTER</t>
  </si>
  <si>
    <t>33-44</t>
  </si>
  <si>
    <t>CA</t>
  </si>
  <si>
    <t>UNIVERSITY OF THE PACIFIC</t>
  </si>
  <si>
    <t>44-44</t>
  </si>
  <si>
    <t>FOUR-36</t>
  </si>
  <si>
    <t>D.D.S.</t>
  </si>
  <si>
    <t>UNIVERSITY OF CALIFORNIA, SAN FRANCISCO</t>
  </si>
  <si>
    <t>UNIVERSITY OF CALIFORNIA, LOS ANGELES</t>
  </si>
  <si>
    <t>34-43</t>
  </si>
  <si>
    <t>HERMAN OSTROW SCHOOL OF DENTISTRY OF USC</t>
  </si>
  <si>
    <t>TRIMESTER</t>
  </si>
  <si>
    <t>30-45</t>
  </si>
  <si>
    <t>LOMA LINDA UNIVERSITY</t>
  </si>
  <si>
    <t>ACADEMIC YEAR</t>
  </si>
  <si>
    <t>38-46</t>
  </si>
  <si>
    <t>WESTERN UNIVERSITY OF HEALTH SCIENCES</t>
  </si>
  <si>
    <t>38-45</t>
  </si>
  <si>
    <t>CO</t>
  </si>
  <si>
    <t>UNIVERSITY OF COLORADO</t>
  </si>
  <si>
    <t>36-46</t>
  </si>
  <si>
    <t>CT</t>
  </si>
  <si>
    <t>UNIVERSITY OF CONNECTICUT</t>
  </si>
  <si>
    <t>42-45</t>
  </si>
  <si>
    <t>DC</t>
  </si>
  <si>
    <t>HOWARD UNIVERSITY</t>
  </si>
  <si>
    <t>32-46</t>
  </si>
  <si>
    <t>FL</t>
  </si>
  <si>
    <t>UNIVERSITY OF FLORIDA</t>
  </si>
  <si>
    <t>NOVA SOUTHEASTERN UNIVERSITY</t>
  </si>
  <si>
    <t>35-44</t>
  </si>
  <si>
    <t>LECOM SCHOOL OF DENTAL MEDICINE</t>
  </si>
  <si>
    <t>48-48</t>
  </si>
  <si>
    <t>GA</t>
  </si>
  <si>
    <t>AUGUSTA UNIVERSITY</t>
  </si>
  <si>
    <t>34-44</t>
  </si>
  <si>
    <t>IL</t>
  </si>
  <si>
    <t>SOUTHERN ILLINOIS UNIVERSITY</t>
  </si>
  <si>
    <t>36-44</t>
  </si>
  <si>
    <t>UNIVERSITY OF ILLINOIS, CHICAGO</t>
  </si>
  <si>
    <t>17-18</t>
  </si>
  <si>
    <t>32-45</t>
  </si>
  <si>
    <t>MIDWESTERN UNIVERSITY - IL</t>
  </si>
  <si>
    <t>33-46</t>
  </si>
  <si>
    <t>IN</t>
  </si>
  <si>
    <t>INDIANA UNIVERSITY</t>
  </si>
  <si>
    <t>40-45</t>
  </si>
  <si>
    <t>IA</t>
  </si>
  <si>
    <t>UNIVERSITY OF IOWA</t>
  </si>
  <si>
    <t>40-42</t>
  </si>
  <si>
    <t>KY</t>
  </si>
  <si>
    <t>UNIVERSITY OF KENTUCKY</t>
  </si>
  <si>
    <t>18-24</t>
  </si>
  <si>
    <t>41-46</t>
  </si>
  <si>
    <t>UNIVERSITY OF LOUISVILLE</t>
  </si>
  <si>
    <t>40-46</t>
  </si>
  <si>
    <t>LA</t>
  </si>
  <si>
    <t>LSU NEW ORLEANS</t>
  </si>
  <si>
    <t>39-44</t>
  </si>
  <si>
    <t>ME</t>
  </si>
  <si>
    <t>UNIVERSITY OF NEW ENGLAND</t>
  </si>
  <si>
    <t>MD</t>
  </si>
  <si>
    <t>UNIVERSITY OF MARYLAND</t>
  </si>
  <si>
    <t>15-26</t>
  </si>
  <si>
    <t>35-43</t>
  </si>
  <si>
    <t>MA</t>
  </si>
  <si>
    <t>HARVARD UNIVERSITY</t>
  </si>
  <si>
    <t>15-20</t>
  </si>
  <si>
    <t>34-48</t>
  </si>
  <si>
    <t>BOSTON UNIVERSITY</t>
  </si>
  <si>
    <t>TUFTS UNIVERSITY</t>
  </si>
  <si>
    <t>MI</t>
  </si>
  <si>
    <t>UNIVERSITY OF DETROIT-MERCY</t>
  </si>
  <si>
    <t>UNIVERSITY OF MICHIGAN</t>
  </si>
  <si>
    <t>35-42</t>
  </si>
  <si>
    <t>MN</t>
  </si>
  <si>
    <t>UNIVERSITY OF MINNESOTA</t>
  </si>
  <si>
    <t>35-49</t>
  </si>
  <si>
    <t>MS</t>
  </si>
  <si>
    <t>UNIVERSITY OF MISSISSIPPI</t>
  </si>
  <si>
    <t>MO</t>
  </si>
  <si>
    <t>UNIVERSITY OF MISSOURI, KANSAS CITY</t>
  </si>
  <si>
    <t>MISSOURI SCHOOL OF DENTISTRY &amp; ORAL HEALTH</t>
  </si>
  <si>
    <t>22-26</t>
  </si>
  <si>
    <t>NE</t>
  </si>
  <si>
    <t>CREIGHTON UNIVERSITY</t>
  </si>
  <si>
    <t>16-26</t>
  </si>
  <si>
    <t>32-42</t>
  </si>
  <si>
    <t>UNIVERSITY OF NEBRASKA MEDICAL CENTER</t>
  </si>
  <si>
    <t>32-40</t>
  </si>
  <si>
    <t>NV</t>
  </si>
  <si>
    <t>UNIVERSITY OF NEVADA, LAS VEGAS</t>
  </si>
  <si>
    <t>28-42</t>
  </si>
  <si>
    <t>NJ</t>
  </si>
  <si>
    <t>RUTGERS SCHOOL OF DENTAL MEDICINE</t>
  </si>
  <si>
    <t>37-46</t>
  </si>
  <si>
    <t>NY</t>
  </si>
  <si>
    <t>COLUMBIA UNIVERSITY</t>
  </si>
  <si>
    <t>18-23</t>
  </si>
  <si>
    <t>NEW YORK UNIVERSITY</t>
  </si>
  <si>
    <t>37-48</t>
  </si>
  <si>
    <t>STONY BROOK UNIVERSITY</t>
  </si>
  <si>
    <t>37-47</t>
  </si>
  <si>
    <t>TOURO COLLEGE OF DENTAL MEDICINE</t>
  </si>
  <si>
    <t>36-48</t>
  </si>
  <si>
    <t>UNIVERSITY AT BUFFALO</t>
  </si>
  <si>
    <t>16-17</t>
  </si>
  <si>
    <t>33-39</t>
  </si>
  <si>
    <t>NC</t>
  </si>
  <si>
    <t>UNIVERSITY OF NORTH CAROLINA</t>
  </si>
  <si>
    <t>EAST CAROLINA UNIVERSITY</t>
  </si>
  <si>
    <t>14-16</t>
  </si>
  <si>
    <t>31-47</t>
  </si>
  <si>
    <t>OH</t>
  </si>
  <si>
    <t>OHIO STATE UNIVERSITY</t>
  </si>
  <si>
    <t>28-40</t>
  </si>
  <si>
    <t>CASE WESTERN RESERVE UNIVERSITY</t>
  </si>
  <si>
    <t>33-43</t>
  </si>
  <si>
    <t>OK</t>
  </si>
  <si>
    <t>UNIVERSITY OF OKLAHOMA</t>
  </si>
  <si>
    <t>40-41</t>
  </si>
  <si>
    <t>OR</t>
  </si>
  <si>
    <t>OREGON HEALTH &amp; SCIENCE UNIVERSITY</t>
  </si>
  <si>
    <t>41-47</t>
  </si>
  <si>
    <t>PA</t>
  </si>
  <si>
    <t>TEMPLE UNIVERSITY</t>
  </si>
  <si>
    <t>16-18</t>
  </si>
  <si>
    <t>33-51</t>
  </si>
  <si>
    <t>PRIVATE-STATE RELATED</t>
  </si>
  <si>
    <t>UNIVERSITY OF PENNSYLVANIA</t>
  </si>
  <si>
    <t>40-48</t>
  </si>
  <si>
    <t>UNIVERSITY OF PITTSBURGH</t>
  </si>
  <si>
    <t>SC</t>
  </si>
  <si>
    <t>MEDICAL UNIVERSITY OF SOUTH CAROLINA</t>
  </si>
  <si>
    <t>36-45</t>
  </si>
  <si>
    <t>TN</t>
  </si>
  <si>
    <t>MEHARRY MEDICAL COLLEGE</t>
  </si>
  <si>
    <t>33-40</t>
  </si>
  <si>
    <t>UNIV. OF TENNESSEE HLTH SCI CENTER</t>
  </si>
  <si>
    <t>19-23</t>
  </si>
  <si>
    <t>TX</t>
  </si>
  <si>
    <t>TEXAS A&amp;M UNIVERSITY</t>
  </si>
  <si>
    <t>35-41</t>
  </si>
  <si>
    <t>UT HEALTH SCIENCE CENTER AT HOUSTON</t>
  </si>
  <si>
    <t>UT HEALTH SCIENCE CENTER AT SAN ANTONIO</t>
  </si>
  <si>
    <t>38-42</t>
  </si>
  <si>
    <t>UT</t>
  </si>
  <si>
    <t>ROSEMAN UNIVERSITY OF HEALTH SCIENCES</t>
  </si>
  <si>
    <t>38-48</t>
  </si>
  <si>
    <t>UNIVERSITY OF UTAH</t>
  </si>
  <si>
    <t>13-17</t>
  </si>
  <si>
    <t>VA</t>
  </si>
  <si>
    <t>VIRGINIA COMMONWEALTH UNIVERSITY</t>
  </si>
  <si>
    <t>WA</t>
  </si>
  <si>
    <t>UNIVERSITY OF WASHINGTON</t>
  </si>
  <si>
    <t>WV</t>
  </si>
  <si>
    <t>WEST VIRGINIA UNIVERSITY</t>
  </si>
  <si>
    <t>32-41</t>
  </si>
  <si>
    <t>WI</t>
  </si>
  <si>
    <t>MARQUETTE UNIVERSITY</t>
  </si>
  <si>
    <t>34-47</t>
  </si>
  <si>
    <t>PR</t>
  </si>
  <si>
    <t>UNIVERSITY OF PUERTO RICO</t>
  </si>
  <si>
    <t>43-46</t>
  </si>
  <si>
    <t>AB</t>
  </si>
  <si>
    <t>UNIVERSITY OF ALBERTA</t>
  </si>
  <si>
    <t>30-39</t>
  </si>
  <si>
    <t>BC</t>
  </si>
  <si>
    <t>UNIVERSITY OF BRITISH COLUMBIA</t>
  </si>
  <si>
    <t>OTHER</t>
  </si>
  <si>
    <t>33-41</t>
  </si>
  <si>
    <t>MB</t>
  </si>
  <si>
    <t>UNIVERSITY OF MANITOBA</t>
  </si>
  <si>
    <t>16-19</t>
  </si>
  <si>
    <t>35-38</t>
  </si>
  <si>
    <t>NS</t>
  </si>
  <si>
    <t>DALHOUSIE UNIVERSITY</t>
  </si>
  <si>
    <t>14-20</t>
  </si>
  <si>
    <t>PRIVATE FOR-PROFIT</t>
  </si>
  <si>
    <t>ON</t>
  </si>
  <si>
    <t>UNIVERSITY OF TORONTO</t>
  </si>
  <si>
    <t>26-43</t>
  </si>
  <si>
    <t>UNIVERSITY OF WESTERN ONTARIO</t>
  </si>
  <si>
    <t>QC</t>
  </si>
  <si>
    <t>MCGILL UNIVERSITY</t>
  </si>
  <si>
    <t>UNIVERSITE DE MONTREAL</t>
  </si>
  <si>
    <t>13-15</t>
  </si>
  <si>
    <t>FIVE-60</t>
  </si>
  <si>
    <t>UNIVERSITE LAVAL</t>
  </si>
  <si>
    <t>30-37</t>
  </si>
  <si>
    <t>SK</t>
  </si>
  <si>
    <t>UNIVERSITY OF SASKATCHEWAN</t>
  </si>
  <si>
    <t>28-32</t>
  </si>
  <si>
    <t>YEAR</t>
  </si>
  <si>
    <t>NUMBER OF DENTAL SCHOOLS</t>
  </si>
  <si>
    <t>NUMBER OF EXAMINED APPLICATIONS</t>
  </si>
  <si>
    <t>NUMBER OF APPLICANTS</t>
  </si>
  <si>
    <t>AVERAGE NUMBER OF APPLICATIONS PER SCHOOL</t>
  </si>
  <si>
    <t>RATIO OF EXAMINED APPLICATIONS TO APPLICANTS</t>
  </si>
  <si>
    <t>FIRST-YEAR ENROLLMENT</t>
  </si>
  <si>
    <t>RATIO OF APPLICANTS TO FIRST-YEAR ENROLLMENT</t>
  </si>
  <si>
    <t>2007-08</t>
  </si>
  <si>
    <t>2008-09</t>
  </si>
  <si>
    <t>2009-10</t>
  </si>
  <si>
    <t>2010-11</t>
  </si>
  <si>
    <t>2011-12</t>
  </si>
  <si>
    <t>2012-13</t>
  </si>
  <si>
    <t>2013-14</t>
  </si>
  <si>
    <t>2014-15</t>
  </si>
  <si>
    <t>2015-16</t>
  </si>
  <si>
    <t>2016-17</t>
  </si>
  <si>
    <t>2017-18</t>
  </si>
  <si>
    <t>Table 4: Number of United States Dental School Examined Applications By Gender, 2007-08 to 2017-18</t>
  </si>
  <si>
    <t>MALE</t>
  </si>
  <si>
    <t>FEMALE</t>
  </si>
  <si>
    <t>N</t>
  </si>
  <si>
    <t>%</t>
  </si>
  <si>
    <t>-</t>
  </si>
  <si>
    <t>TOTAL BY GENDER</t>
  </si>
  <si>
    <t>Table 6: Amount of Predental Education of First-Year United States and Canadian Dental Students, 2017-18</t>
  </si>
  <si>
    <t>NUMBER OF FIRST-YEAR STUDENTS ENTERING WITH PREDENTAL EDUCATION</t>
  </si>
  <si>
    <t>2 YEARS</t>
  </si>
  <si>
    <t>3 YEARS</t>
  </si>
  <si>
    <t>4 YEARS</t>
  </si>
  <si>
    <t>BACHELOR'S DEGREE</t>
  </si>
  <si>
    <t>MASTER'S DEGREE</t>
  </si>
  <si>
    <t>PH.D.</t>
  </si>
  <si>
    <t>OTHER DEGREES</t>
  </si>
  <si>
    <t>UNITED STATES TOTAL</t>
  </si>
  <si>
    <t>PERCENT</t>
  </si>
  <si>
    <t>CANADA TOTAL</t>
  </si>
  <si>
    <t>Table 7: Amount of Predental Education of First-Year United States Dental Students, 1969-70 to 2017-18</t>
  </si>
  <si>
    <t>BACHELOR'S</t>
  </si>
  <si>
    <t>NUMBER</t>
  </si>
  <si>
    <t>1969-70</t>
  </si>
  <si>
    <t>1970-71</t>
  </si>
  <si>
    <t>1971-72</t>
  </si>
  <si>
    <t>1972-73</t>
  </si>
  <si>
    <t>1973-74</t>
  </si>
  <si>
    <t>1974-75</t>
  </si>
  <si>
    <t>1975-76</t>
  </si>
  <si>
    <t>1976-77</t>
  </si>
  <si>
    <t>1977-78</t>
  </si>
  <si>
    <t>1978-79</t>
  </si>
  <si>
    <t>1979-80</t>
  </si>
  <si>
    <t>1980-81</t>
  </si>
  <si>
    <t>1981-82</t>
  </si>
  <si>
    <t>1982-83</t>
  </si>
  <si>
    <t>1983-84</t>
  </si>
  <si>
    <t>1984-85</t>
  </si>
  <si>
    <t>1985-86</t>
  </si>
  <si>
    <t>1986-87</t>
  </si>
  <si>
    <t>1987-88</t>
  </si>
  <si>
    <t>1988-89</t>
  </si>
  <si>
    <t>1989-90</t>
  </si>
  <si>
    <t>1990-91</t>
  </si>
  <si>
    <t>1991-92</t>
  </si>
  <si>
    <t>1992-93</t>
  </si>
  <si>
    <t>1993-94</t>
  </si>
  <si>
    <t>1994-95</t>
  </si>
  <si>
    <t>1995-96</t>
  </si>
  <si>
    <t>1996-97</t>
  </si>
  <si>
    <t>1997-98</t>
  </si>
  <si>
    <t>1998-99</t>
  </si>
  <si>
    <t>1999-200</t>
  </si>
  <si>
    <t>2000-01</t>
  </si>
  <si>
    <t>2001-02</t>
  </si>
  <si>
    <t>2002-03</t>
  </si>
  <si>
    <t>2003-04</t>
  </si>
  <si>
    <t>2004-05</t>
  </si>
  <si>
    <t>2005-06</t>
  </si>
  <si>
    <t>2006-07</t>
  </si>
  <si>
    <t>Table 8: First-Year Enrollment and First-Year Repeating Students, 2007-08 to 2017-18</t>
  </si>
  <si>
    <t>SCHOOL NAME</t>
  </si>
  <si>
    <t>1ST YEAR ENROLL</t>
  </si>
  <si>
    <t>REPEAT</t>
  </si>
  <si>
    <t>Table 9: First-Year United States Dental School Enrollment, 2007-08 to 2017-18</t>
  </si>
  <si>
    <t>TOTAL</t>
  </si>
  <si>
    <t>NUMBER OF REPEATING STUDENTS</t>
  </si>
  <si>
    <t>Table 10: First-Year United States Dental School Enrollment by Gender, 2007-08 to 2017-18</t>
  </si>
  <si>
    <t>Table 11a: First-Year United States Dental School Enrollment by Gender and Race/Ethnicity, 2007-08 to 2017-18</t>
  </si>
  <si>
    <t>NON-RESIDENT ALIEN</t>
  </si>
  <si>
    <t>COMBINED</t>
  </si>
  <si>
    <t>UNITED STATES TOTAL BY RACE/ETHNICITY</t>
  </si>
  <si>
    <t>PERCENT OF FIRST-YEAR ENROLLMENT</t>
  </si>
  <si>
    <t>Table 12: State of Residence of First-Year United States Dental Students, 2017-18</t>
  </si>
  <si>
    <t>AK</t>
  </si>
  <si>
    <t>AR</t>
  </si>
  <si>
    <t>DE</t>
  </si>
  <si>
    <t>HI</t>
  </si>
  <si>
    <t>ID</t>
  </si>
  <si>
    <t>KS</t>
  </si>
  <si>
    <t>MT</t>
  </si>
  <si>
    <t>NH</t>
  </si>
  <si>
    <t>NM</t>
  </si>
  <si>
    <t>ND</t>
  </si>
  <si>
    <t>RI</t>
  </si>
  <si>
    <t>SD</t>
  </si>
  <si>
    <t>VT</t>
  </si>
  <si>
    <t>WY</t>
  </si>
  <si>
    <t>NB</t>
  </si>
  <si>
    <t>NA</t>
  </si>
  <si>
    <t>Table 13: Total United States and Canadian Dental School Enrollment by Class and Gender, 2017-18</t>
  </si>
  <si>
    <t>1ST YEAR</t>
  </si>
  <si>
    <t>2ND YEAR</t>
  </si>
  <si>
    <t>3RD YEAR</t>
  </si>
  <si>
    <t>UNITED STATES TOTAL BY GENDER</t>
  </si>
  <si>
    <t>MEDIAN</t>
  </si>
  <si>
    <t>REPEATERS</t>
  </si>
  <si>
    <t>UNITED STATES TOTAL (INCLUDING REPEATERS)</t>
  </si>
  <si>
    <t>CANADA TOTAL BY GENDER</t>
  </si>
  <si>
    <t>CANADA TOTAL (INCLUDING REPEATERS)</t>
  </si>
  <si>
    <t>Table 14: Total United States Dental School Enrollment, 2007-08 to 2017-18</t>
  </si>
  <si>
    <t>Table 15b: Total United States Dental School Enrollment by Gender and Race/Ethnicity, 2017-18</t>
  </si>
  <si>
    <t>PERCENT OF TOTAL ENROLLMENT</t>
  </si>
  <si>
    <t>Table 16: United States Dental School Enrollment by Gender and Race/Ethnicity, 2007-08 to 2017-18</t>
  </si>
  <si>
    <t>Table 17: United States and Canadian Dental School Graduates, 2007 to 2017</t>
  </si>
  <si>
    <t>Table 18: United States and Canadian Dental School Graduates By Gender, 2007 to 2017</t>
  </si>
  <si>
    <t>SCH</t>
  </si>
  <si>
    <t>Table 20: United States School Graduates by Gender and Race/Ethnicity, 2017</t>
  </si>
  <si>
    <t>Table 22: Instruction Methods Used in United States Dental Schools, 2017-18</t>
  </si>
  <si>
    <t>MULTIPLE SITES OFF-CAMPUS FOR:</t>
  </si>
  <si>
    <t>VIRTUAL METHODS:</t>
  </si>
  <si>
    <t>TYPES OF LEARNING:</t>
  </si>
  <si>
    <t>DIDACTIC INSTRUCTION</t>
  </si>
  <si>
    <t>CLINICAL</t>
  </si>
  <si>
    <t>LAB INSTRUCTION</t>
  </si>
  <si>
    <t>EMAIL</t>
  </si>
  <si>
    <t>ONLINE COURSES</t>
  </si>
  <si>
    <t>DISCUSS</t>
  </si>
  <si>
    <t>SIMULATION</t>
  </si>
  <si>
    <t>RESEARCH</t>
  </si>
  <si>
    <t>PROBLEM-BASED</t>
  </si>
  <si>
    <t>CASE-BASED</t>
  </si>
  <si>
    <t>SYSTEMS-BASED</t>
  </si>
  <si>
    <t>SERVICE</t>
  </si>
  <si>
    <t>NO</t>
  </si>
  <si>
    <t>YES</t>
  </si>
  <si>
    <t>Table 23: Patient Care Provided by United States and Canadian Dental School Students During the Recent Year, 2017-18</t>
  </si>
  <si>
    <t>ON-CAMPUS CLINICS</t>
  </si>
  <si>
    <t>EXTRAMURAL FACILITIES</t>
  </si>
  <si>
    <t>MEAN OF NON-ZERO ENTRIES</t>
  </si>
  <si>
    <t>PERCENT OF EXAMINED APPLICATIONS</t>
  </si>
  <si>
    <t>UNKNOWN</t>
  </si>
  <si>
    <t>NONRESIDENT ALIEN</t>
  </si>
  <si>
    <t>FIRST-TIME 1ST YEAR ENROLLMENT</t>
  </si>
  <si>
    <t>Table 5b: Number of United States Dental School Examined Applications per Enrollee, 2017-18</t>
  </si>
  <si>
    <t>AVERAGE NUMBER / OVERALL PERCENT</t>
  </si>
  <si>
    <t>FIRST-TIME 1ST YEAR ENROLLEES % OF EXAMINED APPLICATIONS</t>
  </si>
  <si>
    <t>Source: American Dental Association, Health Policy Institute, 2017-18 Survey of Dental Education (Group II).</t>
  </si>
  <si>
    <t>9-12</t>
  </si>
  <si>
    <t>7-19</t>
  </si>
  <si>
    <t>11-18</t>
  </si>
  <si>
    <t>10-19</t>
  </si>
  <si>
    <t>8-16</t>
  </si>
  <si>
    <t>11-12</t>
  </si>
  <si>
    <t>10-17</t>
  </si>
  <si>
    <t>11-17</t>
  </si>
  <si>
    <t>10-18</t>
  </si>
  <si>
    <t>7-18</t>
  </si>
  <si>
    <t>10-16</t>
  </si>
  <si>
    <t>8-20</t>
  </si>
  <si>
    <t>11-14</t>
  </si>
  <si>
    <t>7-17</t>
  </si>
  <si>
    <t>11-16</t>
  </si>
  <si>
    <t>4-12</t>
  </si>
  <si>
    <t>12-18</t>
  </si>
  <si>
    <t>9-15</t>
  </si>
  <si>
    <t>Source: American Dental Association, Health Policy Institute, Surveys of Dental Education (Group II, Questions 2 and 10) and American Dental Education Association, Policy Center-Educational Research and Analysis.</t>
  </si>
  <si>
    <r>
      <rPr>
        <vertAlign val="superscript"/>
        <sz val="8"/>
        <rFont val="Arial"/>
        <family val="2"/>
      </rPr>
      <t xml:space="preserve">1 </t>
    </r>
    <r>
      <rPr>
        <sz val="8"/>
        <rFont val="Arial"/>
        <family val="2"/>
      </rPr>
      <t>Number of individuals whose credentials were complete and examined by an admissions committee, and were considered for admission to the first-year class. This figure represents the total number of applications examined by all dental schools, and counts applicants more than once if they applied to multiple programs.</t>
    </r>
  </si>
  <si>
    <r>
      <t>Table 2: Number of United States Dental School Examined Applications</t>
    </r>
    <r>
      <rPr>
        <b/>
        <vertAlign val="superscript"/>
        <sz val="10"/>
        <color rgb="FF000000"/>
        <rFont val="Arial"/>
        <family val="2"/>
      </rPr>
      <t>1</t>
    </r>
    <r>
      <rPr>
        <b/>
        <sz val="10"/>
        <color rgb="FF000000"/>
        <rFont val="Arial"/>
        <family val="2"/>
      </rPr>
      <t>, Applicants, and First-Year Enrollment, 2007-08 to 2017-18</t>
    </r>
  </si>
  <si>
    <t>© 2018 American Dental Association</t>
  </si>
  <si>
    <r>
      <rPr>
        <vertAlign val="superscript"/>
        <sz val="8"/>
        <rFont val="Arial"/>
        <family val="2"/>
      </rPr>
      <t>1</t>
    </r>
    <r>
      <rPr>
        <sz val="8"/>
        <rFont val="Arial"/>
        <family val="2"/>
      </rPr>
      <t xml:space="preserve"> Dental school name in Table 1 is the full name of the sponsoring institution and dental school at the time of the survey.  </t>
    </r>
  </si>
  <si>
    <r>
      <rPr>
        <vertAlign val="superscript"/>
        <sz val="8"/>
        <rFont val="Arial"/>
        <family val="2"/>
      </rPr>
      <t>2</t>
    </r>
    <r>
      <rPr>
        <sz val="8"/>
        <rFont val="Arial"/>
        <family val="2"/>
      </rPr>
      <t xml:space="preserve"> Four-36: 4 academic years within 36 months; four-48: 4 academic years within 48 months; five-60: 5 academic years within 60 months.</t>
    </r>
  </si>
  <si>
    <t>Source: American Dental Association, Health Policy Institute, 2017-18 Survey of Dental Education (US Group I, Questions 5, 7-10 and 13. Canada Group I, Questions 3-7 and 10).</t>
  </si>
  <si>
    <t>©2018 American Dental Association</t>
  </si>
  <si>
    <t>UNIVERSITY OF ALABAMA SCHOOL OF DENTISTRY AT UAB</t>
  </si>
  <si>
    <t>MIDWESTERN UNIVERSITY COLLEGE OF DENTAL MEDICINE - ARIZONA</t>
  </si>
  <si>
    <t>A.T. STILL UNIVERSITY ARIZONA SCHOOL OF DENTISTRY &amp; ORAL HEALTH</t>
  </si>
  <si>
    <t>UNIVERSITY OF THE PACIFIC ARTHUR A. DUGONI SCHOOL OF DENTISTRY</t>
  </si>
  <si>
    <t>UNIVERSITY OF CALIFORNIA AT SAN FRANCISCO SCHOOL OF DENTISTRY</t>
  </si>
  <si>
    <t>UNIVERSITY OF CALIFORNIA AT LOS ANGELES SCHOOL OF DENTISTRY</t>
  </si>
  <si>
    <t>LOMA LINDA UNIVERSITY SCHOOL OF DENTISTRY</t>
  </si>
  <si>
    <t>WESTERN UNIVERSITY OF HEALTH SCIENCES COLLEGE OF DENTAL MEDICINE</t>
  </si>
  <si>
    <t>A.T. STILL UNIVERSITY MISSOURI SCHOOL OF DENTISTRY &amp; ORAL HEALTH</t>
  </si>
  <si>
    <t>UNIVERSITY OF COLORADO DENVER SCHOOL OF DENTAL MEDICINE</t>
  </si>
  <si>
    <t>UNIVERSITY OF CONNECTICUT SCHOOL OF DENTAL MEDICINE</t>
  </si>
  <si>
    <t>HOWARD UNIVERSITY COLLEGE OF DENTISTRY</t>
  </si>
  <si>
    <t>UNIVERSITY OF FLORIDA COLLEGE OF DENTISTRY</t>
  </si>
  <si>
    <t>NOVA SOUTHEASTERN UNIVERSITY COLLEGE OF DENTAL MEDICINE</t>
  </si>
  <si>
    <t>THE DENTAL COLLEGE OF GEORGIA AT AUGUSTA UNIVERSITY</t>
  </si>
  <si>
    <t>SOUTHERN ILLINOIS UNIVERSITY SCHOOL OF DENTAL MEDICINE</t>
  </si>
  <si>
    <t>UNIVERSITY OF ILLINOIS AT CHICAGO COLLEGE OF DENTISTRY</t>
  </si>
  <si>
    <t>INDIANA UNIVERSITY SCHOOL OF DENTISTRY</t>
  </si>
  <si>
    <t>UNIVERSITY OF IOWA COLLEGE OF DENTISTRY</t>
  </si>
  <si>
    <t>MIDWESTERN UNIVERSITY COLLEGE OF DENTAL MEDICINE - ILLINOIS</t>
  </si>
  <si>
    <t>UNIVERSITY OF KENTUCKY COLLEGE OF DENTISTRY</t>
  </si>
  <si>
    <t>UNIVERSITY OF LOUISVILLE SCHOOL OF DENTISTRY</t>
  </si>
  <si>
    <t>LAKE ERIE COLLEGE OF OSTEOPATHIC MEDICINE SCHOOL OF DENTAL MEDICINE</t>
  </si>
  <si>
    <t>LOUISIANA STATE UNIVERSITY HEALTH SCIENCES CENTER SCHOOL OF DENTISTRY</t>
  </si>
  <si>
    <r>
      <rPr>
        <vertAlign val="superscript"/>
        <sz val="8"/>
        <rFont val="Arial"/>
        <family val="2"/>
      </rPr>
      <t>1</t>
    </r>
    <r>
      <rPr>
        <sz val="8"/>
        <rFont val="Arial"/>
        <family val="2"/>
      </rPr>
      <t xml:space="preserve"> In 2015-16, the gender category "Other" was added to include applications that did not indicate gender, or did not identify as either male or female.</t>
    </r>
  </si>
  <si>
    <r>
      <rPr>
        <vertAlign val="superscript"/>
        <sz val="8"/>
        <rFont val="Arial"/>
        <family val="2"/>
      </rPr>
      <t>2</t>
    </r>
    <r>
      <rPr>
        <sz val="8"/>
        <rFont val="Arial"/>
        <family val="2"/>
      </rPr>
      <t xml:space="preserve"> Identifies a new program.</t>
    </r>
  </si>
  <si>
    <r>
      <rPr>
        <vertAlign val="superscript"/>
        <sz val="8"/>
        <rFont val="Arial"/>
        <family val="2"/>
      </rPr>
      <t>3</t>
    </r>
    <r>
      <rPr>
        <sz val="8"/>
        <rFont val="Arial"/>
        <family val="2"/>
      </rPr>
      <t xml:space="preserve"> Not available</t>
    </r>
  </si>
  <si>
    <t>Source: American Dental Association, Health Policy Institute, Surveys of Dental Education (Group II).</t>
  </si>
  <si>
    <r>
      <t>MIDWESTERN UNIVERSITY - AZ</t>
    </r>
    <r>
      <rPr>
        <vertAlign val="superscript"/>
        <sz val="10"/>
        <color rgb="FF000000"/>
        <rFont val="Arial"/>
        <family val="2"/>
      </rPr>
      <t>2</t>
    </r>
  </si>
  <si>
    <r>
      <t>WESTERN UNIVERSITY OF HEALTH SCIENCES</t>
    </r>
    <r>
      <rPr>
        <vertAlign val="superscript"/>
        <sz val="10"/>
        <color rgb="FF000000"/>
        <rFont val="Arial"/>
        <family val="2"/>
      </rPr>
      <t>2</t>
    </r>
  </si>
  <si>
    <r>
      <t>LECOM SCHOOL OF DENTAL MEDICINE</t>
    </r>
    <r>
      <rPr>
        <vertAlign val="superscript"/>
        <sz val="10"/>
        <color rgb="FF000000"/>
        <rFont val="Arial"/>
        <family val="2"/>
      </rPr>
      <t>2</t>
    </r>
  </si>
  <si>
    <r>
      <t>UNIVERSITY OF NEW ENGLAND</t>
    </r>
    <r>
      <rPr>
        <vertAlign val="superscript"/>
        <sz val="10"/>
        <color rgb="FF000000"/>
        <rFont val="Arial"/>
        <family val="2"/>
      </rPr>
      <t>2</t>
    </r>
  </si>
  <si>
    <r>
      <t>MISSOURI SCHOOL OF DENTISTRY &amp; ORAL HEALTH</t>
    </r>
    <r>
      <rPr>
        <vertAlign val="superscript"/>
        <sz val="10"/>
        <color rgb="FF000000"/>
        <rFont val="Arial"/>
        <family val="2"/>
      </rPr>
      <t>2</t>
    </r>
  </si>
  <si>
    <r>
      <t>TOURO COLLEGE OF DENTAL MEDICINE</t>
    </r>
    <r>
      <rPr>
        <vertAlign val="superscript"/>
        <sz val="10"/>
        <color rgb="FF000000"/>
        <rFont val="Arial"/>
        <family val="2"/>
      </rPr>
      <t>2</t>
    </r>
  </si>
  <si>
    <r>
      <t>EAST CAROLINA UNIVERSITY</t>
    </r>
    <r>
      <rPr>
        <vertAlign val="superscript"/>
        <sz val="10"/>
        <color rgb="FF000000"/>
        <rFont val="Arial"/>
        <family val="2"/>
      </rPr>
      <t>2</t>
    </r>
  </si>
  <si>
    <r>
      <t>ROSEMAN UNIVERSITY OF HEALTH SCIENCES</t>
    </r>
    <r>
      <rPr>
        <vertAlign val="superscript"/>
        <sz val="10"/>
        <color rgb="FF000000"/>
        <rFont val="Arial"/>
        <family val="2"/>
      </rPr>
      <t>2</t>
    </r>
  </si>
  <si>
    <r>
      <t>UNIVERSITY OF UTAH</t>
    </r>
    <r>
      <rPr>
        <vertAlign val="superscript"/>
        <sz val="10"/>
        <color rgb="FF000000"/>
        <rFont val="Arial"/>
        <family val="2"/>
      </rPr>
      <t>2</t>
    </r>
  </si>
  <si>
    <r>
      <t>OTHER</t>
    </r>
    <r>
      <rPr>
        <b/>
        <vertAlign val="superscript"/>
        <sz val="10"/>
        <color rgb="FFFFFFFF"/>
        <rFont val="Arial"/>
        <family val="2"/>
      </rPr>
      <t>1</t>
    </r>
  </si>
  <si>
    <t>Report 1 - Academic Programs, Enrollment, and Graduates</t>
  </si>
  <si>
    <t>Table of Contents</t>
  </si>
  <si>
    <t> </t>
  </si>
  <si>
    <t>Notes to the Reader</t>
  </si>
  <si>
    <t>Glossary of Terms</t>
  </si>
  <si>
    <t>2017-18 Survey of Dental Education</t>
  </si>
  <si>
    <t>Table 2: Number of United States Dental School Examined Applications, Applicants, and First-Year Enrollment, 2007-08 to 2017-18</t>
  </si>
  <si>
    <t>Figure 2: United States Dental School Examined Applications by Gender, 2007-08 to 2017-18</t>
  </si>
  <si>
    <t>Table 3: Number of United States Dental School Examined Applications, 2007-08 to 2017-18</t>
  </si>
  <si>
    <t>Table 4: Number of United States Dental School Examined Applications by Gender, 2007-08 to 2017-18</t>
  </si>
  <si>
    <t>Figure 3: Percentage of Repeating First-Year United States Dental Students, 2007-08 to 2017-18</t>
  </si>
  <si>
    <t>Figure 4: First-Year United States Dental School Enrollment by Gender, 2007-08 to 2017-18</t>
  </si>
  <si>
    <t>Table 15a: Total United States Dental School Enrollment by Gender, 2007-08 to 2017-18</t>
  </si>
  <si>
    <t>Figure 10: Average Number of Patient Visits and New Patients Screened in United States Dental Schools, 2007-08 to 2017-18</t>
  </si>
  <si>
    <t>Figure 1: Classification of United States Dental Schools, 2017-18</t>
  </si>
  <si>
    <t>Table 5a: Number of United States Dental School Examined Applications by Race/Ethnicity, 2017-18</t>
  </si>
  <si>
    <t>Table 5b: Number of United States Dental School Applicants per Admission, 2017-18</t>
  </si>
  <si>
    <t>Table 11b: First-Year United States Dental School Enrollment by Gender and Race/Ethnicity, 2017-18</t>
  </si>
  <si>
    <t>Figure 5: Region of Legal Residence of First-Year United States Dental Students, 2017-18</t>
  </si>
  <si>
    <t>Figure 6: Total United States Dental School Enrollment by Class and Gender, 2017-18</t>
  </si>
  <si>
    <t>Figure 11: Full-Time Equivalent Support Personnel in Basic Science, Clinical Science, Research and All Other Support, 2017-18</t>
  </si>
  <si>
    <t>Table 24a: Total Full-Time Equivalent Support Personnel, 2017-18</t>
  </si>
  <si>
    <t>Table 24b: Total Full-Time Equivalent of Basic Science Support Personnel, 2017-18</t>
  </si>
  <si>
    <t>Table 24c: Total Full-Time Equivalent of Clinical Science Support Personnel, 2017-18</t>
  </si>
  <si>
    <t>Table 24d: Total Full-Time Equivalent of Research Support Personnel, 2017-18</t>
  </si>
  <si>
    <t>Table 24e: Total Full-Time Equivalent of All Other Support Personnel, 2017-18</t>
  </si>
  <si>
    <t>Figure 7: United States Dental School Graduates by Gender, 2007 to 2017</t>
  </si>
  <si>
    <t>Table 18: United States and Canadian Dental School Graduates by Gender, 2007 to 2017</t>
  </si>
  <si>
    <t>Table 19: United States Dental School Graduates by Gender and Race/Ethnicity, 2007 to 2017</t>
  </si>
  <si>
    <t>Table 20: United States Dental School Graduates by Gender and Race/Ethnicity, 2017</t>
  </si>
  <si>
    <t>Figure 9: Outcomes Assessment for Class of 2016</t>
  </si>
  <si>
    <t>Table 21: Financial Assistance Awarded to United States Dental School Students in 2016-17</t>
  </si>
  <si>
    <t>TERM</t>
  </si>
  <si>
    <t>DEFINITION</t>
  </si>
  <si>
    <t>MEAN:</t>
  </si>
  <si>
    <t>The mean is the simple average of values reported by the schools responding to the survey. The mean is calculated by summing the values reported and then dividing the sum by the number of schools responding to the question.</t>
  </si>
  <si>
    <t>MEDIAN:</t>
  </si>
  <si>
    <t>The median is the statistic representing the observation that falls at the fifty-percent mark of all responses.  One half of the population falls below this figure.</t>
  </si>
  <si>
    <t>N:</t>
  </si>
  <si>
    <t>Number</t>
  </si>
  <si>
    <t>PATIENTS SCREENED:</t>
  </si>
  <si>
    <r>
      <t xml:space="preserve">The total number of </t>
    </r>
    <r>
      <rPr>
        <i/>
        <sz val="10"/>
        <color rgb="FF000000"/>
        <rFont val="Arial"/>
        <family val="2"/>
      </rPr>
      <t xml:space="preserve">new </t>
    </r>
    <r>
      <rPr>
        <sz val="10"/>
        <color theme="1"/>
        <rFont val="Arial"/>
        <family val="2"/>
      </rPr>
      <t>patients making visits to on-campus clinics or extramural facilities.</t>
    </r>
  </si>
  <si>
    <t>PATIENT VISITS:</t>
  </si>
  <si>
    <t>The total number of visits made to on-campus clinics or extramural facilities. There may be more than one visit made by a single patient to a clinic.</t>
  </si>
  <si>
    <t>PRIVATE FOR-PROFIT SCHOOL:</t>
  </si>
  <si>
    <t>An educational institution controlled by a private individual(s) or by a nongovernmental agency, usually supported primarily by other than public funds, and operated by other than publicly elected or appointed officials. The individual(s) or agency in control receives compensation other than wages, rent or other expenses for the assumption of risk.</t>
  </si>
  <si>
    <t>PRIVATE NON-PROFIT SCHOOL:</t>
  </si>
  <si>
    <t>An educational institution controlled by a private individual(s) or by a nongovernmental agency, usually supported primarily by other than public funds, and operated by other than publicly elected or appointed officials. The individual(s) or agency in control receives no compensation other than wages, rent, or other expenses, for the assumption of risk. These include both independent not-for-profit schools and those affiliated with a religious organization.</t>
  </si>
  <si>
    <t>PRIVATE-STATE RELATED SCHOOL:</t>
  </si>
  <si>
    <t>A privately supported program that receives a per capita enrollment subsidy from the state (e.g., some states allocate a prescribed dollar amount per state resident enrolled in their programs). Certain tables in this report may list private-state related institutions together with private institutions.</t>
  </si>
  <si>
    <t>PROFESSIONALLY ACTIVE DENTISTS:</t>
  </si>
  <si>
    <r>
      <t xml:space="preserve">Dentists who indicated at least one of the following as their primary and/or secondary occupation on the ADA’s </t>
    </r>
    <r>
      <rPr>
        <i/>
        <sz val="10"/>
        <color rgb="FF000000"/>
        <rFont val="Arial"/>
        <family val="2"/>
      </rPr>
      <t>Distribution of Dentists</t>
    </r>
    <r>
      <rPr>
        <sz val="10"/>
        <color theme="1"/>
        <rFont val="Arial"/>
        <family val="2"/>
      </rPr>
      <t xml:space="preserve"> survey instrument: private practitioner; dental school faculty or staff; armed forces dentist; government-employed dentist at the federal, state, or local levels; graduate student, intern, or resident; or other health and dental organization staff member.</t>
    </r>
  </si>
  <si>
    <t>PUBLIC SCHOOL:</t>
  </si>
  <si>
    <t>An educational institution whose programs and activities are operated by publicly elected or appointed school officials and which is supported primarily by public funds.</t>
  </si>
  <si>
    <t>RACE/ETHNICITY:</t>
  </si>
  <si>
    <t>White, Non-Hispanic: a person having origins in any of the original peoples of Europe, the Middle East, or North Africa.</t>
  </si>
  <si>
    <t>Black or African-American: a person having origins in any of the black racial groups of Africa.</t>
  </si>
  <si>
    <t>Hispanic/Latino: a person of Cuban, Mexican, Puerto Rican, South or Central American or other Spanish culture or origin, regardless of race.</t>
  </si>
  <si>
    <t>American Indian or Alaska Native: a person having origins in any of the original peoples of North America and South America (including Central America) and who maintains cultural identification through tribal affiliation or community attachment.</t>
  </si>
  <si>
    <t>Asian: a person having origins in any of the original peoples of the Far East, Southeast Asia, the Indian subcontinent, including, for example, Cambodia, China, India, Japan, Korea, Malaysia, Pakistan, the Philippine Islands, Thailand, and Vietnam.</t>
  </si>
  <si>
    <r>
      <t>Native Hawaiian or Other Pacific Islander: a person having origins in</t>
    </r>
    <r>
      <rPr>
        <sz val="8"/>
        <color rgb="FF000000"/>
        <rFont val="Arial"/>
        <family val="2"/>
      </rPr>
      <t xml:space="preserve"> </t>
    </r>
    <r>
      <rPr>
        <sz val="10"/>
        <color theme="1"/>
        <rFont val="Arial"/>
        <family val="2"/>
      </rPr>
      <t xml:space="preserve">any of the original peoples of Hawaii, Guam, Samoa, or other Pacific Islands. </t>
    </r>
  </si>
  <si>
    <t>Two or More Races: category used for individuals who identify with two or more of the race categories listed above.</t>
  </si>
  <si>
    <t>Non-Resident Alien: a person who is not a citizen or national of the United States and who is in this country on a visa or temporary basis and does not have the right to remain indefinitely.</t>
  </si>
  <si>
    <t>REPEATERS:</t>
  </si>
  <si>
    <t>Indicates the total number of students repeating an academic year. Includes students enrolled at either the initial school of enrollment or the school to which they transferred.</t>
  </si>
  <si>
    <t>STANDARD DEVIATION:</t>
  </si>
  <si>
    <t>The standard deviation is the typical deviation of sample values from the mean. It reflects the accuracy of the sample mean in representing the population. In a normal population, 68.0% of the observations fall within one standard deviation of the mean, 95.5% of the population fall within two standard deviations, and 99.7% fall within three standard deviations.</t>
  </si>
  <si>
    <t xml:space="preserve">TRANSFER STUDENTS: </t>
  </si>
  <si>
    <t>Identifies the number of predoctoral students who have transferred to a different dental school to continue their predoctoral program. Does not include repeating students.</t>
  </si>
  <si>
    <t>WHITE (NOT HISPANIC OR LATINO)</t>
  </si>
  <si>
    <t>BLACK OR AFRICAN-AMERICAN (NOT HISPANIC OR LATINO)</t>
  </si>
  <si>
    <t>HISPANIC OR LATINO (ANY RACE)</t>
  </si>
  <si>
    <t>AMERICAN INDIAN OR ALASKA NATIVE (NOT HISPANIC OR LATINO)</t>
  </si>
  <si>
    <t>ASIAN (NOT HISPANIC OR LATINO)</t>
  </si>
  <si>
    <t>NATIVE HAWAIIAN OR OTHER PACIFIC ISLANDER (NOT HISPANIC OR LATINO)</t>
  </si>
  <si>
    <t>TWO OR MORE RACES (NOT HISPANIC OR LATINO)</t>
  </si>
  <si>
    <r>
      <rPr>
        <vertAlign val="superscript"/>
        <sz val="8"/>
        <rFont val="Arial"/>
        <family val="2"/>
      </rPr>
      <t xml:space="preserve">1 </t>
    </r>
    <r>
      <rPr>
        <sz val="8"/>
        <rFont val="Arial"/>
        <family val="2"/>
      </rPr>
      <t>Refer to glossary for definition.</t>
    </r>
  </si>
  <si>
    <r>
      <t>Table 5a: Number of United States Dental School Examined Applications By Race/Ethnicity</t>
    </r>
    <r>
      <rPr>
        <b/>
        <vertAlign val="superscript"/>
        <sz val="10"/>
        <color rgb="FF000000"/>
        <rFont val="Arial"/>
        <family val="2"/>
      </rPr>
      <t>1</t>
    </r>
    <r>
      <rPr>
        <b/>
        <sz val="10"/>
        <color rgb="FF000000"/>
        <rFont val="Arial"/>
        <family val="2"/>
      </rPr>
      <t>, 2017-18</t>
    </r>
  </si>
  <si>
    <t>N/AP</t>
  </si>
  <si>
    <t>N/A</t>
  </si>
  <si>
    <r>
      <rPr>
        <vertAlign val="superscript"/>
        <sz val="8"/>
        <rFont val="Arial"/>
        <family val="2"/>
      </rPr>
      <t>1</t>
    </r>
    <r>
      <rPr>
        <sz val="8"/>
        <rFont val="Arial"/>
        <family val="2"/>
      </rPr>
      <t xml:space="preserve"> Not applicable</t>
    </r>
  </si>
  <si>
    <t>Source: American Dental Association, Health Policy Institute, 2017-18 Survey of Dental Education (US Group II, Question 14 and Canada Group II, Question 3).</t>
  </si>
  <si>
    <t>©2018 American Dental Association</t>
  </si>
  <si>
    <t>MASTER'S, PH.D., OTHER</t>
  </si>
  <si>
    <t>Source: American Dental Association, Health Policy Institute, Surveys of Dental Education (Group II, Question 14).</t>
  </si>
  <si>
    <r>
      <t xml:space="preserve">1 </t>
    </r>
    <r>
      <rPr>
        <sz val="8"/>
        <color theme="1"/>
        <rFont val="Arial"/>
        <family val="2"/>
      </rPr>
      <t>“-“ indicates that there were no repeaters in a given year.</t>
    </r>
  </si>
  <si>
    <r>
      <t xml:space="preserve">2 </t>
    </r>
    <r>
      <rPr>
        <sz val="8"/>
        <color theme="1"/>
        <rFont val="Arial"/>
        <family val="2"/>
      </rPr>
      <t>Identifies a new program.</t>
    </r>
  </si>
  <si>
    <r>
      <t xml:space="preserve">3 </t>
    </r>
    <r>
      <rPr>
        <sz val="8"/>
        <color theme="1"/>
        <rFont val="Arial"/>
        <family val="2"/>
      </rPr>
      <t>Not applicable</t>
    </r>
  </si>
  <si>
    <r>
      <t xml:space="preserve">4 </t>
    </r>
    <r>
      <rPr>
        <sz val="8"/>
        <color theme="1"/>
        <rFont val="Arial"/>
        <family val="2"/>
      </rPr>
      <t>Not available</t>
    </r>
  </si>
  <si>
    <r>
      <t>N/AP</t>
    </r>
    <r>
      <rPr>
        <vertAlign val="superscript"/>
        <sz val="10"/>
        <color rgb="FF000000"/>
        <rFont val="Arial"/>
        <family val="2"/>
      </rPr>
      <t>3</t>
    </r>
  </si>
  <si>
    <t>LSU HEALTH SCIENCES CENTER</t>
  </si>
  <si>
    <t>Source: American Dental Association, Health Policy Institute, Surveys of Dental Education (US Group II, Questions 10 and 22, and Student Roster. Canada Group II, Questions 1 and 16).</t>
  </si>
  <si>
    <t>UNIVERSITY OF NEW ENGLAND COLLEGE OF DENTAL MEDICINE</t>
  </si>
  <si>
    <t>UNIVERSITY OF MARYLAND SCHOOL OF DENTISTRY</t>
  </si>
  <si>
    <t>HARVARD UNIVERSITY SCHOOL OF DENTAL MEDICINE</t>
  </si>
  <si>
    <t>BOSTON UNIVERSITY HENRY M. GOLDMAN SCHOOL OF DENTAL MEDICINE</t>
  </si>
  <si>
    <t>TUFTS UNIVERSITY SCHOOL OF DENTAL MEDICINE</t>
  </si>
  <si>
    <t>UNIVERSITY OF DETROIT MERCY SCHOOL OF DENTISTRY</t>
  </si>
  <si>
    <t>UNIVERSITY OF MICHIGAN SCHOOL OF DENTISTRY</t>
  </si>
  <si>
    <t>UNIVERSITY OF MINNESOTA SCHOOL OF DENTISTRY</t>
  </si>
  <si>
    <t>UNIVERSITY OF MISSISSIPPI SCHOOL OF DENTISTRY</t>
  </si>
  <si>
    <t>UNIVERSITY OF MISSOURI-KANSAS CITY SCHOOL OF DENTISTRY</t>
  </si>
  <si>
    <t>CREIGHTON UNIVERSITY SCHOOL OF DENTISTRY</t>
  </si>
  <si>
    <t>UNIVERSITY OF NEBRASKA MEDICAL CENTER COLLEGE OF DENTISTRY</t>
  </si>
  <si>
    <t>UNIVERSITY OF NEVADA LAS VEGAS SCHOOL OF DENTAL MEDICINE</t>
  </si>
  <si>
    <t>RUTGERS, THE STATE UNIVERSITY OF NEW JERSEY, SCHOOL OF DENTAL MEDICINE</t>
  </si>
  <si>
    <t>COLUMBIA UNIVERSITY COLLEGE OF DENTAL MEDICINE</t>
  </si>
  <si>
    <t>NEW YORK UNIVERSITY COLLEGE OF DENTISTRY</t>
  </si>
  <si>
    <t>STONY BROOK UNIVERSITY SCHOOL OF DENTAL MEDICINE</t>
  </si>
  <si>
    <t>TOURO COLLEGE OF DENTAL MEDICINE AT NEW YORK MEDICAL COLLEGE</t>
  </si>
  <si>
    <t>UNIVERSITY AT BUFFALO SCHOOL OF DENTAL MEDICINE</t>
  </si>
  <si>
    <t>UNIVERSITY OF NORTH CAROLINA AT CHAPEL HILL SCHOOL OF DENTISTRY</t>
  </si>
  <si>
    <t>EAST CAROLINA UNIVERSITY SCHOOL OF DENTAL MEDICINE</t>
  </si>
  <si>
    <t>OHIO STATE UNIVERSITY COLLEGE OF DENTISTRY</t>
  </si>
  <si>
    <t>CASE WESTERN RESERVE UNIVERSITY SCHOOL OF DENTAL MEDICINE</t>
  </si>
  <si>
    <t>UNIVERSITY OF OKLAHOMA COLLEGE OF DENTISTRY</t>
  </si>
  <si>
    <t>OREGON HEALTH AND SCIENCE UNIVERSITY SCHOOL OF DENTISTRY</t>
  </si>
  <si>
    <t>TEMPLE UNIVERSITY THE MAURICE H. KORNBERG SCHOOL OF DENTISTRY</t>
  </si>
  <si>
    <t>UNIVERSITY OF PENNSYLVANIA SCHOOL OF DENTAL MEDICINE</t>
  </si>
  <si>
    <t>UNIVERSITY OF PITTSBURGH SCHOOL OF DENTAL MEDICINE</t>
  </si>
  <si>
    <t>MEDICAL UNIVERSITY OF SOUTH CAROLINA JAMES B. EDWARDS COLLEGE OF DENTAL MEDICINE</t>
  </si>
  <si>
    <t>MEHARRY MEDICAL COLLEGE SCHOOL OF DENTISTRY</t>
  </si>
  <si>
    <t>UNIVERSITY OF TENNESSEE HEALTH SCIENCE CENTER COLLEGE OF DENTISTRY</t>
  </si>
  <si>
    <t xml:space="preserve">TEXAS A&amp;M UNIVERSITY COLLEGE OF DENTISTRY </t>
  </si>
  <si>
    <t>UNIVERSITY OF TEXAS HEALTH SCIENCE CENTER AT HOUSTON SCHOOL OF DENTISTRY</t>
  </si>
  <si>
    <t>UNIVERSITY OF TEXAS HEALTH SCIENCE CENTER AT SAN ANTONIO SCHOOL OF DENTISTRY</t>
  </si>
  <si>
    <t>ROSEMAN UNIVERSITY OF HEALTH SCIENCES COLLEGE OF DENTAL MEDICINE</t>
  </si>
  <si>
    <t>UNIVERSITY OF UTAH SCHOOL OF DENTISTRY</t>
  </si>
  <si>
    <t>VIRGINIA COMMONWEALTH UNIVERSITY SCHOOL OF DENTISTRY</t>
  </si>
  <si>
    <t>UNIVERSITY OF WASHINGTON SCHOOL OF DENTISTRY</t>
  </si>
  <si>
    <t>WEST VIRGINIA UNIVERSITY SCHOOL OF DENTISTRY</t>
  </si>
  <si>
    <t>MARQUETTE UNIVERSITY SCHOOL OF DENTISTRY</t>
  </si>
  <si>
    <t>UNIVERSITY OF PUERTO RICO SCHOOL OF DENTAL MEDICINE</t>
  </si>
  <si>
    <t>UNIVERSITY OF ALBERTA SCHOOL OF DENTISTRY</t>
  </si>
  <si>
    <t>UNIVERSITY OF BRITISH COLUMBIA FACULTY OF DENTISTRY</t>
  </si>
  <si>
    <t>UNIVERSITY OF MANITOBA COLLEGE OF DENTISTRY</t>
  </si>
  <si>
    <t>DALHOUSIE UNIVERSITY FACULTY OF DENTISTRY</t>
  </si>
  <si>
    <t>UNIVERSITY OF TORONTO FACULTY OF DENTISTRY</t>
  </si>
  <si>
    <t>UNIVERSITY OF WESTERN ONTARIO, SCHULICH SCHOOL OF MEDICINE &amp; DENTISTRY</t>
  </si>
  <si>
    <t>MCGILL UNIVERSITY FACULTY OF DENTISTRY</t>
  </si>
  <si>
    <t>FACULTÉ DE MÉDECINE DENTAIRE, UNIVERSITÉ LAVAL</t>
  </si>
  <si>
    <t>UNIVERSITÉ DE MONTREAL, FACULTÉ DE MÉDECINE DENTAIRE</t>
  </si>
  <si>
    <r>
      <rPr>
        <vertAlign val="superscript"/>
        <sz val="8"/>
        <rFont val="Arial"/>
        <family val="2"/>
      </rPr>
      <t xml:space="preserve">1 </t>
    </r>
    <r>
      <rPr>
        <sz val="8"/>
        <rFont val="Arial"/>
        <family val="2"/>
      </rPr>
      <t>Identifies a new program.</t>
    </r>
  </si>
  <si>
    <r>
      <rPr>
        <vertAlign val="superscript"/>
        <sz val="8"/>
        <rFont val="Arial"/>
        <family val="2"/>
      </rPr>
      <t>2</t>
    </r>
    <r>
      <rPr>
        <sz val="8"/>
        <rFont val="Arial"/>
        <family val="2"/>
      </rPr>
      <t xml:space="preserve"> Refer to glossary for definition.</t>
    </r>
  </si>
  <si>
    <t>Source: American Dental Association, Health Policy Institute, Surveys of Dental Education (Student Roster and Group II, Questions 10 and 22).</t>
  </si>
  <si>
    <r>
      <t>NUMBER OF REPEATING STUDENTS</t>
    </r>
    <r>
      <rPr>
        <b/>
        <vertAlign val="superscript"/>
        <sz val="10"/>
        <color rgb="FF000000"/>
        <rFont val="Arial"/>
        <family val="2"/>
      </rPr>
      <t>2</t>
    </r>
  </si>
  <si>
    <r>
      <rPr>
        <vertAlign val="superscript"/>
        <sz val="8"/>
        <rFont val="Arial"/>
        <family val="2"/>
      </rPr>
      <t xml:space="preserve">1 </t>
    </r>
    <r>
      <rPr>
        <sz val="8"/>
        <rFont val="Arial"/>
        <family val="2"/>
      </rPr>
      <t>In 2015-16, the "Other" gender category was added for students who prefer not to report gender, do not identify as either male or female, or whose gender is not available.</t>
    </r>
  </si>
  <si>
    <t>Source: American Dental Association, Health Policy Institute, Surveys of Dental Education (Student Roster and Group II, Question 11).</t>
  </si>
  <si>
    <r>
      <t>OTHER</t>
    </r>
    <r>
      <rPr>
        <b/>
        <vertAlign val="superscript"/>
        <sz val="10"/>
        <color rgb="FFFFFFFF"/>
        <rFont val="Arial"/>
        <family val="2"/>
      </rPr>
      <t>2</t>
    </r>
  </si>
  <si>
    <r>
      <t>NATIVE HAWAIIAN OR OTHER PACIFIC ISLANDER (NOT HISPANIC OR LATINO)</t>
    </r>
    <r>
      <rPr>
        <b/>
        <vertAlign val="superscript"/>
        <sz val="10"/>
        <color rgb="FFFFFFFF"/>
        <rFont val="Arial"/>
        <family val="2"/>
      </rPr>
      <t>3</t>
    </r>
  </si>
  <si>
    <r>
      <t>TWO OR MORE RACES (NOT HISPANIC OR LATINO)</t>
    </r>
    <r>
      <rPr>
        <b/>
        <vertAlign val="superscript"/>
        <sz val="10"/>
        <color rgb="FFFFFFFF"/>
        <rFont val="Arial"/>
        <family val="2"/>
      </rPr>
      <t>3</t>
    </r>
  </si>
  <si>
    <r>
      <t>NON-RESIDENT ALIEN</t>
    </r>
    <r>
      <rPr>
        <b/>
        <vertAlign val="superscript"/>
        <sz val="10"/>
        <color rgb="FFFFFFFF"/>
        <rFont val="Arial"/>
        <family val="2"/>
      </rPr>
      <t>3</t>
    </r>
  </si>
  <si>
    <r>
      <t xml:space="preserve">1 </t>
    </r>
    <r>
      <rPr>
        <sz val="8"/>
        <color theme="1"/>
        <rFont val="Arial"/>
        <family val="2"/>
      </rPr>
      <t>Refer to glossary for descriptions of race/ethnicity categories. Due to the change in federal guidelines for reporting race and ethnicity in 2010-11, comparisons with data collected prior to 2010 should be made with caution.</t>
    </r>
  </si>
  <si>
    <r>
      <rPr>
        <vertAlign val="superscript"/>
        <sz val="8"/>
        <rFont val="Arial"/>
        <family val="2"/>
      </rPr>
      <t xml:space="preserve">2 </t>
    </r>
    <r>
      <rPr>
        <sz val="8"/>
        <rFont val="Arial"/>
        <family val="2"/>
      </rPr>
      <t>In 2015-16, the "Other" gender category was added for students who prefer not to report gender, do not identify as either male or female, or whose gender is not available.</t>
    </r>
  </si>
  <si>
    <r>
      <t xml:space="preserve">3 </t>
    </r>
    <r>
      <rPr>
        <sz val="8"/>
        <color theme="1"/>
        <rFont val="Arial"/>
        <family val="2"/>
      </rPr>
      <t>This race/ethnicity category was added in the 2010-11 survey year.</t>
    </r>
  </si>
  <si>
    <r>
      <rPr>
        <vertAlign val="superscript"/>
        <sz val="8"/>
        <rFont val="Arial"/>
        <family val="2"/>
      </rPr>
      <t xml:space="preserve">2 </t>
    </r>
    <r>
      <rPr>
        <sz val="8"/>
        <rFont val="Arial"/>
        <family val="2"/>
      </rPr>
      <t>The "Other" gender category includes students who prefer not to report gender, do not identify as either male or female, or whose gender is not available.</t>
    </r>
  </si>
  <si>
    <t>Source: American Dental Association, Health Policy Institute, 2017-18 Survey of Dental Education (Group II, Question 11).</t>
  </si>
  <si>
    <t>Dental Education (Group II, Question 13).</t>
  </si>
  <si>
    <t>Source: American Dental Association, Health Policy Institute, 2017-18 Survey of</t>
  </si>
  <si>
    <t>AL = ALABAMA</t>
  </si>
  <si>
    <t>AK = ALASKA</t>
  </si>
  <si>
    <t>AZ = ARIZONA</t>
  </si>
  <si>
    <t>AR = ARKANSAS</t>
  </si>
  <si>
    <t>CA = CALIFORNIA</t>
  </si>
  <si>
    <t>CO = COLORADO</t>
  </si>
  <si>
    <t>CT = CONNECTICUT</t>
  </si>
  <si>
    <t>DE = DELAWARE</t>
  </si>
  <si>
    <t>DC = DISTRICT OF COLUMBIA</t>
  </si>
  <si>
    <t>FL = FLORIDA</t>
  </si>
  <si>
    <t>GA = GEORGIA</t>
  </si>
  <si>
    <t>HI = HAWAII</t>
  </si>
  <si>
    <t>ID = IDAHO</t>
  </si>
  <si>
    <t>IL = ILLINOIS</t>
  </si>
  <si>
    <t>IN = INDIANA</t>
  </si>
  <si>
    <t>IA = IOWA</t>
  </si>
  <si>
    <t>KS = KANSAS</t>
  </si>
  <si>
    <t>KY = KENTUCKY</t>
  </si>
  <si>
    <t>LA = LOUISIANA</t>
  </si>
  <si>
    <t>ME = MAINE</t>
  </si>
  <si>
    <t>MD = MARYLAND</t>
  </si>
  <si>
    <t>MA = MASSACHUSETTS</t>
  </si>
  <si>
    <t>MI = MICHIGAN</t>
  </si>
  <si>
    <t>MN = MINNESOTA</t>
  </si>
  <si>
    <t>MS = MISSISSIPPI</t>
  </si>
  <si>
    <t>MO = MISSOURI</t>
  </si>
  <si>
    <t>MT = MONTANA</t>
  </si>
  <si>
    <t>NE = NEBRASKA</t>
  </si>
  <si>
    <t>NV = NEVADA</t>
  </si>
  <si>
    <t>NH = NEW HAMPSHIRE</t>
  </si>
  <si>
    <t>NJ = NEW JERSEY</t>
  </si>
  <si>
    <t>NM = NEW MEXICO</t>
  </si>
  <si>
    <t>NY = NEW YORK</t>
  </si>
  <si>
    <t>NC = NORTH CAROLINA</t>
  </si>
  <si>
    <t>ND = NORTH DAKOTA</t>
  </si>
  <si>
    <t>OH = OHIO</t>
  </si>
  <si>
    <t>OK = OKLAHOMA</t>
  </si>
  <si>
    <t>OR = OREGON</t>
  </si>
  <si>
    <t>PA = PENNSYLVANIA</t>
  </si>
  <si>
    <t>RI = RHODE ISLAND</t>
  </si>
  <si>
    <t>SC = SOUTH CAROLINA</t>
  </si>
  <si>
    <t>SD = SOUTH DAKOTA</t>
  </si>
  <si>
    <t>TN = TENNESSEE</t>
  </si>
  <si>
    <t>TX = TEXAS</t>
  </si>
  <si>
    <t>UT = UTAH</t>
  </si>
  <si>
    <t>VT = VERMONT</t>
  </si>
  <si>
    <t>VA = VIRGINIA</t>
  </si>
  <si>
    <t>WA = WASHINGTON</t>
  </si>
  <si>
    <t>WV = WEST VIRGINIA</t>
  </si>
  <si>
    <t>WI = WISCONSIN</t>
  </si>
  <si>
    <t>WY = WYOMING</t>
  </si>
  <si>
    <t>PR = PUERTO RICO</t>
  </si>
  <si>
    <t>OTH = OTHER U.S. TERRITORY</t>
  </si>
  <si>
    <t>AB = ALBERTA</t>
  </si>
  <si>
    <t>BC = BRITISH COLUMBIA</t>
  </si>
  <si>
    <t>MB = MANITOBA</t>
  </si>
  <si>
    <t>ON = ONTARIO</t>
  </si>
  <si>
    <t>PE = PRINCE EDWARD ISLAND</t>
  </si>
  <si>
    <t>QC = QUEBEC</t>
  </si>
  <si>
    <t>NRA</t>
  </si>
  <si>
    <t>OTH</t>
  </si>
  <si>
    <r>
      <rPr>
        <vertAlign val="superscript"/>
        <sz val="8"/>
        <rFont val="Arial"/>
        <family val="2"/>
      </rPr>
      <t xml:space="preserve">1 </t>
    </r>
    <r>
      <rPr>
        <sz val="8"/>
        <rFont val="Arial"/>
        <family val="2"/>
      </rPr>
      <t>The "Other" gender category includes students who prefer not to report gender, do not identify as either male or female, or whose gender is not available.</t>
    </r>
  </si>
  <si>
    <r>
      <t xml:space="preserve">3 </t>
    </r>
    <r>
      <rPr>
        <sz val="8"/>
        <color theme="1"/>
        <rFont val="Arial"/>
        <family val="2"/>
      </rPr>
      <t xml:space="preserve">University of the Pacific has a three-year program. </t>
    </r>
    <r>
      <rPr>
        <vertAlign val="superscript"/>
        <sz val="8"/>
        <color theme="1"/>
        <rFont val="Arial"/>
        <family val="2"/>
      </rPr>
      <t xml:space="preserve">        </t>
    </r>
  </si>
  <si>
    <r>
      <rPr>
        <vertAlign val="superscript"/>
        <sz val="8"/>
        <color theme="1"/>
        <rFont val="Arial"/>
        <family val="2"/>
      </rPr>
      <t>4</t>
    </r>
    <r>
      <rPr>
        <sz val="8"/>
        <color theme="1"/>
        <rFont val="Arial"/>
        <family val="2"/>
      </rPr>
      <t xml:space="preserve"> Program began operations in 2016-17.</t>
    </r>
  </si>
  <si>
    <t>Source: American Dental Association, Health Policy Institute, 2017-18 Surveys of Dental Education (US Group II, Questions 11, 18, 19, 20 and 22. Canada Group II, Questions 1 and 16).</t>
  </si>
  <si>
    <r>
      <t>4TH YEAR</t>
    </r>
    <r>
      <rPr>
        <b/>
        <vertAlign val="superscript"/>
        <sz val="10"/>
        <color rgb="FFFFFFFF"/>
        <rFont val="Arial"/>
        <family val="2"/>
      </rPr>
      <t>2</t>
    </r>
  </si>
  <si>
    <r>
      <t>UNIVERSITY OF THE PACIFIC</t>
    </r>
    <r>
      <rPr>
        <vertAlign val="superscript"/>
        <sz val="10"/>
        <color rgb="FF000000"/>
        <rFont val="Arial"/>
        <family val="2"/>
      </rPr>
      <t>3</t>
    </r>
  </si>
  <si>
    <r>
      <t>TOURO COLLEGE OF DENTAL MEDICINE</t>
    </r>
    <r>
      <rPr>
        <vertAlign val="superscript"/>
        <sz val="10"/>
        <color rgb="FF000000"/>
        <rFont val="Arial"/>
        <family val="2"/>
      </rPr>
      <t>4</t>
    </r>
  </si>
  <si>
    <r>
      <t xml:space="preserve">1 </t>
    </r>
    <r>
      <rPr>
        <sz val="8"/>
        <color theme="1"/>
        <rFont val="Arial"/>
        <family val="2"/>
      </rPr>
      <t>Identifies a new program.</t>
    </r>
  </si>
  <si>
    <r>
      <rPr>
        <u/>
        <vertAlign val="superscript"/>
        <sz val="8"/>
        <color theme="10"/>
        <rFont val="Arial"/>
        <family val="2"/>
      </rPr>
      <t>2</t>
    </r>
    <r>
      <rPr>
        <u/>
        <sz val="8"/>
        <color theme="10"/>
        <rFont val="Arial"/>
        <family val="2"/>
      </rPr>
      <t xml:space="preserve"> Refer to glossary for definition.</t>
    </r>
  </si>
  <si>
    <t>Source: American Dental Association, Health Policy Institute, Surveys of Dental Education (US Group II and Student Roster).</t>
  </si>
  <si>
    <r>
      <t>MIDWESTERN UNIVERSITY - AZ</t>
    </r>
    <r>
      <rPr>
        <vertAlign val="superscript"/>
        <sz val="10"/>
        <color rgb="FF000000"/>
        <rFont val="Arial"/>
        <family val="2"/>
      </rPr>
      <t>1</t>
    </r>
  </si>
  <si>
    <r>
      <t>WESTERN UNIVERSITY OF HEALTH SCIENCES</t>
    </r>
    <r>
      <rPr>
        <vertAlign val="superscript"/>
        <sz val="10"/>
        <color rgb="FF000000"/>
        <rFont val="Arial"/>
        <family val="2"/>
      </rPr>
      <t>1</t>
    </r>
  </si>
  <si>
    <r>
      <t>LECOM SCHOOL OF DENTAL MEDICINE</t>
    </r>
    <r>
      <rPr>
        <vertAlign val="superscript"/>
        <sz val="10"/>
        <color rgb="FF000000"/>
        <rFont val="Arial"/>
        <family val="2"/>
      </rPr>
      <t>1</t>
    </r>
  </si>
  <si>
    <r>
      <t>MIDWESTERN UNIVERSITY - IL</t>
    </r>
    <r>
      <rPr>
        <vertAlign val="superscript"/>
        <sz val="10"/>
        <color rgb="FF000000"/>
        <rFont val="Arial"/>
        <family val="2"/>
      </rPr>
      <t>1</t>
    </r>
  </si>
  <si>
    <r>
      <t>UNIVERSITY OF NEW ENGLAND</t>
    </r>
    <r>
      <rPr>
        <vertAlign val="superscript"/>
        <sz val="10"/>
        <color rgb="FF000000"/>
        <rFont val="Arial"/>
        <family val="2"/>
      </rPr>
      <t>1</t>
    </r>
  </si>
  <si>
    <r>
      <t>MISSOURI SCHOOL OF DENTISTRY &amp; ORAL HEALTH</t>
    </r>
    <r>
      <rPr>
        <vertAlign val="superscript"/>
        <sz val="10"/>
        <color rgb="FF000000"/>
        <rFont val="Arial"/>
        <family val="2"/>
      </rPr>
      <t>1</t>
    </r>
  </si>
  <si>
    <r>
      <t>TOURO COLLEGE OF DENTAL MEDICINE</t>
    </r>
    <r>
      <rPr>
        <vertAlign val="superscript"/>
        <sz val="10"/>
        <color rgb="FF000000"/>
        <rFont val="Arial"/>
        <family val="2"/>
      </rPr>
      <t>1</t>
    </r>
  </si>
  <si>
    <r>
      <t>EAST CAROLINA UNIVERSITY</t>
    </r>
    <r>
      <rPr>
        <vertAlign val="superscript"/>
        <sz val="10"/>
        <color rgb="FF000000"/>
        <rFont val="Arial"/>
        <family val="2"/>
      </rPr>
      <t>1</t>
    </r>
  </si>
  <si>
    <r>
      <t>ROSEMAN UNIVERSITY OF HEALTH SCIENCES</t>
    </r>
    <r>
      <rPr>
        <vertAlign val="superscript"/>
        <sz val="10"/>
        <color rgb="FF000000"/>
        <rFont val="Arial"/>
        <family val="2"/>
      </rPr>
      <t>1</t>
    </r>
  </si>
  <si>
    <r>
      <t>UNIVERSITY OF UTAH</t>
    </r>
    <r>
      <rPr>
        <vertAlign val="superscript"/>
        <sz val="10"/>
        <color rgb="FF000000"/>
        <rFont val="Arial"/>
        <family val="2"/>
      </rPr>
      <t>1</t>
    </r>
  </si>
  <si>
    <t>BLACK (NOT HISPANIC OR LATINO)</t>
  </si>
  <si>
    <r>
      <rPr>
        <u/>
        <vertAlign val="superscript"/>
        <sz val="8"/>
        <color theme="10"/>
        <rFont val="Arial"/>
        <family val="2"/>
      </rPr>
      <t>1</t>
    </r>
    <r>
      <rPr>
        <u/>
        <sz val="8"/>
        <color theme="10"/>
        <rFont val="Arial"/>
        <family val="2"/>
      </rPr>
      <t xml:space="preserve"> Refer to glossary for descriptions of race/ethnicity categories. </t>
    </r>
  </si>
  <si>
    <r>
      <t>Table 15b: Total United States Dental School Enrollment by Gender and Race/Ethnicity</t>
    </r>
    <r>
      <rPr>
        <b/>
        <vertAlign val="superscript"/>
        <sz val="10"/>
        <color rgb="FF000000"/>
        <rFont val="Arial"/>
        <family val="2"/>
      </rPr>
      <t>1</t>
    </r>
    <r>
      <rPr>
        <b/>
        <sz val="10"/>
        <color rgb="FF000000"/>
        <rFont val="Arial"/>
        <family val="2"/>
      </rPr>
      <t>, 2017-18</t>
    </r>
  </si>
  <si>
    <t>Source: American Dental Association, Health Policy Institute, 2017-18 Survey of Dental Education (Group II, Questions 11, 18, 19, and 20).</t>
  </si>
  <si>
    <r>
      <t>OTHER</t>
    </r>
    <r>
      <rPr>
        <b/>
        <vertAlign val="superscript"/>
        <sz val="9"/>
        <color rgb="FFFFFFFF"/>
        <rFont val="Arial"/>
        <family val="2"/>
      </rPr>
      <t>2</t>
    </r>
  </si>
  <si>
    <r>
      <t>NATIVE HAWAIIAN OR OTHER PACIFIC ISLANDER (NOT HISPANIC OR LATINO)</t>
    </r>
    <r>
      <rPr>
        <b/>
        <vertAlign val="superscript"/>
        <sz val="9"/>
        <color rgb="FFFFFFFF"/>
        <rFont val="Arial"/>
        <family val="2"/>
      </rPr>
      <t>3</t>
    </r>
  </si>
  <si>
    <r>
      <t>TWO OR MORE RACES (NOT HISPANIC OR LATINO)</t>
    </r>
    <r>
      <rPr>
        <b/>
        <vertAlign val="superscript"/>
        <sz val="9"/>
        <color rgb="FFFFFFFF"/>
        <rFont val="Arial"/>
        <family val="2"/>
      </rPr>
      <t>3</t>
    </r>
  </si>
  <si>
    <r>
      <t>NON-RESIDENT ALIEN</t>
    </r>
    <r>
      <rPr>
        <b/>
        <vertAlign val="superscript"/>
        <sz val="9"/>
        <color rgb="FFFFFFFF"/>
        <rFont val="Arial"/>
        <family val="2"/>
      </rPr>
      <t>3</t>
    </r>
  </si>
  <si>
    <r>
      <rPr>
        <vertAlign val="superscript"/>
        <sz val="8"/>
        <rFont val="Arial"/>
        <family val="2"/>
      </rPr>
      <t>1</t>
    </r>
    <r>
      <rPr>
        <sz val="8"/>
        <rFont val="Arial"/>
        <family val="2"/>
      </rPr>
      <t xml:space="preserve"> Refer to glossary for descriptions of race/ethnicity categories. Due to the change in federal guidelines for reporting race and ethnicity in 2010-11, comparisons with data collected prior to 2010 should be made with caution.</t>
    </r>
  </si>
  <si>
    <r>
      <rPr>
        <vertAlign val="superscript"/>
        <sz val="8"/>
        <rFont val="Arial"/>
        <family val="2"/>
      </rPr>
      <t xml:space="preserve">2 </t>
    </r>
    <r>
      <rPr>
        <sz val="8"/>
        <rFont val="Arial"/>
        <family val="2"/>
      </rPr>
      <t>The "Other" gender category includes students who prefer not to report gender, do not identify as either male or female, or whose gender is not available. It was added to the suvey in 2015-16. One school retroactively provided additional enrollment information in 2008-09, but the students' gender and race/ethnicity were not available.</t>
    </r>
  </si>
  <si>
    <r>
      <rPr>
        <vertAlign val="superscript"/>
        <sz val="8"/>
        <rFont val="Arial"/>
        <family val="2"/>
      </rPr>
      <t>3</t>
    </r>
    <r>
      <rPr>
        <sz val="8"/>
        <rFont val="Arial"/>
        <family val="2"/>
      </rPr>
      <t xml:space="preserve"> This race/ethnicity category was added in the 2010-11 survey year.</t>
    </r>
  </si>
  <si>
    <r>
      <t>Table 16: United States Dental School Enrollment by Gender and Race/Ethnicity</t>
    </r>
    <r>
      <rPr>
        <b/>
        <vertAlign val="superscript"/>
        <sz val="10"/>
        <color rgb="FF000000"/>
        <rFont val="Arial"/>
        <family val="2"/>
      </rPr>
      <t>1</t>
    </r>
    <r>
      <rPr>
        <b/>
        <sz val="10"/>
        <color rgb="FF000000"/>
        <rFont val="Arial"/>
        <family val="2"/>
      </rPr>
      <t>, 2007-08 to 2017-18</t>
    </r>
  </si>
  <si>
    <t>Source: American Dental Association, Health Policy Institute, Surveys of Dental Education (Group II, Questions 11, 18, 19, and 20, and Student Roster).</t>
  </si>
  <si>
    <r>
      <t xml:space="preserve">2 </t>
    </r>
    <r>
      <rPr>
        <sz val="8"/>
        <color theme="1"/>
        <rFont val="Arial"/>
        <family val="2"/>
      </rPr>
      <t>Not available</t>
    </r>
  </si>
  <si>
    <t>Source: American Dental Association, Health Policy Institute, Surveys of Dental Education (Student Roster and US Group II, Question 23, and Canada Group II, Question 2).</t>
  </si>
  <si>
    <t>©2017 American Dental Association</t>
  </si>
  <si>
    <r>
      <t>ARIZONA SCHOOL OF DENTISTRY &amp; ORAL HEALTH</t>
    </r>
    <r>
      <rPr>
        <vertAlign val="superscript"/>
        <sz val="10"/>
        <color rgb="FF000000"/>
        <rFont val="Arial"/>
        <family val="2"/>
      </rPr>
      <t>1</t>
    </r>
  </si>
  <si>
    <r>
      <rPr>
        <vertAlign val="superscript"/>
        <sz val="8"/>
        <rFont val="Arial"/>
        <family val="2"/>
      </rPr>
      <t>1</t>
    </r>
    <r>
      <rPr>
        <sz val="8"/>
        <rFont val="Arial"/>
        <family val="2"/>
      </rPr>
      <t xml:space="preserve"> Identifies a new program.</t>
    </r>
  </si>
  <si>
    <r>
      <rPr>
        <vertAlign val="superscript"/>
        <sz val="10"/>
        <rFont val="Arial"/>
        <family val="2"/>
      </rPr>
      <t>2</t>
    </r>
    <r>
      <rPr>
        <sz val="8"/>
        <rFont val="Arial"/>
        <family val="2"/>
      </rPr>
      <t xml:space="preserve"> The "Other" gender category includes students who prefer not to report gender, do not identify as either male or female, or whose gender is not available. It was added to the suvey in 2015-16. Additionally, one program retroactively reported additional graduates for the years 2008 to 2014 with no gender information available. As a result, the totals by gender for 2008 to 2014 are less than the total number of graduates for those years, and the male/female percentages sum to less than one hundred.</t>
    </r>
  </si>
  <si>
    <t>Source: American Dental Association, Health Policy Institute, Surveys of Dental Education (Student Roster, Group II, Question 24 and Canada Group II, Question 2).</t>
  </si>
  <si>
    <r>
      <rPr>
        <vertAlign val="superscript"/>
        <sz val="8"/>
        <rFont val="Arial"/>
        <family val="2"/>
      </rPr>
      <t>2</t>
    </r>
    <r>
      <rPr>
        <sz val="8"/>
        <rFont val="Arial"/>
        <family val="2"/>
      </rPr>
      <t xml:space="preserve"> The "Other" gender category includes students who prefer not to report gender, do not identify as either male or female, or whose gender is not available. It was added to the suvey in 2015-16. Additionally, one program retroactively reported additional graduates for the years 2008 to 2014 with no gender information available. Those graduates appear in the "Other" column for the years 2008 to 2014.</t>
    </r>
  </si>
  <si>
    <t>Source: American Dental Association, Health Policy Institute, Surveys of Dental Education (Student Roster and Group II, Question 24).</t>
  </si>
  <si>
    <t>WHITE  (NOT HISPANIC OR LATINO)</t>
  </si>
  <si>
    <r>
      <t>Table 19: United States Dental School Graduates By Gender and Race/Ethnicity</t>
    </r>
    <r>
      <rPr>
        <b/>
        <vertAlign val="superscript"/>
        <sz val="10"/>
        <color rgb="FF000000"/>
        <rFont val="Arial"/>
        <family val="2"/>
      </rPr>
      <t>1</t>
    </r>
    <r>
      <rPr>
        <b/>
        <sz val="10"/>
        <color rgb="FF000000"/>
        <rFont val="Arial"/>
        <family val="2"/>
      </rPr>
      <t>, 2007 to 2017</t>
    </r>
  </si>
  <si>
    <t>Source: American Dental Association, Health Policy Institute, 2017-18 Survey of Dental Education (Group II, Question 24).</t>
  </si>
  <si>
    <t>AUDIO COURSES/ AUDIO CONFERENCE COURSES</t>
  </si>
  <si>
    <t>TELECOURSE/ INSTRUCTIONAL TELEVISION (ITV)) / VIDEOCONFER - ENCE</t>
  </si>
  <si>
    <t>STANDARD-IZED LIVE PATIENTS</t>
  </si>
  <si>
    <t xml:space="preserve">Source: American Dental Association, Health Policy Institute, 2017-18 Survey of Dental Education (Group I, Question 15). </t>
  </si>
  <si>
    <r>
      <t>NUMBER OF PATIENT VISITS</t>
    </r>
    <r>
      <rPr>
        <b/>
        <vertAlign val="superscript"/>
        <sz val="10"/>
        <color rgb="FFFFFFFF"/>
        <rFont val="Arial"/>
        <family val="2"/>
      </rPr>
      <t>2</t>
    </r>
  </si>
  <si>
    <r>
      <t>NUMBER OF NEW PATIENTS SCREENED</t>
    </r>
    <r>
      <rPr>
        <b/>
        <vertAlign val="superscript"/>
        <sz val="10"/>
        <color rgb="FFFFFFFF"/>
        <rFont val="Arial"/>
        <family val="2"/>
      </rPr>
      <t>2</t>
    </r>
  </si>
  <si>
    <r>
      <rPr>
        <vertAlign val="superscript"/>
        <sz val="8"/>
        <rFont val="Arial"/>
        <family val="2"/>
      </rPr>
      <t>1</t>
    </r>
    <r>
      <rPr>
        <sz val="8"/>
        <rFont val="Arial"/>
        <family val="2"/>
      </rPr>
      <t xml:space="preserve"> Each school specified a twelve-month period.</t>
    </r>
  </si>
  <si>
    <r>
      <rPr>
        <vertAlign val="superscript"/>
        <sz val="8"/>
        <rFont val="Arial"/>
        <family val="2"/>
      </rPr>
      <t>3</t>
    </r>
    <r>
      <rPr>
        <sz val="8"/>
        <rFont val="Arial"/>
        <family val="2"/>
      </rPr>
      <t xml:space="preserve"> Not applicable.</t>
    </r>
  </si>
  <si>
    <r>
      <rPr>
        <vertAlign val="superscript"/>
        <sz val="8"/>
        <rFont val="Arial"/>
        <family val="2"/>
      </rPr>
      <t>4</t>
    </r>
    <r>
      <rPr>
        <sz val="8"/>
        <rFont val="Arial"/>
        <family val="2"/>
      </rPr>
      <t xml:space="preserve"> Not available.</t>
    </r>
  </si>
  <si>
    <r>
      <t>Table 23: Patient Care Provided by United States and Canadian Dental School Students During the Recent Year</t>
    </r>
    <r>
      <rPr>
        <b/>
        <vertAlign val="superscript"/>
        <sz val="10"/>
        <color rgb="FF000000"/>
        <rFont val="Arial"/>
        <family val="2"/>
      </rPr>
      <t>1</t>
    </r>
    <r>
      <rPr>
        <b/>
        <sz val="10"/>
        <color rgb="FF000000"/>
        <rFont val="Arial"/>
        <family val="2"/>
      </rPr>
      <t>, 2017-18</t>
    </r>
  </si>
  <si>
    <t xml:space="preserve">Source: American Dental Association, Health Policy Institute, 2017-18 Survey of Dental Education (US Group I, Questions 27 and 28. Canada Group I, Questions 24 and 25). </t>
  </si>
  <si>
    <t>CLINICAL CLERK</t>
  </si>
  <si>
    <t>DENTAL ASSISTANT</t>
  </si>
  <si>
    <t>DENTAL HYGIENIST</t>
  </si>
  <si>
    <t>DENTAL LABORATORY TECHNICIAN</t>
  </si>
  <si>
    <t>EXPANDED FUNCTION DENTAL ASSISTANT</t>
  </si>
  <si>
    <t>RADIOLOGY TECHNICIAN</t>
  </si>
  <si>
    <t>STERILIZATION PERSONNEL</t>
  </si>
  <si>
    <t>NURSE</t>
  </si>
  <si>
    <t>OTHER SUPPORT PERSONNEL</t>
  </si>
  <si>
    <t>TOTAL FTE</t>
  </si>
  <si>
    <t>TOTAL SUPPORT PERSONNEL</t>
  </si>
  <si>
    <t>NUMBER OF NON-ZERO ENTRIES</t>
  </si>
  <si>
    <t>ADMIN ASSISTANT/ CLERICAL SUPPORT</t>
  </si>
  <si>
    <t>MEDICAL PATHOLOGY LABORATORY TECHNICIAN</t>
  </si>
  <si>
    <t>COMPUTER/ IT PERSONNEL</t>
  </si>
  <si>
    <t>TEAM/ PATIENT CARE COORDINATOR</t>
  </si>
  <si>
    <t>PRO-FESSIONAL STAFF</t>
  </si>
  <si>
    <r>
      <rPr>
        <vertAlign val="superscript"/>
        <sz val="8"/>
        <rFont val="Arial"/>
        <family val="2"/>
      </rPr>
      <t>1</t>
    </r>
    <r>
      <rPr>
        <sz val="8"/>
        <rFont val="Arial"/>
        <family val="2"/>
      </rPr>
      <t xml:space="preserve"> Total includes the FTE of basic science, clinical science, research support, and all other support personnel.</t>
    </r>
  </si>
  <si>
    <t xml:space="preserve">Source: American Dental Association, Health Policy Institute, 2017-18 Survey of Dental Education (Group I, Question 22). </t>
  </si>
  <si>
    <t>TOTAL BASIC SCIENCE SUPPORT FTE</t>
  </si>
  <si>
    <r>
      <t>UNIVERSITY OF ALABAMA</t>
    </r>
    <r>
      <rPr>
        <vertAlign val="superscript"/>
        <sz val="10"/>
        <color rgb="FF000000"/>
        <rFont val="Arial"/>
        <family val="2"/>
      </rPr>
      <t>1</t>
    </r>
  </si>
  <si>
    <r>
      <t>LOMA LINDA UNIVERSITY</t>
    </r>
    <r>
      <rPr>
        <vertAlign val="superscript"/>
        <sz val="10"/>
        <color rgb="FF000000"/>
        <rFont val="Arial"/>
        <family val="2"/>
      </rPr>
      <t>1</t>
    </r>
  </si>
  <si>
    <r>
      <t>UNIVERSITY OF MISSOURI, KANSAS CITY</t>
    </r>
    <r>
      <rPr>
        <vertAlign val="superscript"/>
        <sz val="10"/>
        <color rgb="FF000000"/>
        <rFont val="Arial"/>
        <family val="2"/>
      </rPr>
      <t>1</t>
    </r>
  </si>
  <si>
    <r>
      <t>RUTGERS SCHOOL OF DENTAL MEDICINE</t>
    </r>
    <r>
      <rPr>
        <vertAlign val="superscript"/>
        <sz val="10"/>
        <color rgb="FF000000"/>
        <rFont val="Arial"/>
        <family val="2"/>
      </rPr>
      <t>1</t>
    </r>
  </si>
  <si>
    <r>
      <t>STONY BROOK UNIVERSITY</t>
    </r>
    <r>
      <rPr>
        <vertAlign val="superscript"/>
        <sz val="10"/>
        <color rgb="FF000000"/>
        <rFont val="Arial"/>
        <family val="2"/>
      </rPr>
      <t>1</t>
    </r>
  </si>
  <si>
    <r>
      <t>UNIVERSITY OF OKLAHOMA</t>
    </r>
    <r>
      <rPr>
        <vertAlign val="superscript"/>
        <sz val="10"/>
        <color rgb="FF000000"/>
        <rFont val="Arial"/>
        <family val="2"/>
      </rPr>
      <t>1</t>
    </r>
  </si>
  <si>
    <r>
      <t>TEMPLE UNIVERSITY</t>
    </r>
    <r>
      <rPr>
        <vertAlign val="superscript"/>
        <sz val="10"/>
        <color rgb="FF000000"/>
        <rFont val="Arial"/>
        <family val="2"/>
      </rPr>
      <t>1</t>
    </r>
  </si>
  <si>
    <r>
      <t>MEHARRY MEDICAL COLLEGE</t>
    </r>
    <r>
      <rPr>
        <vertAlign val="superscript"/>
        <sz val="10"/>
        <color rgb="FF000000"/>
        <rFont val="Arial"/>
        <family val="2"/>
      </rPr>
      <t>1</t>
    </r>
  </si>
  <si>
    <r>
      <t>UNIV. OF TENNESSEE HLTH SCI CENTER</t>
    </r>
    <r>
      <rPr>
        <vertAlign val="superscript"/>
        <sz val="10"/>
        <color rgb="FF000000"/>
        <rFont val="Arial"/>
        <family val="2"/>
      </rPr>
      <t>1</t>
    </r>
  </si>
  <si>
    <r>
      <t>UT HEALTH SCIENCE CENTER AT SAN ANTONIO</t>
    </r>
    <r>
      <rPr>
        <vertAlign val="superscript"/>
        <sz val="10"/>
        <color rgb="FF000000"/>
        <rFont val="Arial"/>
        <family val="2"/>
      </rPr>
      <t>1</t>
    </r>
  </si>
  <si>
    <r>
      <t>VIRGINIA COMMONWEALTH UNIVERSITY</t>
    </r>
    <r>
      <rPr>
        <vertAlign val="superscript"/>
        <sz val="10"/>
        <color rgb="FF000000"/>
        <rFont val="Arial"/>
        <family val="2"/>
      </rPr>
      <t>1</t>
    </r>
  </si>
  <si>
    <r>
      <t>LSU HEALTH SCIENCES CENTER</t>
    </r>
    <r>
      <rPr>
        <vertAlign val="superscript"/>
        <sz val="10"/>
        <color rgb="FF000000"/>
        <rFont val="Arial"/>
        <family val="2"/>
      </rPr>
      <t>1</t>
    </r>
  </si>
  <si>
    <r>
      <t>NOVA SOUTHEASTERN UNIVERSITY</t>
    </r>
    <r>
      <rPr>
        <vertAlign val="superscript"/>
        <sz val="10"/>
        <color rgb="FF000000"/>
        <rFont val="Arial"/>
        <family val="2"/>
      </rPr>
      <t>1</t>
    </r>
  </si>
  <si>
    <r>
      <t>UNIVERSITY OF IOWA</t>
    </r>
    <r>
      <rPr>
        <vertAlign val="superscript"/>
        <sz val="10"/>
        <color rgb="FF000000"/>
        <rFont val="Arial"/>
        <family val="2"/>
      </rPr>
      <t>1</t>
    </r>
  </si>
  <si>
    <r>
      <t>UNIVERSITY OF KENTUCKY</t>
    </r>
    <r>
      <rPr>
        <vertAlign val="superscript"/>
        <sz val="10"/>
        <color rgb="FF000000"/>
        <rFont val="Arial"/>
        <family val="2"/>
      </rPr>
      <t>1</t>
    </r>
  </si>
  <si>
    <r>
      <t>UNIVERSITY OF LOUISVILLE</t>
    </r>
    <r>
      <rPr>
        <vertAlign val="superscript"/>
        <sz val="10"/>
        <color rgb="FF000000"/>
        <rFont val="Arial"/>
        <family val="2"/>
      </rPr>
      <t>1</t>
    </r>
  </si>
  <si>
    <r>
      <t>UNIVERSITY OF NORTH CAROLINA</t>
    </r>
    <r>
      <rPr>
        <vertAlign val="superscript"/>
        <sz val="10"/>
        <color rgb="FF000000"/>
        <rFont val="Arial"/>
        <family val="2"/>
      </rPr>
      <t>1</t>
    </r>
  </si>
  <si>
    <r>
      <t>WEST VIRGINIA UNIVERSITY</t>
    </r>
    <r>
      <rPr>
        <vertAlign val="superscript"/>
        <sz val="10"/>
        <color rgb="FF000000"/>
        <rFont val="Arial"/>
        <family val="2"/>
      </rPr>
      <t>1</t>
    </r>
  </si>
  <si>
    <r>
      <t>MARQUETTE UNIVERSITY</t>
    </r>
    <r>
      <rPr>
        <vertAlign val="superscript"/>
        <sz val="10"/>
        <color rgb="FF000000"/>
        <rFont val="Arial"/>
        <family val="2"/>
      </rPr>
      <t>1</t>
    </r>
  </si>
  <si>
    <r>
      <t>UNIVERSITY OF PUERTO RICO</t>
    </r>
    <r>
      <rPr>
        <vertAlign val="superscript"/>
        <sz val="10"/>
        <color rgb="FF000000"/>
        <rFont val="Arial"/>
        <family val="2"/>
      </rPr>
      <t>1</t>
    </r>
  </si>
  <si>
    <r>
      <t>MEDICAL UNIVERSITY OF SOUTH CAROLINA</t>
    </r>
    <r>
      <rPr>
        <vertAlign val="superscript"/>
        <sz val="10"/>
        <color rgb="FF000000"/>
        <rFont val="Arial"/>
        <family val="2"/>
      </rPr>
      <t>1</t>
    </r>
  </si>
  <si>
    <t>TOTAL BASIC SCIENCE SUPPORT PERSONNEL</t>
  </si>
  <si>
    <r>
      <rPr>
        <vertAlign val="superscript"/>
        <sz val="8"/>
        <color theme="1"/>
        <rFont val="Arial"/>
        <family val="2"/>
      </rPr>
      <t>1</t>
    </r>
    <r>
      <rPr>
        <sz val="8"/>
        <color theme="1"/>
        <rFont val="Arial"/>
        <family val="2"/>
      </rPr>
      <t xml:space="preserve"> These programs have basic science departments located outside of the school of dentistry, and did not report basic science support personnel.</t>
    </r>
  </si>
  <si>
    <r>
      <t>Table 24a: Total Full-Time Equivalent Support Personnel, 2017-18</t>
    </r>
    <r>
      <rPr>
        <b/>
        <vertAlign val="superscript"/>
        <sz val="10"/>
        <color rgb="FF000000"/>
        <rFont val="Arial"/>
        <family val="2"/>
      </rPr>
      <t>1</t>
    </r>
  </si>
  <si>
    <t>TOTAL CLINICAL SCIENCE SUPPORT FTE</t>
  </si>
  <si>
    <t>TOTAL CLINICAL SCIENCE SUPPORT PERSONNEL</t>
  </si>
  <si>
    <t xml:space="preserve">Source: American Dental Association, Health Policy Institute, 20117-18 Survey of Dental Education (Group I, Question 22). </t>
  </si>
  <si>
    <t>TOTAL RESEARCH SUPPORT FTE</t>
  </si>
  <si>
    <t>TOTAL RESEARCH SUPPORT PERSONNEL</t>
  </si>
  <si>
    <t>ALL OTHER SUPPORT PERSONNEL FTE</t>
  </si>
  <si>
    <t>TOTAL ALL OTHER SUPPORT PERSONNEL</t>
  </si>
  <si>
    <t>35-45</t>
  </si>
  <si>
    <r>
      <t>Figure 1: Classification of United States Dental Schools, 2017-18</t>
    </r>
    <r>
      <rPr>
        <b/>
        <vertAlign val="superscript"/>
        <sz val="10"/>
        <color theme="1"/>
        <rFont val="Arial"/>
        <family val="2"/>
      </rPr>
      <t>1</t>
    </r>
  </si>
  <si>
    <t>Source: American Dental Association, Health Policy Institute, 2017-18 Survey of Dental Education (Group I, Question 5).</t>
  </si>
  <si>
    <r>
      <rPr>
        <u/>
        <vertAlign val="superscript"/>
        <sz val="8"/>
        <color theme="10"/>
        <rFont val="Arial"/>
        <family val="2"/>
      </rPr>
      <t xml:space="preserve">1 </t>
    </r>
    <r>
      <rPr>
        <u/>
        <sz val="8"/>
        <color theme="10"/>
        <rFont val="Arial"/>
        <family val="2"/>
      </rPr>
      <t>Refer to glossary for classification definitions.</t>
    </r>
  </si>
  <si>
    <t>Female</t>
  </si>
  <si>
    <t>Male</t>
  </si>
  <si>
    <t>Other</t>
  </si>
  <si>
    <t>Total</t>
  </si>
  <si>
    <r>
      <rPr>
        <vertAlign val="superscript"/>
        <sz val="8"/>
        <rFont val="Arial"/>
        <family val="2"/>
      </rPr>
      <t xml:space="preserve">2 </t>
    </r>
    <r>
      <rPr>
        <sz val="8"/>
        <rFont val="Arial"/>
        <family val="2"/>
      </rPr>
      <t>Note that, beginning in 2012-13, total number of examined applications include those for whom gender was not available. As a result, the totals shown in the graph exceed the sum of applications from males and females. In 2015-16, the gender category "Other" was added to include applicants whose gender was unknown, or who did not identify as male or female.</t>
    </r>
  </si>
  <si>
    <t>Source: American Dental Association, Health Policy Institute, Surveys of Dental Education (Group II, Question 2).</t>
  </si>
  <si>
    <r>
      <t>Figure 2: United States Dental School Examined Applications</t>
    </r>
    <r>
      <rPr>
        <b/>
        <vertAlign val="superscript"/>
        <sz val="10"/>
        <color theme="1"/>
        <rFont val="Arial"/>
        <family val="2"/>
      </rPr>
      <t xml:space="preserve">1 </t>
    </r>
    <r>
      <rPr>
        <b/>
        <sz val="10"/>
        <color theme="1"/>
        <rFont val="Arial"/>
        <family val="2"/>
      </rPr>
      <t>by Gender</t>
    </r>
    <r>
      <rPr>
        <b/>
        <vertAlign val="superscript"/>
        <sz val="10"/>
        <color theme="1"/>
        <rFont val="Arial"/>
        <family val="2"/>
      </rPr>
      <t>2</t>
    </r>
    <r>
      <rPr>
        <b/>
        <sz val="10"/>
        <color theme="1"/>
        <rFont val="Arial"/>
        <family val="2"/>
      </rPr>
      <t>, 2007-08 to 2017-18</t>
    </r>
  </si>
  <si>
    <r>
      <t>N/A</t>
    </r>
    <r>
      <rPr>
        <vertAlign val="superscript"/>
        <sz val="10"/>
        <color rgb="FF000000"/>
        <rFont val="Arial"/>
        <family val="2"/>
      </rPr>
      <t xml:space="preserve"> 2</t>
    </r>
  </si>
  <si>
    <r>
      <rPr>
        <vertAlign val="superscript"/>
        <sz val="8"/>
        <rFont val="Arial"/>
        <family val="2"/>
      </rPr>
      <t>1</t>
    </r>
    <r>
      <rPr>
        <sz val="8"/>
        <rFont val="Arial"/>
        <family val="2"/>
      </rPr>
      <t xml:space="preserve"> Identifies a new program</t>
    </r>
  </si>
  <si>
    <r>
      <rPr>
        <vertAlign val="superscript"/>
        <sz val="8"/>
        <rFont val="Arial"/>
        <family val="2"/>
      </rPr>
      <t>2</t>
    </r>
    <r>
      <rPr>
        <sz val="8"/>
        <rFont val="Arial"/>
        <family val="2"/>
      </rPr>
      <t xml:space="preserve"> Not available</t>
    </r>
  </si>
  <si>
    <t>adv enrollment and grads</t>
  </si>
  <si>
    <t>% repeating students</t>
  </si>
  <si>
    <t>Year</t>
  </si>
  <si>
    <r>
      <rPr>
        <u/>
        <vertAlign val="superscript"/>
        <sz val="8"/>
        <color theme="10"/>
        <rFont val="Arial"/>
        <family val="2"/>
      </rPr>
      <t xml:space="preserve">1 </t>
    </r>
    <r>
      <rPr>
        <u/>
        <sz val="8"/>
        <color theme="10"/>
        <rFont val="Arial"/>
        <family val="2"/>
      </rPr>
      <t>Refer to glossary for definition.</t>
    </r>
  </si>
  <si>
    <t>Source: American Dental Association, Health Policy Institute, Surveys of Dental Education (Group II, Question 22).</t>
  </si>
  <si>
    <r>
      <t>Figure 3: Percentage of Repeating</t>
    </r>
    <r>
      <rPr>
        <b/>
        <vertAlign val="superscript"/>
        <sz val="10"/>
        <color theme="1"/>
        <rFont val="Arial"/>
        <family val="2"/>
      </rPr>
      <t>1</t>
    </r>
    <r>
      <rPr>
        <b/>
        <sz val="10"/>
        <color theme="1"/>
        <rFont val="Arial"/>
        <family val="2"/>
      </rPr>
      <t xml:space="preserve"> First-Year United States Dental Students, 2007-08 to 2017-18</t>
    </r>
  </si>
  <si>
    <r>
      <t>Figure 4: First-Year United States Dental School Enrollment by Gender</t>
    </r>
    <r>
      <rPr>
        <b/>
        <vertAlign val="superscript"/>
        <sz val="10"/>
        <color theme="1"/>
        <rFont val="Arial"/>
        <family val="2"/>
      </rPr>
      <t>1</t>
    </r>
    <r>
      <rPr>
        <b/>
        <sz val="10"/>
        <color theme="1"/>
        <rFont val="Arial"/>
        <family val="2"/>
      </rPr>
      <t>, 2007-08 to 2017-18</t>
    </r>
  </si>
  <si>
    <r>
      <rPr>
        <vertAlign val="superscript"/>
        <sz val="8"/>
        <rFont val="Arial"/>
        <family val="2"/>
      </rPr>
      <t xml:space="preserve">1 </t>
    </r>
    <r>
      <rPr>
        <sz val="8"/>
        <rFont val="Arial"/>
        <family val="2"/>
      </rPr>
      <t>In 2015-16, the "Other" gender category was added for students who prefer not to report gender, do not identify as either male or female, or whose gender is not available. There were 18 first-year students in this gender category in 2015-16, 25 in 2016-17, and three in 2017-18.</t>
    </r>
  </si>
  <si>
    <r>
      <t>Figure 5: Region</t>
    </r>
    <r>
      <rPr>
        <b/>
        <vertAlign val="superscript"/>
        <sz val="10"/>
        <color theme="1"/>
        <rFont val="Arial"/>
        <family val="2"/>
      </rPr>
      <t>1</t>
    </r>
    <r>
      <rPr>
        <b/>
        <sz val="10"/>
        <color theme="1"/>
        <rFont val="Arial"/>
        <family val="2"/>
      </rPr>
      <t xml:space="preserve"> of Legal Residence of First-Year United States Dental Students, 2016-17</t>
    </r>
  </si>
  <si>
    <r>
      <t>1</t>
    </r>
    <r>
      <rPr>
        <sz val="8"/>
        <color theme="1"/>
        <rFont val="Arial"/>
        <family val="2"/>
      </rPr>
      <t xml:space="preserve"> United States regions are:</t>
    </r>
  </si>
  <si>
    <r>
      <rPr>
        <b/>
        <sz val="8"/>
        <color theme="1"/>
        <rFont val="Arial"/>
        <family val="2"/>
      </rPr>
      <t xml:space="preserve">New England: </t>
    </r>
    <r>
      <rPr>
        <sz val="8"/>
        <color theme="1"/>
        <rFont val="Arial"/>
        <family val="2"/>
      </rPr>
      <t xml:space="preserve"> Connecticut, Maine, Massachusetts, New Hampshire, Rhode Island, Vermont</t>
    </r>
  </si>
  <si>
    <r>
      <rPr>
        <b/>
        <sz val="8"/>
        <color theme="1"/>
        <rFont val="Arial"/>
        <family val="2"/>
      </rPr>
      <t>Middle Atlantic:</t>
    </r>
    <r>
      <rPr>
        <sz val="8"/>
        <color theme="1"/>
        <rFont val="Arial"/>
        <family val="2"/>
      </rPr>
      <t xml:space="preserve">  New Jersey, New York, Pennsylvania</t>
    </r>
  </si>
  <si>
    <r>
      <rPr>
        <b/>
        <sz val="8"/>
        <color theme="1"/>
        <rFont val="Arial"/>
        <family val="2"/>
      </rPr>
      <t>South Atlantic:</t>
    </r>
    <r>
      <rPr>
        <sz val="8"/>
        <color theme="1"/>
        <rFont val="Arial"/>
        <family val="2"/>
      </rPr>
      <t xml:space="preserve">  Delaware, D.C., Florida, Georgia, Maryland, North Carolina, South Carolina, Virginia, West Virginia</t>
    </r>
  </si>
  <si>
    <r>
      <rPr>
        <b/>
        <sz val="8"/>
        <color theme="1"/>
        <rFont val="Arial"/>
        <family val="2"/>
      </rPr>
      <t>East South Central:</t>
    </r>
    <r>
      <rPr>
        <sz val="8"/>
        <color theme="1"/>
        <rFont val="Arial"/>
        <family val="2"/>
      </rPr>
      <t xml:space="preserve">  Alabama, Kentucky, Mississippi, Tennessee</t>
    </r>
  </si>
  <si>
    <r>
      <rPr>
        <b/>
        <sz val="8"/>
        <color theme="1"/>
        <rFont val="Arial"/>
        <family val="2"/>
      </rPr>
      <t xml:space="preserve">East North Central: </t>
    </r>
    <r>
      <rPr>
        <sz val="8"/>
        <color theme="1"/>
        <rFont val="Arial"/>
        <family val="2"/>
      </rPr>
      <t xml:space="preserve"> Illinois, Indiana, Michigan, Ohio, Wisconsin</t>
    </r>
  </si>
  <si>
    <r>
      <rPr>
        <b/>
        <sz val="8"/>
        <color theme="1"/>
        <rFont val="Arial"/>
        <family val="2"/>
      </rPr>
      <t xml:space="preserve">West North Central: </t>
    </r>
    <r>
      <rPr>
        <sz val="8"/>
        <color theme="1"/>
        <rFont val="Arial"/>
        <family val="2"/>
      </rPr>
      <t xml:space="preserve"> Iowa, Kansas, Minnesota, Missouri, Nebraska, North Dakota, South Dakota</t>
    </r>
  </si>
  <si>
    <r>
      <rPr>
        <b/>
        <sz val="8"/>
        <color theme="1"/>
        <rFont val="Arial"/>
        <family val="2"/>
      </rPr>
      <t>West South Central:</t>
    </r>
    <r>
      <rPr>
        <sz val="8"/>
        <color theme="1"/>
        <rFont val="Arial"/>
        <family val="2"/>
      </rPr>
      <t xml:space="preserve">  Arkansas, Louisiana, Oklahoma, Texas</t>
    </r>
  </si>
  <si>
    <r>
      <rPr>
        <b/>
        <sz val="8"/>
        <color theme="1"/>
        <rFont val="Arial"/>
        <family val="2"/>
      </rPr>
      <t xml:space="preserve">Mountain: </t>
    </r>
    <r>
      <rPr>
        <sz val="8"/>
        <color theme="1"/>
        <rFont val="Arial"/>
        <family val="2"/>
      </rPr>
      <t xml:space="preserve"> Arizona, Colorado, Idaho, Montana, Nevada, New Mexico, Utah, Wyoming</t>
    </r>
  </si>
  <si>
    <r>
      <rPr>
        <b/>
        <sz val="8"/>
        <color theme="1"/>
        <rFont val="Arial"/>
        <family val="2"/>
      </rPr>
      <t xml:space="preserve">Pacific:  </t>
    </r>
    <r>
      <rPr>
        <sz val="8"/>
        <color theme="1"/>
        <rFont val="Arial"/>
        <family val="2"/>
      </rPr>
      <t>Alaska, California, Hawaii, Oregon, Washington</t>
    </r>
  </si>
  <si>
    <r>
      <rPr>
        <b/>
        <sz val="8"/>
        <color theme="1"/>
        <rFont val="Arial"/>
        <family val="2"/>
      </rPr>
      <t xml:space="preserve">Other/International/Unspecified Areas:  </t>
    </r>
    <r>
      <rPr>
        <sz val="8"/>
        <color theme="1"/>
        <rFont val="Arial"/>
        <family val="2"/>
      </rPr>
      <t>Guam, Puerto Rico, Virgin Islands, Unspecified US States, Alberta, British Columbia, Manitoba, New Brunswick, Ontario, Quebec, Saskatchewan, Unspecified Canadian Provinces, and Other Countries.</t>
    </r>
  </si>
  <si>
    <t>Source: American Dental Association, Health Policy Institute, 2017-18 Survey of Dental Education (Group II, Question 13).</t>
  </si>
  <si>
    <t>4th</t>
  </si>
  <si>
    <t>3rd</t>
  </si>
  <si>
    <t>2nd</t>
  </si>
  <si>
    <t>1st</t>
  </si>
  <si>
    <r>
      <rPr>
        <vertAlign val="superscript"/>
        <sz val="8"/>
        <rFont val="Arial"/>
        <family val="2"/>
      </rPr>
      <t>1</t>
    </r>
    <r>
      <rPr>
        <sz val="8"/>
        <rFont val="Arial"/>
        <family val="2"/>
      </rPr>
      <t>In 2015-16, the gender category "Other" was added to the survey for students who prefer not to report gender, do not identify as either male or female, or whose gender is not available. As a result, some of the totals shown in the graph exceed the sum of male and female students.</t>
    </r>
  </si>
  <si>
    <r>
      <t>Figure 6: Total United States Dental School Enrollment by Class and Gender, 2017-18</t>
    </r>
    <r>
      <rPr>
        <b/>
        <vertAlign val="superscript"/>
        <sz val="10"/>
        <color theme="1"/>
        <rFont val="Arial"/>
        <family val="2"/>
      </rPr>
      <t>1</t>
    </r>
  </si>
  <si>
    <r>
      <rPr>
        <vertAlign val="superscript"/>
        <sz val="8"/>
        <rFont val="Arial"/>
        <family val="2"/>
      </rPr>
      <t>1</t>
    </r>
    <r>
      <rPr>
        <sz val="8"/>
        <rFont val="Arial"/>
        <family val="2"/>
      </rPr>
      <t>In 2015-16, the gender category "Other" was added to the survey for graduates who prefer not to report gender, do not identify as either male or female, or whose gender is not available. Additionally, one program retroactively reported additional graduates for the years 2008 to 2014 with no gender information available. As a result, the totals shown in the graph exceed the sum of male and female graduates.</t>
    </r>
  </si>
  <si>
    <t>Source: American Dental Association, Health Policy Institute, Surveys of Dental Education (Student Roster and Group II, Question 24.)</t>
  </si>
  <si>
    <t>Table 15a: Total United States Dental School Enrollment By Gender, 2007-08 to 2017-18</t>
  </si>
  <si>
    <r>
      <rPr>
        <vertAlign val="superscript"/>
        <sz val="8"/>
        <color rgb="FF000000"/>
        <rFont val="Arial"/>
        <family val="2"/>
      </rPr>
      <t>1</t>
    </r>
    <r>
      <rPr>
        <sz val="8"/>
        <color rgb="FF000000"/>
        <rFont val="Arial"/>
        <family val="2"/>
      </rPr>
      <t>Identifies a new program.</t>
    </r>
  </si>
  <si>
    <r>
      <rPr>
        <vertAlign val="superscript"/>
        <sz val="8"/>
        <color rgb="FF000000"/>
        <rFont val="Arial"/>
        <family val="2"/>
      </rPr>
      <t>2</t>
    </r>
    <r>
      <rPr>
        <sz val="8"/>
        <color rgb="FF000000"/>
        <rFont val="Arial"/>
        <family val="2"/>
      </rPr>
      <t xml:space="preserve"> The sum of male and female students is less than actual enrollment in 2008-09 because gender information was not available for 20 fourth-year students.</t>
    </r>
  </si>
  <si>
    <r>
      <rPr>
        <vertAlign val="superscript"/>
        <sz val="8"/>
        <color rgb="FF000000"/>
        <rFont val="Arial"/>
        <family val="2"/>
      </rPr>
      <t>3</t>
    </r>
    <r>
      <rPr>
        <sz val="8"/>
        <color rgb="FF000000"/>
        <rFont val="Arial"/>
        <family val="2"/>
      </rPr>
      <t xml:space="preserve"> The "Other" gender category was added to the survey in 2015-16.</t>
    </r>
  </si>
  <si>
    <t>Variable</t>
  </si>
  <si>
    <t>Sum</t>
  </si>
  <si>
    <t>In Dental-Related Activiry</t>
  </si>
  <si>
    <t>OA1</t>
  </si>
  <si>
    <t>Not in Dental-Related Activity</t>
  </si>
  <si>
    <t>OA2</t>
  </si>
  <si>
    <t>Source: American Dental Association, Health Policy Institute, 2017-18 Survey of Dental Education (Group II, Questions 25-26).</t>
  </si>
  <si>
    <r>
      <t>N/A</t>
    </r>
    <r>
      <rPr>
        <vertAlign val="superscript"/>
        <sz val="10"/>
        <color rgb="FF000000"/>
        <rFont val="Arial"/>
        <family val="2"/>
      </rPr>
      <t>2</t>
    </r>
  </si>
  <si>
    <t>Originally Enrolled</t>
  </si>
  <si>
    <t>OA</t>
  </si>
  <si>
    <t>Completed Program</t>
  </si>
  <si>
    <t>OATOT</t>
  </si>
  <si>
    <t>Passed Clinical Licensure Exam</t>
  </si>
  <si>
    <t>OACLP</t>
  </si>
  <si>
    <t>Passed clinical exam</t>
  </si>
  <si>
    <t>Passed National Board Exam</t>
  </si>
  <si>
    <t>OANBP</t>
  </si>
  <si>
    <t>Passed national board exam</t>
  </si>
  <si>
    <t>Enrolled in an accredited advanced dental education program</t>
  </si>
  <si>
    <t>OAADVENR</t>
  </si>
  <si>
    <t>Enrolled in advanced program</t>
  </si>
  <si>
    <t>Took clinical licensure exam</t>
  </si>
  <si>
    <t>OACLT</t>
  </si>
  <si>
    <t>Took national board exam</t>
  </si>
  <si>
    <t>OANBT</t>
  </si>
  <si>
    <t>Applied to advanced program</t>
  </si>
  <si>
    <t>OAADVAPP</t>
  </si>
  <si>
    <t>Source: American Dental Association, Health Policy Institute, 2017-18 Survey of Dental Education (Group I, Questions 1-4).</t>
  </si>
  <si>
    <t>Patient visits</t>
  </si>
  <si>
    <t>Patients screened</t>
  </si>
  <si>
    <r>
      <rPr>
        <u/>
        <vertAlign val="superscript"/>
        <sz val="8"/>
        <color theme="10"/>
        <rFont val="Arial"/>
        <family val="2"/>
      </rPr>
      <t xml:space="preserve">1 </t>
    </r>
    <r>
      <rPr>
        <u/>
        <sz val="8"/>
        <color theme="10"/>
        <rFont val="Arial"/>
        <family val="2"/>
      </rPr>
      <t>Refer to glossary for definition of patient visits and patients screened.</t>
    </r>
  </si>
  <si>
    <r>
      <t xml:space="preserve">2 </t>
    </r>
    <r>
      <rPr>
        <sz val="8"/>
        <color theme="1"/>
        <rFont val="Arial"/>
        <family val="2"/>
      </rPr>
      <t>Note that each school specified a twelve-month period for the most recent data available at the time of the survey.</t>
    </r>
  </si>
  <si>
    <r>
      <t>Figure 10: Average Number of Patient Visits</t>
    </r>
    <r>
      <rPr>
        <b/>
        <vertAlign val="superscript"/>
        <sz val="10"/>
        <color theme="1"/>
        <rFont val="Arial"/>
        <family val="2"/>
      </rPr>
      <t>1</t>
    </r>
    <r>
      <rPr>
        <b/>
        <sz val="10"/>
        <color theme="1"/>
        <rFont val="Arial"/>
        <family val="2"/>
      </rPr>
      <t xml:space="preserve"> and New Patients Screened in United States Dental Schools, 2007-08 to 2017-18</t>
    </r>
    <r>
      <rPr>
        <b/>
        <vertAlign val="superscript"/>
        <sz val="10"/>
        <color theme="1"/>
        <rFont val="Arial"/>
        <family val="2"/>
      </rPr>
      <t>2</t>
    </r>
  </si>
  <si>
    <t xml:space="preserve">Source: American Dental Association, Health Policy Institute, 2017-18 Survey of Dental Education (Group I, Questions 27 and 28). </t>
  </si>
  <si>
    <r>
      <t>Figure 11: Dental School Full-Time Equivalent Support Personnel in Basic Science</t>
    </r>
    <r>
      <rPr>
        <b/>
        <vertAlign val="superscript"/>
        <sz val="10"/>
        <color theme="1"/>
        <rFont val="Arial"/>
        <family val="2"/>
      </rPr>
      <t>1</t>
    </r>
    <r>
      <rPr>
        <b/>
        <sz val="10"/>
        <color theme="1"/>
        <rFont val="Arial"/>
        <family val="2"/>
      </rPr>
      <t xml:space="preserve">, Clinical Science, Research and All Other Support, 2017-18
</t>
    </r>
  </si>
  <si>
    <r>
      <rPr>
        <vertAlign val="superscript"/>
        <sz val="8"/>
        <color theme="1"/>
        <rFont val="Arial"/>
        <family val="2"/>
      </rPr>
      <t>1</t>
    </r>
    <r>
      <rPr>
        <sz val="8"/>
        <color theme="1"/>
        <rFont val="Arial"/>
        <family val="2"/>
      </rPr>
      <t xml:space="preserve"> Twenty-four of 66 dental schools (36%) have basic science departments located outside of the school of dentistry; therefore, these programs did not report any basic science personnel.</t>
    </r>
  </si>
  <si>
    <t>Table 21: Financial Assistance Awarded to United States Dental School Students, 2016-17</t>
  </si>
  <si>
    <t>NUMBER APPLIED FOR FINANCIAL ASSISTANCE</t>
  </si>
  <si>
    <t>NUMBER WHOSE NEED DETERMINED BY ANALYSIS</t>
  </si>
  <si>
    <t>2016-17 TOTAL ENROLLMENT</t>
  </si>
  <si>
    <t>$</t>
  </si>
  <si>
    <t>DENTAL SCHOOL OR SPONSORING INSTITUTION</t>
  </si>
  <si>
    <t>FEDERAL GOVERNMENT</t>
  </si>
  <si>
    <t>STATE GOVERNMENT</t>
  </si>
  <si>
    <t>GRANTS OR SCHOLARSHIPS (INCLUDING TUITION REDUCTION) AWARDED BY:</t>
  </si>
  <si>
    <t>OTHER SOURCES</t>
  </si>
  <si>
    <t>APPLICANTS' NEEDS DETERMINED BY ANALYSIS</t>
  </si>
  <si>
    <t>APPLICANTS' NEEDS NOT DETERMINED BY ANALYSIS</t>
  </si>
  <si>
    <r>
      <t xml:space="preserve">MEAN </t>
    </r>
    <r>
      <rPr>
        <b/>
        <vertAlign val="superscript"/>
        <sz val="10"/>
        <color rgb="FF000000"/>
        <rFont val="Arial"/>
        <family val="2"/>
      </rPr>
      <t>1</t>
    </r>
  </si>
  <si>
    <t>STANDARD DEVIATION</t>
  </si>
  <si>
    <r>
      <rPr>
        <u/>
        <vertAlign val="superscript"/>
        <sz val="8"/>
        <color theme="10"/>
        <rFont val="Arial"/>
        <family val="2"/>
      </rPr>
      <t>1</t>
    </r>
    <r>
      <rPr>
        <u/>
        <sz val="8"/>
        <color theme="10"/>
        <rFont val="Arial"/>
        <family val="2"/>
      </rPr>
      <t xml:space="preserve"> Refer to glossary for definition.</t>
    </r>
  </si>
  <si>
    <t>Source: American Dental Association, Health Policy Institute, 2017-18 Survey of Dental Education (Group II, Questions 29-31).</t>
  </si>
  <si>
    <t>Notes to Reader</t>
  </si>
  <si>
    <t xml:space="preserve">While every reasonable effort has been made by the ADA Health Policy Institute (HPI) to identify and correct recognizable inconsistencies in program-level data, there may remain some instances in which data provided by a given dental education program published in this report are inaccurate but unrecognizable as such to the HPI or CODA, because no comparable question exists on the survey with which to verify its accuracy. </t>
  </si>
  <si>
    <t>Neither the ADA HPI nor CODA are responsible for resolving inaccurate responses provided by programs due to omission, misinterpretation, oversight, or for any other reason; it is the responsibility of each program to review and verify the accuracy and thoroughness of the information it submits on the annual survey.</t>
  </si>
  <si>
    <r>
      <rPr>
        <i/>
        <sz val="10"/>
        <color rgb="FF000000"/>
        <rFont val="Arial"/>
        <family val="2"/>
      </rPr>
      <t>Report 1: Academic Programs, Enrollment, and Graduates</t>
    </r>
    <r>
      <rPr>
        <sz val="10"/>
        <color rgb="FF000000"/>
        <rFont val="Arial"/>
        <family val="2"/>
      </rPr>
      <t xml:space="preserve"> summarizes information gathered by the annual Survey of Dental Education for 2017-18. The purpose of this report is to present information from dental schools regarding academic programs, admissions, enrollment, attrition, graduates, financial assistance, patient care, and support staff.</t>
    </r>
  </si>
  <si>
    <t>Requests to complete the 2017-18 Survey of Dental Education were sent to all 66 United States dental schools and ten Canadian dental schools in August 2017. Data collection was conducted by the ADA Health Policy Institute (HPI), on behalf of the Commission on Dental Accreditation (CODA). All U.S. schools were required to complete the survey in order to maintain accreditation by CODA, which is nationally recognized as the sole agency to accredit dental and dental-related education programs conducted at the post-secondary level. For more information on CODA, please visit www.ada.org/coda.</t>
  </si>
  <si>
    <r>
      <t>DENTAL SCHOOL</t>
    </r>
    <r>
      <rPr>
        <b/>
        <vertAlign val="superscript"/>
        <sz val="10"/>
        <color rgb="FFFFFFFF"/>
        <rFont val="Arial"/>
        <family val="2"/>
      </rPr>
      <t>1</t>
    </r>
  </si>
  <si>
    <r>
      <t>TYPE OF PROGRAM</t>
    </r>
    <r>
      <rPr>
        <b/>
        <vertAlign val="superscript"/>
        <sz val="10"/>
        <color rgb="FFFFFFFF"/>
        <rFont val="Arial"/>
        <family val="2"/>
      </rPr>
      <t>2</t>
    </r>
  </si>
  <si>
    <t>STUDENT LOANS, FUNDED BY:</t>
  </si>
  <si>
    <t>WORK STUDY PROGRAMS, FUNDED BY:</t>
  </si>
  <si>
    <t>CORRE-SPONDENCE</t>
  </si>
  <si>
    <t>TOTAL NUMBER OF "YES" RESPONSES:</t>
  </si>
  <si>
    <r>
      <t>N/A</t>
    </r>
    <r>
      <rPr>
        <vertAlign val="superscript"/>
        <sz val="10"/>
        <color rgb="FF000000"/>
        <rFont val="Arial"/>
        <family val="2"/>
      </rPr>
      <t>1</t>
    </r>
  </si>
  <si>
    <t>LOCATION OF BASIC SCIENCE DEPARTMENT:</t>
  </si>
  <si>
    <t>OUTSIDE OF DENTAL SCHOOL</t>
  </si>
  <si>
    <t>WITHIN DENTAL SCHOOL</t>
  </si>
  <si>
    <t>Table 25: Faculty Providing Basic Science Instruction in United States Dental Schools, 2017-18</t>
  </si>
  <si>
    <t>Figure 12: Type of Faculty Providing Basic Science Instruction, 2017-18</t>
  </si>
  <si>
    <t>MEDICAL AND DENTAL SCHOOL FACULTY SHARE INSTRUCTION</t>
  </si>
  <si>
    <t>DENTAL SCHOOL FACULTY ONLY</t>
  </si>
  <si>
    <t>FACULTY FROM INDEPENDENT BASIC SCIENCE DIVISION OF UNIVERSITY</t>
  </si>
  <si>
    <t xml:space="preserve">Source: American Dental Association, Health Policy Institute, 2017-18 Survey of Dental Education (Group I, Question 21). </t>
  </si>
  <si>
    <t>UNIVERSITY OF NEVADA, LAS VEGAS+B42</t>
  </si>
  <si>
    <t>TYPE OF FACULTY PROVIDING BASIC SCIENCE INSTRUCTION FOR DENTAL SCHOOL PROGRAM:</t>
  </si>
  <si>
    <t>NUMBER OF "DENTAL SCHOOL FACULTY ONLY" / "WITHIN DENTAL SCHOOL" RESPONSES:</t>
  </si>
  <si>
    <t>Percent</t>
  </si>
  <si>
    <t>n</t>
  </si>
  <si>
    <t>Basic Science Faculty</t>
  </si>
  <si>
    <t>Figure 12: Type of Faculty Providing Basic Science Instruction for Program, 2017-18</t>
  </si>
  <si>
    <r>
      <t>UNIVERSITE DE MONTREAL</t>
    </r>
    <r>
      <rPr>
        <vertAlign val="superscript"/>
        <sz val="10"/>
        <color rgb="FF000000"/>
        <rFont val="Arial"/>
        <family val="2"/>
      </rPr>
      <t>2</t>
    </r>
  </si>
  <si>
    <t>N/AV</t>
  </si>
  <si>
    <r>
      <t xml:space="preserve">2 </t>
    </r>
    <r>
      <rPr>
        <sz val="8"/>
        <color theme="1"/>
        <rFont val="Arial"/>
        <family val="2"/>
      </rPr>
      <t xml:space="preserve">Universite de Montreal has a five-year program; 5th year students are included in the 4th year column in this table. </t>
    </r>
  </si>
  <si>
    <t>NRA = NON-RESIDENT ALIEN</t>
  </si>
  <si>
    <t>NA = NOT AVAILABLE</t>
  </si>
  <si>
    <t>Figure 8: Number of 2017 Graduates in Dental-Related Activity</t>
  </si>
  <si>
    <r>
      <rPr>
        <vertAlign val="superscript"/>
        <sz val="8"/>
        <rFont val="Arial"/>
        <family val="2"/>
      </rPr>
      <t>1</t>
    </r>
    <r>
      <rPr>
        <sz val="8"/>
        <rFont val="Arial"/>
        <family val="2"/>
      </rPr>
      <t xml:space="preserve"> This figure excludes transfer students, all graduates of an international dental program that were admitted with advanced standing, and any part-time or repeating students who did not initially matriculate on a schedule to graduate in 2016. Percentages are based on the number who took the exam or applied to an advanced dental education program.</t>
    </r>
  </si>
  <si>
    <t>CD-ROM:SELF-CONTAINED SYSTEM / EMAIL</t>
  </si>
  <si>
    <t>WEB-BASED / ONLINE COURSES</t>
  </si>
  <si>
    <t>LECTURE / DISCUSSION</t>
  </si>
  <si>
    <t>FIELD LEARNING / RESEARCH</t>
  </si>
  <si>
    <t>NAV</t>
  </si>
  <si>
    <t>Originally published May 2018; updated April 2019.</t>
  </si>
</sst>
</file>

<file path=xl/styles.xml><?xml version="1.0" encoding="utf-8"?>
<styleSheet xmlns="http://schemas.openxmlformats.org/spreadsheetml/2006/main" xmlns:mc="http://schemas.openxmlformats.org/markup-compatibility/2006" xmlns:x14ac="http://schemas.microsoft.com/office/spreadsheetml/2009/9/ac" mc:Ignorable="x14ac">
  <numFmts count="16">
    <numFmt numFmtId="41" formatCode="_(* #,##0_);_(* \(#,##0\);_(* &quot;-&quot;_);_(@_)"/>
    <numFmt numFmtId="44" formatCode="_(&quot;$&quot;* #,##0.00_);_(&quot;$&quot;* \(#,##0.00\);_(&quot;$&quot;* &quot;-&quot;??_);_(@_)"/>
    <numFmt numFmtId="43" formatCode="_(* #,##0.00_);_(* \(#,##0.00\);_(* &quot;-&quot;??_);_(@_)"/>
    <numFmt numFmtId="164" formatCode="_(* #,##0_);_(* \(#,##0\);_(* &quot;-&quot;??_);_(@_)"/>
    <numFmt numFmtId="165" formatCode="_(* #,##0.0_);_(* \(#,##0.0\);_(* &quot;-&quot;??_);_(@_)"/>
    <numFmt numFmtId="166" formatCode="0.0"/>
    <numFmt numFmtId="167" formatCode="0.0%"/>
    <numFmt numFmtId="168" formatCode="#,##0.0"/>
    <numFmt numFmtId="169" formatCode="_(* #,##0.0_);_(* \(#,##0.0\);_(* &quot;-&quot;_);_(@_)"/>
    <numFmt numFmtId="170" formatCode="_(* #,##0.00000_);_(* \(#,##0.00000\);_(* &quot;-&quot;??_);_(@_)"/>
    <numFmt numFmtId="171" formatCode="0.000"/>
    <numFmt numFmtId="172" formatCode="0.000%"/>
    <numFmt numFmtId="173" formatCode="_(* #,##0.000_);_(* \(#,##0.000\);_(* &quot;-&quot;_);_(@_)"/>
    <numFmt numFmtId="174" formatCode="_(* #,##0.0000_);_(* \(#,##0.0000\);_(* &quot;-&quot;_);_(@_)"/>
    <numFmt numFmtId="175" formatCode="_(* #,##0.000000_);_(* \(#,##0.000000\);_(* &quot;-&quot;_);_(@_)"/>
    <numFmt numFmtId="176" formatCode="_(&quot;$&quot;* #,##0_);_(&quot;$&quot;* \(#,##0\);_(&quot;$&quot;* &quot;-&quot;??_);_(@_)"/>
  </numFmts>
  <fonts count="54" x14ac:knownFonts="1">
    <font>
      <sz val="10"/>
      <color theme="1"/>
      <name val="Arial"/>
      <family val="2"/>
    </font>
    <font>
      <sz val="10"/>
      <color theme="1"/>
      <name val="Arial"/>
      <family val="2"/>
    </font>
    <font>
      <sz val="18"/>
      <color theme="3"/>
      <name val="Calibri Light"/>
      <family val="2"/>
      <scheme val="major"/>
    </font>
    <font>
      <b/>
      <sz val="15"/>
      <color theme="3"/>
      <name val="Arial"/>
      <family val="2"/>
    </font>
    <font>
      <b/>
      <sz val="13"/>
      <color theme="3"/>
      <name val="Arial"/>
      <family val="2"/>
    </font>
    <font>
      <b/>
      <sz val="11"/>
      <color theme="3"/>
      <name val="Arial"/>
      <family val="2"/>
    </font>
    <font>
      <sz val="10"/>
      <color rgb="FF006100"/>
      <name val="Arial"/>
      <family val="2"/>
    </font>
    <font>
      <sz val="10"/>
      <color rgb="FF9C0006"/>
      <name val="Arial"/>
      <family val="2"/>
    </font>
    <font>
      <sz val="10"/>
      <color rgb="FF9C6500"/>
      <name val="Arial"/>
      <family val="2"/>
    </font>
    <font>
      <sz val="10"/>
      <color rgb="FF3F3F76"/>
      <name val="Arial"/>
      <family val="2"/>
    </font>
    <font>
      <b/>
      <sz val="10"/>
      <color rgb="FF3F3F3F"/>
      <name val="Arial"/>
      <family val="2"/>
    </font>
    <font>
      <b/>
      <sz val="10"/>
      <color rgb="FFFA7D00"/>
      <name val="Arial"/>
      <family val="2"/>
    </font>
    <font>
      <sz val="10"/>
      <color rgb="FFFA7D00"/>
      <name val="Arial"/>
      <family val="2"/>
    </font>
    <font>
      <b/>
      <sz val="10"/>
      <color theme="0"/>
      <name val="Arial"/>
      <family val="2"/>
    </font>
    <font>
      <sz val="10"/>
      <color rgb="FFFF0000"/>
      <name val="Arial"/>
      <family val="2"/>
    </font>
    <font>
      <i/>
      <sz val="10"/>
      <color rgb="FF7F7F7F"/>
      <name val="Arial"/>
      <family val="2"/>
    </font>
    <font>
      <b/>
      <sz val="10"/>
      <color theme="1"/>
      <name val="Arial"/>
      <family val="2"/>
    </font>
    <font>
      <sz val="10"/>
      <color theme="0"/>
      <name val="Arial"/>
      <family val="2"/>
    </font>
    <font>
      <sz val="10"/>
      <color rgb="FF003399"/>
      <name val="Arial"/>
      <family val="2"/>
    </font>
    <font>
      <b/>
      <sz val="10"/>
      <color rgb="FF000000"/>
      <name val="Arial"/>
      <family val="2"/>
    </font>
    <font>
      <b/>
      <sz val="10"/>
      <color rgb="FFFFFFFF"/>
      <name val="Arial"/>
      <family val="2"/>
    </font>
    <font>
      <sz val="10"/>
      <color rgb="FF000000"/>
      <name val="Arial"/>
      <family val="2"/>
    </font>
    <font>
      <i/>
      <sz val="10"/>
      <color rgb="FF000000"/>
      <name val="Arial"/>
      <family val="2"/>
    </font>
    <font>
      <u/>
      <sz val="10"/>
      <color theme="10"/>
      <name val="Arial"/>
      <family val="2"/>
    </font>
    <font>
      <sz val="8"/>
      <name val="Arial"/>
      <family val="2"/>
    </font>
    <font>
      <sz val="10"/>
      <name val="Arial"/>
      <family val="2"/>
    </font>
    <font>
      <sz val="10"/>
      <color rgb="FFC00000"/>
      <name val="Arial"/>
      <family val="2"/>
    </font>
    <font>
      <vertAlign val="superscript"/>
      <sz val="8"/>
      <name val="Arial"/>
      <family val="2"/>
    </font>
    <font>
      <b/>
      <vertAlign val="superscript"/>
      <sz val="10"/>
      <color rgb="FF000000"/>
      <name val="Arial"/>
      <family val="2"/>
    </font>
    <font>
      <vertAlign val="superscript"/>
      <sz val="10"/>
      <color rgb="FF000000"/>
      <name val="Arial"/>
      <family val="2"/>
    </font>
    <font>
      <b/>
      <vertAlign val="superscript"/>
      <sz val="10"/>
      <color rgb="FFFFFFFF"/>
      <name val="Arial"/>
      <family val="2"/>
    </font>
    <font>
      <b/>
      <sz val="10"/>
      <name val="Arial"/>
      <family val="2"/>
    </font>
    <font>
      <sz val="8"/>
      <color rgb="FF000000"/>
      <name val="Arial"/>
      <family val="2"/>
    </font>
    <font>
      <b/>
      <u/>
      <sz val="10"/>
      <color rgb="FFFFFFFF"/>
      <name val="Arial"/>
      <family val="2"/>
    </font>
    <font>
      <sz val="8"/>
      <color theme="1"/>
      <name val="Arial"/>
      <family val="2"/>
    </font>
    <font>
      <vertAlign val="superscript"/>
      <sz val="8"/>
      <color theme="1"/>
      <name val="Arial"/>
      <family val="2"/>
    </font>
    <font>
      <b/>
      <sz val="10"/>
      <color rgb="FF003399"/>
      <name val="Arial"/>
      <family val="2"/>
    </font>
    <font>
      <u/>
      <sz val="8"/>
      <color theme="10"/>
      <name val="Arial"/>
      <family val="2"/>
    </font>
    <font>
      <u/>
      <vertAlign val="superscript"/>
      <sz val="8"/>
      <color theme="10"/>
      <name val="Arial"/>
      <family val="2"/>
    </font>
    <font>
      <b/>
      <sz val="9"/>
      <color rgb="FFFFFFFF"/>
      <name val="Arial"/>
      <family val="2"/>
    </font>
    <font>
      <b/>
      <vertAlign val="superscript"/>
      <sz val="9"/>
      <color rgb="FFFFFFFF"/>
      <name val="Arial"/>
      <family val="2"/>
    </font>
    <font>
      <sz val="9"/>
      <color rgb="FF003399"/>
      <name val="Arial"/>
      <family val="2"/>
    </font>
    <font>
      <vertAlign val="superscript"/>
      <sz val="10"/>
      <name val="Arial"/>
      <family val="2"/>
    </font>
    <font>
      <b/>
      <vertAlign val="superscript"/>
      <sz val="10"/>
      <color theme="1"/>
      <name val="Arial"/>
      <family val="2"/>
    </font>
    <font>
      <sz val="6"/>
      <color theme="1"/>
      <name val="Arial"/>
      <family val="2"/>
    </font>
    <font>
      <b/>
      <sz val="8"/>
      <color theme="1"/>
      <name val="Arial"/>
      <family val="2"/>
    </font>
    <font>
      <vertAlign val="superscript"/>
      <sz val="8"/>
      <color rgb="FF000000"/>
      <name val="Arial"/>
      <family val="2"/>
    </font>
    <font>
      <b/>
      <sz val="8"/>
      <color rgb="FFFFFFFF"/>
      <name val="Arial"/>
      <family val="2"/>
    </font>
    <font>
      <b/>
      <u/>
      <sz val="9"/>
      <color theme="0"/>
      <name val="Arial"/>
      <family val="2"/>
    </font>
    <font>
      <sz val="9"/>
      <color theme="1"/>
      <name val="Arial"/>
      <family val="2"/>
    </font>
    <font>
      <b/>
      <sz val="9"/>
      <color theme="0"/>
      <name val="Arial"/>
      <family val="2"/>
    </font>
    <font>
      <b/>
      <sz val="9"/>
      <color rgb="FF000000"/>
      <name val="Arial"/>
      <family val="2"/>
    </font>
    <font>
      <sz val="8"/>
      <color rgb="FFFF0000"/>
      <name val="Arial"/>
      <family val="2"/>
    </font>
    <font>
      <i/>
      <sz val="10"/>
      <color theme="1"/>
      <name val="Arial"/>
      <family val="2"/>
    </font>
  </fonts>
  <fills count="4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FF"/>
        <bgColor indexed="64"/>
      </patternFill>
    </fill>
    <fill>
      <patternFill patternType="solid">
        <fgColor rgb="FF4F81BD"/>
        <bgColor indexed="64"/>
      </patternFill>
    </fill>
    <fill>
      <patternFill patternType="solid">
        <fgColor rgb="FFC5D9F1"/>
        <bgColor indexed="64"/>
      </patternFill>
    </fill>
    <fill>
      <patternFill patternType="solid">
        <fgColor theme="0"/>
        <bgColor indexed="64"/>
      </patternFill>
    </fill>
    <fill>
      <patternFill patternType="solid">
        <fgColor indexed="65"/>
        <bgColor indexed="64"/>
      </patternFill>
    </fill>
    <fill>
      <patternFill patternType="solid">
        <fgColor indexed="65"/>
        <bgColor rgb="FF000000"/>
      </patternFill>
    </fill>
    <fill>
      <patternFill patternType="solid">
        <fgColor rgb="FF4F81BD"/>
        <bgColor rgb="FF000000"/>
      </patternFill>
    </fill>
    <fill>
      <patternFill patternType="solid">
        <fgColor rgb="FFC5D9F1"/>
        <bgColor rgb="FF000000"/>
      </patternFill>
    </fill>
    <fill>
      <patternFill patternType="solid">
        <fgColor rgb="FFFFFFFF"/>
        <bgColor rgb="FF000000"/>
      </patternFill>
    </fill>
    <fill>
      <patternFill patternType="solid">
        <fgColor theme="0"/>
        <bgColor rgb="FF000000"/>
      </patternFill>
    </fill>
  </fills>
  <borders count="17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style="medium">
        <color indexed="64"/>
      </left>
      <right/>
      <top style="medium">
        <color indexed="64"/>
      </top>
      <bottom/>
      <diagonal/>
    </border>
    <border>
      <left/>
      <right style="thin">
        <color indexed="64"/>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thin">
        <color indexed="64"/>
      </right>
      <top/>
      <bottom/>
      <diagonal/>
    </border>
    <border>
      <left style="hair">
        <color rgb="FF000000"/>
      </left>
      <right/>
      <top/>
      <bottom/>
      <diagonal/>
    </border>
    <border>
      <left style="hair">
        <color rgb="FF000000"/>
      </left>
      <right style="medium">
        <color indexed="64"/>
      </right>
      <top/>
      <bottom/>
      <diagonal/>
    </border>
    <border>
      <left/>
      <right style="hair">
        <color rgb="FF000000"/>
      </right>
      <top/>
      <bottom/>
      <diagonal/>
    </border>
    <border>
      <left style="medium">
        <color indexed="64"/>
      </left>
      <right/>
      <top/>
      <bottom style="medium">
        <color indexed="64"/>
      </bottom>
      <diagonal/>
    </border>
    <border>
      <left/>
      <right style="thin">
        <color indexed="64"/>
      </right>
      <top/>
      <bottom style="medium">
        <color indexed="64"/>
      </bottom>
      <diagonal/>
    </border>
    <border>
      <left/>
      <right/>
      <top/>
      <bottom style="medium">
        <color indexed="64"/>
      </bottom>
      <diagonal/>
    </border>
    <border>
      <left style="hair">
        <color rgb="FF000000"/>
      </left>
      <right/>
      <top/>
      <bottom style="medium">
        <color indexed="64"/>
      </bottom>
      <diagonal/>
    </border>
    <border>
      <left style="hair">
        <color rgb="FF000000"/>
      </left>
      <right style="medium">
        <color indexed="64"/>
      </right>
      <top/>
      <bottom style="medium">
        <color indexed="64"/>
      </bottom>
      <diagonal/>
    </border>
    <border>
      <left style="medium">
        <color indexed="64"/>
      </left>
      <right/>
      <top style="medium">
        <color indexed="64"/>
      </top>
      <bottom style="medium">
        <color indexed="64"/>
      </bottom>
      <diagonal/>
    </border>
    <border>
      <left/>
      <right style="thin">
        <color indexed="64"/>
      </right>
      <top style="medium">
        <color indexed="64"/>
      </top>
      <bottom style="medium">
        <color indexed="64"/>
      </bottom>
      <diagonal/>
    </border>
    <border>
      <left/>
      <right style="hair">
        <color rgb="FF000000"/>
      </right>
      <top style="medium">
        <color indexed="64"/>
      </top>
      <bottom style="medium">
        <color indexed="64"/>
      </bottom>
      <diagonal/>
    </border>
    <border>
      <left style="hair">
        <color rgb="FF000000"/>
      </left>
      <right/>
      <top style="medium">
        <color indexed="64"/>
      </top>
      <bottom style="medium">
        <color indexed="64"/>
      </bottom>
      <diagonal/>
    </border>
    <border>
      <left style="hair">
        <color rgb="FF000000"/>
      </left>
      <right style="medium">
        <color indexed="64"/>
      </right>
      <top style="medium">
        <color indexed="64"/>
      </top>
      <bottom style="medium">
        <color indexed="64"/>
      </bottom>
      <diagonal/>
    </border>
    <border>
      <left style="thin">
        <color indexed="64"/>
      </left>
      <right/>
      <top style="medium">
        <color indexed="64"/>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medium">
        <color indexed="64"/>
      </left>
      <right style="thin">
        <color indexed="64"/>
      </right>
      <top/>
      <bottom/>
      <diagonal/>
    </border>
    <border>
      <left style="thin">
        <color auto="1"/>
      </left>
      <right style="thin">
        <color auto="1"/>
      </right>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bottom/>
      <diagonal/>
    </border>
    <border>
      <left style="thin">
        <color rgb="FF000000"/>
      </left>
      <right style="medium">
        <color rgb="FF000000"/>
      </right>
      <top/>
      <bottom/>
      <diagonal/>
    </border>
    <border>
      <left style="medium">
        <color rgb="FF000000"/>
      </left>
      <right style="thin">
        <color rgb="FF000000"/>
      </right>
      <top/>
      <bottom style="medium">
        <color rgb="FF000000"/>
      </bottom>
      <diagonal/>
    </border>
    <border>
      <left style="thin">
        <color rgb="FF000000"/>
      </left>
      <right style="thin">
        <color rgb="FF000000"/>
      </right>
      <top/>
      <bottom style="medium">
        <color rgb="FF000000"/>
      </bottom>
      <diagonal/>
    </border>
    <border>
      <left style="thin">
        <color rgb="FF000000"/>
      </left>
      <right style="medium">
        <color rgb="FF000000"/>
      </right>
      <top/>
      <bottom style="medium">
        <color rgb="FF000000"/>
      </bottom>
      <diagonal/>
    </border>
    <border>
      <left style="medium">
        <color rgb="FF000000"/>
      </left>
      <right/>
      <top style="medium">
        <color rgb="FF000000"/>
      </top>
      <bottom/>
      <diagonal/>
    </border>
    <border>
      <left/>
      <right style="thin">
        <color rgb="FF000000"/>
      </right>
      <top style="medium">
        <color rgb="FF000000"/>
      </top>
      <bottom/>
      <diagonal/>
    </border>
    <border>
      <left style="thin">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thin">
        <color rgb="FF000000"/>
      </right>
      <top/>
      <bottom/>
      <diagonal/>
    </border>
    <border>
      <left style="thin">
        <color rgb="FF000000"/>
      </left>
      <right/>
      <top/>
      <bottom/>
      <diagonal/>
    </border>
    <border>
      <left/>
      <right style="medium">
        <color rgb="FF000000"/>
      </right>
      <top/>
      <bottom/>
      <diagonal/>
    </border>
    <border>
      <left style="medium">
        <color rgb="FF000000"/>
      </left>
      <right/>
      <top/>
      <bottom style="thin">
        <color rgb="FF000000"/>
      </bottom>
      <diagonal/>
    </border>
    <border>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style="medium">
        <color rgb="FF000000"/>
      </right>
      <top/>
      <bottom style="thin">
        <color rgb="FF000000"/>
      </bottom>
      <diagonal/>
    </border>
    <border>
      <left style="medium">
        <color rgb="FF000000"/>
      </left>
      <right/>
      <top style="thin">
        <color rgb="FF000000"/>
      </top>
      <bottom/>
      <diagonal/>
    </border>
    <border>
      <left/>
      <right style="thin">
        <color rgb="FF000000"/>
      </right>
      <top style="thin">
        <color rgb="FF000000"/>
      </top>
      <bottom/>
      <diagonal/>
    </border>
    <border>
      <left style="thin">
        <color rgb="FF000000"/>
      </left>
      <right/>
      <top style="thin">
        <color rgb="FF000000"/>
      </top>
      <bottom/>
      <diagonal/>
    </border>
    <border>
      <left/>
      <right/>
      <top style="thin">
        <color rgb="FF000000"/>
      </top>
      <bottom/>
      <diagonal/>
    </border>
    <border>
      <left style="hair">
        <color rgb="FF000000"/>
      </left>
      <right/>
      <top style="thin">
        <color rgb="FF000000"/>
      </top>
      <bottom/>
      <diagonal/>
    </border>
    <border>
      <left/>
      <right style="medium">
        <color rgb="FF000000"/>
      </right>
      <top style="thin">
        <color rgb="FF000000"/>
      </top>
      <bottom/>
      <diagonal/>
    </border>
    <border>
      <left style="medium">
        <color rgb="FF000000"/>
      </left>
      <right/>
      <top style="medium">
        <color rgb="FF000000"/>
      </top>
      <bottom style="medium">
        <color rgb="FF000000"/>
      </bottom>
      <diagonal/>
    </border>
    <border>
      <left/>
      <right style="thin">
        <color rgb="FF000000"/>
      </right>
      <top style="medium">
        <color rgb="FF000000"/>
      </top>
      <bottom style="medium">
        <color rgb="FF000000"/>
      </bottom>
      <diagonal/>
    </border>
    <border>
      <left style="thin">
        <color rgb="FF000000"/>
      </left>
      <right/>
      <top style="medium">
        <color rgb="FF000000"/>
      </top>
      <bottom style="medium">
        <color rgb="FF000000"/>
      </bottom>
      <diagonal/>
    </border>
    <border>
      <left/>
      <right/>
      <top style="medium">
        <color rgb="FF000000"/>
      </top>
      <bottom style="medium">
        <color rgb="FF000000"/>
      </bottom>
      <diagonal/>
    </border>
    <border>
      <left style="hair">
        <color rgb="FF000000"/>
      </left>
      <right/>
      <top style="medium">
        <color rgb="FF000000"/>
      </top>
      <bottom style="medium">
        <color rgb="FF000000"/>
      </bottom>
      <diagonal/>
    </border>
    <border>
      <left/>
      <right style="thin">
        <color indexed="64"/>
      </right>
      <top style="medium">
        <color rgb="FF000000"/>
      </top>
      <bottom style="medium">
        <color rgb="FF000000"/>
      </bottom>
      <diagonal/>
    </border>
    <border>
      <left/>
      <right style="hair">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right/>
      <top/>
      <bottom style="thin">
        <color auto="1"/>
      </bottom>
      <diagonal/>
    </border>
    <border>
      <left style="thin">
        <color indexed="64"/>
      </left>
      <right style="medium">
        <color indexed="64"/>
      </right>
      <top style="medium">
        <color indexed="64"/>
      </top>
      <bottom/>
      <diagonal/>
    </border>
    <border>
      <left style="thin">
        <color indexed="64"/>
      </left>
      <right/>
      <top/>
      <bottom/>
      <diagonal/>
    </border>
    <border>
      <left style="thin">
        <color auto="1"/>
      </left>
      <right style="medium">
        <color indexed="64"/>
      </right>
      <top/>
      <bottom/>
      <diagonal/>
    </border>
    <border>
      <left style="thin">
        <color rgb="FF000000"/>
      </left>
      <right style="hair">
        <color rgb="FF000000"/>
      </right>
      <top style="thin">
        <color rgb="FF000000"/>
      </top>
      <bottom/>
      <diagonal/>
    </border>
    <border>
      <left style="hair">
        <color rgb="FF000000"/>
      </left>
      <right style="hair">
        <color indexed="64"/>
      </right>
      <top/>
      <bottom/>
      <diagonal/>
    </border>
    <border>
      <left style="thin">
        <color indexed="64"/>
      </left>
      <right style="hair">
        <color indexed="64"/>
      </right>
      <top/>
      <bottom/>
      <diagonal/>
    </border>
    <border>
      <left style="hair">
        <color indexed="64"/>
      </left>
      <right style="hair">
        <color indexed="64"/>
      </right>
      <top/>
      <bottom/>
      <diagonal/>
    </border>
    <border>
      <left style="thin">
        <color rgb="FF000000"/>
      </left>
      <right style="hair">
        <color rgb="FF000000"/>
      </right>
      <top/>
      <bottom/>
      <diagonal/>
    </border>
    <border>
      <left style="thin">
        <color rgb="FF000000"/>
      </left>
      <right style="hair">
        <color rgb="FF000000"/>
      </right>
      <top/>
      <bottom style="medium">
        <color indexed="64"/>
      </bottom>
      <diagonal/>
    </border>
    <border>
      <left style="hair">
        <color rgb="FF000000"/>
      </left>
      <right style="hair">
        <color indexed="64"/>
      </right>
      <top/>
      <bottom style="medium">
        <color indexed="64"/>
      </bottom>
      <diagonal/>
    </border>
    <border>
      <left style="thin">
        <color indexed="64"/>
      </left>
      <right style="hair">
        <color indexed="64"/>
      </right>
      <top/>
      <bottom style="medium">
        <color indexed="64"/>
      </bottom>
      <diagonal/>
    </border>
    <border>
      <left style="hair">
        <color indexed="64"/>
      </left>
      <right style="hair">
        <color indexed="64"/>
      </right>
      <top/>
      <bottom style="medium">
        <color indexed="64"/>
      </bottom>
      <diagonal/>
    </border>
    <border>
      <left style="thin">
        <color auto="1"/>
      </left>
      <right style="medium">
        <color indexed="64"/>
      </right>
      <top/>
      <bottom style="medium">
        <color indexed="64"/>
      </bottom>
      <diagonal/>
    </border>
    <border>
      <left/>
      <right style="hair">
        <color indexed="64"/>
      </right>
      <top/>
      <bottom/>
      <diagonal/>
    </border>
    <border>
      <left style="hair">
        <color rgb="FF000000"/>
      </left>
      <right style="thin">
        <color indexed="64"/>
      </right>
      <top/>
      <bottom/>
      <diagonal/>
    </border>
    <border>
      <left style="hair">
        <color rgb="FF000000"/>
      </left>
      <right style="hair">
        <color rgb="FF000000"/>
      </right>
      <top style="thin">
        <color rgb="FF000000"/>
      </top>
      <bottom/>
      <diagonal/>
    </border>
    <border>
      <left style="hair">
        <color rgb="FF000000"/>
      </left>
      <right style="medium">
        <color rgb="FF000000"/>
      </right>
      <top style="thin">
        <color rgb="FF000000"/>
      </top>
      <bottom/>
      <diagonal/>
    </border>
    <border>
      <left style="hair">
        <color rgb="FF000000"/>
      </left>
      <right style="hair">
        <color rgb="FF000000"/>
      </right>
      <top/>
      <bottom/>
      <diagonal/>
    </border>
    <border>
      <left style="hair">
        <color rgb="FF000000"/>
      </left>
      <right style="medium">
        <color rgb="FF000000"/>
      </right>
      <top/>
      <bottom/>
      <diagonal/>
    </border>
    <border>
      <left style="medium">
        <color rgb="FF000000"/>
      </left>
      <right/>
      <top/>
      <bottom style="medium">
        <color indexed="64"/>
      </bottom>
      <diagonal/>
    </border>
    <border>
      <left/>
      <right style="thin">
        <color rgb="FF000000"/>
      </right>
      <top/>
      <bottom style="medium">
        <color indexed="64"/>
      </bottom>
      <diagonal/>
    </border>
    <border>
      <left style="hair">
        <color rgb="FF000000"/>
      </left>
      <right style="hair">
        <color rgb="FF000000"/>
      </right>
      <top/>
      <bottom style="medium">
        <color indexed="64"/>
      </bottom>
      <diagonal/>
    </border>
    <border>
      <left style="hair">
        <color rgb="FF000000"/>
      </left>
      <right style="medium">
        <color rgb="FF000000"/>
      </right>
      <top/>
      <bottom style="medium">
        <color indexed="64"/>
      </bottom>
      <diagonal/>
    </border>
    <border>
      <left style="medium">
        <color rgb="FF000000"/>
      </left>
      <right/>
      <top/>
      <bottom style="medium">
        <color rgb="FF000000"/>
      </bottom>
      <diagonal/>
    </border>
    <border>
      <left style="thin">
        <color rgb="FF000000"/>
      </left>
      <right style="hair">
        <color rgb="FF000000"/>
      </right>
      <top style="medium">
        <color rgb="FF000000"/>
      </top>
      <bottom/>
      <diagonal/>
    </border>
    <border>
      <left style="hair">
        <color rgb="FF000000"/>
      </left>
      <right style="hair">
        <color rgb="FF000000"/>
      </right>
      <top style="medium">
        <color rgb="FF000000"/>
      </top>
      <bottom/>
      <diagonal/>
    </border>
    <border>
      <left style="hair">
        <color rgb="FF000000"/>
      </left>
      <right style="medium">
        <color rgb="FF000000"/>
      </right>
      <top style="medium">
        <color rgb="FF000000"/>
      </top>
      <bottom/>
      <diagonal/>
    </border>
    <border>
      <left/>
      <right style="thin">
        <color rgb="FF000000"/>
      </right>
      <top/>
      <bottom style="medium">
        <color rgb="FF000000"/>
      </bottom>
      <diagonal/>
    </border>
    <border>
      <left style="thin">
        <color rgb="FF000000"/>
      </left>
      <right style="hair">
        <color rgb="FF000000"/>
      </right>
      <top/>
      <bottom style="medium">
        <color rgb="FF000000"/>
      </bottom>
      <diagonal/>
    </border>
    <border>
      <left style="hair">
        <color rgb="FF000000"/>
      </left>
      <right style="hair">
        <color rgb="FF000000"/>
      </right>
      <top/>
      <bottom style="medium">
        <color rgb="FF000000"/>
      </bottom>
      <diagonal/>
    </border>
    <border>
      <left style="hair">
        <color rgb="FF000000"/>
      </left>
      <right style="medium">
        <color rgb="FF000000"/>
      </right>
      <top/>
      <bottom style="medium">
        <color rgb="FF000000"/>
      </bottom>
      <diagonal/>
    </border>
    <border>
      <left style="medium">
        <color rgb="FF000000"/>
      </left>
      <right style="thin">
        <color rgb="FF000000"/>
      </right>
      <top style="medium">
        <color rgb="FF000000"/>
      </top>
      <bottom/>
      <diagonal/>
    </border>
    <border>
      <left style="medium">
        <color rgb="FF000000"/>
      </left>
      <right style="thin">
        <color rgb="FF000000"/>
      </right>
      <top/>
      <bottom style="thin">
        <color rgb="FF000000"/>
      </bottom>
      <diagonal/>
    </border>
    <border>
      <left style="medium">
        <color rgb="FF000000"/>
      </left>
      <right style="thin">
        <color rgb="FF000000"/>
      </right>
      <top style="thin">
        <color rgb="FF000000"/>
      </top>
      <bottom/>
      <diagonal/>
    </border>
    <border>
      <left style="hair">
        <color rgb="FF000000"/>
      </left>
      <right style="thin">
        <color rgb="FF000000"/>
      </right>
      <top style="thin">
        <color rgb="FF000000"/>
      </top>
      <bottom/>
      <diagonal/>
    </border>
    <border>
      <left style="hair">
        <color rgb="FF000000"/>
      </left>
      <right style="thin">
        <color rgb="FF000000"/>
      </right>
      <top/>
      <bottom/>
      <diagonal/>
    </border>
    <border>
      <left style="thin">
        <color rgb="FF000000"/>
      </left>
      <right style="hair">
        <color indexed="64"/>
      </right>
      <top/>
      <bottom/>
      <diagonal/>
    </border>
    <border>
      <left style="hair">
        <color indexed="64"/>
      </left>
      <right style="thin">
        <color indexed="64"/>
      </right>
      <top/>
      <bottom/>
      <diagonal/>
    </border>
    <border>
      <left style="hair">
        <color indexed="64"/>
      </left>
      <right style="medium">
        <color rgb="FF000000"/>
      </right>
      <top/>
      <bottom/>
      <diagonal/>
    </border>
    <border>
      <left style="medium">
        <color rgb="FF000000"/>
      </left>
      <right style="thin">
        <color rgb="FF000000"/>
      </right>
      <top/>
      <bottom style="thin">
        <color indexed="64"/>
      </bottom>
      <diagonal/>
    </border>
    <border>
      <left/>
      <right style="hair">
        <color indexed="64"/>
      </right>
      <top/>
      <bottom style="thin">
        <color indexed="64"/>
      </bottom>
      <diagonal/>
    </border>
    <border>
      <left style="hair">
        <color indexed="64"/>
      </left>
      <right style="thin">
        <color indexed="64"/>
      </right>
      <top/>
      <bottom style="thin">
        <color indexed="64"/>
      </bottom>
      <diagonal/>
    </border>
    <border>
      <left style="hair">
        <color indexed="64"/>
      </left>
      <right style="medium">
        <color rgb="FF000000"/>
      </right>
      <top/>
      <bottom style="thin">
        <color indexed="64"/>
      </bottom>
      <diagonal/>
    </border>
    <border>
      <left style="thin">
        <color rgb="FF000000"/>
      </left>
      <right/>
      <top/>
      <bottom style="medium">
        <color rgb="FF000000"/>
      </bottom>
      <diagonal/>
    </border>
    <border>
      <left/>
      <right style="medium">
        <color rgb="FF000000"/>
      </right>
      <top/>
      <bottom style="medium">
        <color rgb="FF000000"/>
      </bottom>
      <diagonal/>
    </border>
    <border>
      <left style="hair">
        <color rgb="FF000000"/>
      </left>
      <right style="thin">
        <color rgb="FF000000"/>
      </right>
      <top style="medium">
        <color rgb="FF000000"/>
      </top>
      <bottom/>
      <diagonal/>
    </border>
    <border>
      <left style="thin">
        <color rgb="FF000000"/>
      </left>
      <right style="hair">
        <color rgb="FF000000"/>
      </right>
      <top style="medium">
        <color rgb="FF000000"/>
      </top>
      <bottom style="medium">
        <color rgb="FF000000"/>
      </bottom>
      <diagonal/>
    </border>
    <border>
      <left style="hair">
        <color rgb="FF000000"/>
      </left>
      <right style="thin">
        <color rgb="FF000000"/>
      </right>
      <top style="medium">
        <color rgb="FF000000"/>
      </top>
      <bottom style="medium">
        <color rgb="FF000000"/>
      </bottom>
      <diagonal/>
    </border>
    <border>
      <left style="hair">
        <color rgb="FF000000"/>
      </left>
      <right style="medium">
        <color rgb="FF000000"/>
      </right>
      <top style="medium">
        <color rgb="FF000000"/>
      </top>
      <bottom style="medium">
        <color rgb="FF000000"/>
      </bottom>
      <diagonal/>
    </border>
    <border>
      <left style="medium">
        <color rgb="FF000000"/>
      </left>
      <right/>
      <top style="medium">
        <color rgb="FF000000"/>
      </top>
      <bottom style="thin">
        <color rgb="FF000000"/>
      </bottom>
      <diagonal/>
    </border>
    <border>
      <left/>
      <right style="thin">
        <color rgb="FF000000"/>
      </right>
      <top style="medium">
        <color rgb="FF000000"/>
      </top>
      <bottom style="thin">
        <color rgb="FF000000"/>
      </bottom>
      <diagonal/>
    </border>
    <border>
      <left style="thin">
        <color rgb="FF000000"/>
      </left>
      <right style="medium">
        <color rgb="FF000000"/>
      </right>
      <top style="thin">
        <color rgb="FF000000"/>
      </top>
      <bottom/>
      <diagonal/>
    </border>
    <border>
      <left style="thin">
        <color rgb="FF000000"/>
      </left>
      <right style="thin">
        <color rgb="FF000000"/>
      </right>
      <top style="medium">
        <color rgb="FF000000"/>
      </top>
      <bottom/>
      <diagonal/>
    </border>
    <border>
      <left style="thin">
        <color rgb="FF000000"/>
      </left>
      <right style="medium">
        <color rgb="FF000000"/>
      </right>
      <top style="medium">
        <color rgb="FF000000"/>
      </top>
      <bottom/>
      <diagonal/>
    </border>
    <border>
      <left/>
      <right style="thin">
        <color rgb="FF000000"/>
      </right>
      <top style="medium">
        <color indexed="64"/>
      </top>
      <bottom/>
      <diagonal/>
    </border>
    <border>
      <left style="thin">
        <color rgb="FF000000"/>
      </left>
      <right/>
      <top style="medium">
        <color indexed="64"/>
      </top>
      <bottom/>
      <diagonal/>
    </border>
    <border>
      <left style="medium">
        <color indexed="64"/>
      </left>
      <right/>
      <top/>
      <bottom style="thin">
        <color rgb="FF000000"/>
      </bottom>
      <diagonal/>
    </border>
    <border>
      <left style="medium">
        <color indexed="64"/>
      </left>
      <right/>
      <top style="thin">
        <color rgb="FF000000"/>
      </top>
      <bottom/>
      <diagonal/>
    </border>
    <border>
      <left/>
      <right style="hair">
        <color rgb="FF000000"/>
      </right>
      <top style="thin">
        <color rgb="FF000000"/>
      </top>
      <bottom/>
      <diagonal/>
    </border>
    <border>
      <left style="thin">
        <color rgb="FF000000"/>
      </left>
      <right/>
      <top/>
      <bottom style="medium">
        <color indexed="64"/>
      </bottom>
      <diagonal/>
    </border>
    <border>
      <left/>
      <right style="hair">
        <color rgb="FF000000"/>
      </right>
      <top/>
      <bottom style="medium">
        <color indexed="64"/>
      </bottom>
      <diagonal/>
    </border>
    <border>
      <left/>
      <right/>
      <top style="medium">
        <color indexed="64"/>
      </top>
      <bottom style="medium">
        <color indexed="64"/>
      </bottom>
      <diagonal/>
    </border>
    <border>
      <left style="thin">
        <color indexed="64"/>
      </left>
      <right/>
      <top style="medium">
        <color indexed="64"/>
      </top>
      <bottom style="medium">
        <color indexed="64"/>
      </bottom>
      <diagonal/>
    </border>
    <border>
      <left style="hair">
        <color indexed="64"/>
      </left>
      <right/>
      <top style="medium">
        <color indexed="64"/>
      </top>
      <bottom style="medium">
        <color indexed="64"/>
      </bottom>
      <diagonal/>
    </border>
    <border>
      <left/>
      <right style="medium">
        <color indexed="64"/>
      </right>
      <top/>
      <bottom/>
      <diagonal/>
    </border>
    <border>
      <left style="thin">
        <color indexed="64"/>
      </left>
      <right/>
      <top/>
      <bottom style="thin">
        <color indexed="64"/>
      </bottom>
      <diagonal/>
    </border>
    <border>
      <left/>
      <right style="medium">
        <color indexed="64"/>
      </right>
      <top/>
      <bottom style="thin">
        <color auto="1"/>
      </bottom>
      <diagonal/>
    </border>
    <border>
      <left/>
      <right style="hair">
        <color indexed="64"/>
      </right>
      <top style="thin">
        <color auto="1"/>
      </top>
      <bottom/>
      <diagonal/>
    </border>
    <border>
      <left/>
      <right style="hair">
        <color indexed="64"/>
      </right>
      <top/>
      <bottom style="medium">
        <color indexed="64"/>
      </bottom>
      <diagonal/>
    </border>
    <border>
      <left style="thin">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style="medium">
        <color indexed="64"/>
      </bottom>
      <diagonal/>
    </border>
    <border>
      <left style="hair">
        <color rgb="FF000000"/>
      </left>
      <right style="thin">
        <color rgb="FF000000"/>
      </right>
      <top/>
      <bottom style="medium">
        <color rgb="FF000000"/>
      </bottom>
      <diagonal/>
    </border>
    <border>
      <left style="medium">
        <color rgb="FF000000"/>
      </left>
      <right/>
      <top style="medium">
        <color indexed="64"/>
      </top>
      <bottom style="medium">
        <color rgb="FF000000"/>
      </bottom>
      <diagonal/>
    </border>
    <border>
      <left/>
      <right/>
      <top style="medium">
        <color indexed="64"/>
      </top>
      <bottom style="medium">
        <color rgb="FF000000"/>
      </bottom>
      <diagonal/>
    </border>
    <border>
      <left style="thin">
        <color indexed="64"/>
      </left>
      <right style="thin">
        <color indexed="64"/>
      </right>
      <top style="medium">
        <color indexed="64"/>
      </top>
      <bottom style="medium">
        <color rgb="FF000000"/>
      </bottom>
      <diagonal/>
    </border>
    <border>
      <left style="hair">
        <color indexed="64"/>
      </left>
      <right style="hair">
        <color indexed="64"/>
      </right>
      <top style="hair">
        <color indexed="64"/>
      </top>
      <bottom/>
      <diagonal/>
    </border>
    <border>
      <left style="thin">
        <color rgb="FF000000"/>
      </left>
      <right style="thin">
        <color rgb="FF000000"/>
      </right>
      <top/>
      <bottom style="medium">
        <color indexed="64"/>
      </bottom>
      <diagonal/>
    </border>
    <border>
      <left style="thin">
        <color rgb="FF000000"/>
      </left>
      <right style="medium">
        <color rgb="FF000000"/>
      </right>
      <top/>
      <bottom style="medium">
        <color indexed="64"/>
      </bottom>
      <diagonal/>
    </border>
    <border>
      <left/>
      <right/>
      <top/>
      <bottom style="medium">
        <color rgb="FF000000"/>
      </bottom>
      <diagonal/>
    </border>
    <border>
      <left style="hair">
        <color indexed="64"/>
      </left>
      <right style="hair">
        <color indexed="64"/>
      </right>
      <top style="medium">
        <color indexed="64"/>
      </top>
      <bottom/>
      <diagonal/>
    </border>
    <border>
      <left style="thin">
        <color indexed="64"/>
      </left>
      <right style="hair">
        <color indexed="64"/>
      </right>
      <top style="medium">
        <color indexed="64"/>
      </top>
      <bottom/>
      <diagonal/>
    </border>
    <border>
      <left style="thin">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right style="hair">
        <color indexed="64"/>
      </right>
      <top style="medium">
        <color indexed="64"/>
      </top>
      <bottom style="medium">
        <color indexed="64"/>
      </bottom>
      <diagonal/>
    </border>
    <border>
      <left style="hair">
        <color indexed="64"/>
      </left>
      <right style="hair">
        <color indexed="64"/>
      </right>
      <top/>
      <bottom style="medium">
        <color rgb="FF000000"/>
      </bottom>
      <diagonal/>
    </border>
    <border>
      <left style="medium">
        <color indexed="64"/>
      </left>
      <right/>
      <top style="medium">
        <color rgb="FF000000"/>
      </top>
      <bottom style="medium">
        <color indexed="64"/>
      </bottom>
      <diagonal/>
    </border>
    <border>
      <left/>
      <right style="thin">
        <color rgb="FF000000"/>
      </right>
      <top style="medium">
        <color rgb="FF000000"/>
      </top>
      <bottom style="medium">
        <color indexed="64"/>
      </bottom>
      <diagonal/>
    </border>
    <border>
      <left style="thin">
        <color rgb="FF000000"/>
      </left>
      <right/>
      <top style="medium">
        <color rgb="FF000000"/>
      </top>
      <bottom style="medium">
        <color indexed="64"/>
      </bottom>
      <diagonal/>
    </border>
    <border>
      <left/>
      <right/>
      <top style="medium">
        <color rgb="FF000000"/>
      </top>
      <bottom style="medium">
        <color indexed="64"/>
      </bottom>
      <diagonal/>
    </border>
    <border>
      <left style="hair">
        <color rgb="FF000000"/>
      </left>
      <right/>
      <top style="medium">
        <color rgb="FF000000"/>
      </top>
      <bottom style="medium">
        <color indexed="64"/>
      </bottom>
      <diagonal/>
    </border>
    <border>
      <left/>
      <right style="hair">
        <color indexed="64"/>
      </right>
      <top style="medium">
        <color rgb="FF000000"/>
      </top>
      <bottom style="medium">
        <color indexed="64"/>
      </bottom>
      <diagonal/>
    </border>
    <border>
      <left/>
      <right style="medium">
        <color indexed="64"/>
      </right>
      <top style="medium">
        <color rgb="FF000000"/>
      </top>
      <bottom style="medium">
        <color indexed="64"/>
      </bottom>
      <diagonal/>
    </border>
    <border>
      <left style="medium">
        <color rgb="FFC1C1C1"/>
      </left>
      <right/>
      <top style="medium">
        <color rgb="FFC1C1C1"/>
      </top>
      <bottom/>
      <diagonal/>
    </border>
    <border>
      <left/>
      <right/>
      <top style="medium">
        <color rgb="FFC1C1C1"/>
      </top>
      <bottom/>
      <diagonal/>
    </border>
    <border>
      <left style="medium">
        <color rgb="FFC1C1C1"/>
      </left>
      <right/>
      <top/>
      <bottom/>
      <diagonal/>
    </border>
    <border>
      <left style="hair">
        <color indexed="64"/>
      </left>
      <right/>
      <top/>
      <bottom/>
      <diagonal/>
    </border>
    <border>
      <left style="hair">
        <color indexed="64"/>
      </left>
      <right/>
      <top/>
      <bottom style="medium">
        <color indexed="64"/>
      </bottom>
      <diagonal/>
    </border>
    <border>
      <left style="thin">
        <color rgb="FF000000"/>
      </left>
      <right/>
      <top style="medium">
        <color rgb="FF000000"/>
      </top>
      <bottom style="thin">
        <color rgb="FF000000"/>
      </bottom>
      <diagonal/>
    </border>
    <border>
      <left style="hair">
        <color indexed="64"/>
      </left>
      <right style="medium">
        <color indexed="64"/>
      </right>
      <top style="medium">
        <color indexed="64"/>
      </top>
      <bottom style="medium">
        <color indexed="64"/>
      </bottom>
      <diagonal/>
    </border>
    <border>
      <left/>
      <right style="thin">
        <color indexed="64"/>
      </right>
      <top/>
      <bottom style="thin">
        <color auto="1"/>
      </bottom>
      <diagonal/>
    </border>
  </borders>
  <cellStyleXfs count="50">
    <xf numFmtId="0" fontId="0" fillId="0" borderId="0"/>
    <xf numFmtId="43" fontId="1" fillId="0" borderId="0" applyFont="0" applyFill="0" applyBorder="0" applyAlignment="0" applyProtection="0"/>
    <xf numFmtId="9"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23" fillId="0" borderId="0" applyNumberFormat="0" applyFill="0" applyBorder="0" applyAlignment="0" applyProtection="0"/>
    <xf numFmtId="0" fontId="25" fillId="0" borderId="0"/>
    <xf numFmtId="0" fontId="21" fillId="0" borderId="0"/>
    <xf numFmtId="9" fontId="25" fillId="0" borderId="0" applyFont="0" applyFill="0" applyBorder="0" applyAlignment="0" applyProtection="0"/>
    <xf numFmtId="43" fontId="25" fillId="0" borderId="0" applyFont="0" applyFill="0" applyBorder="0" applyAlignment="0" applyProtection="0"/>
    <xf numFmtId="44" fontId="1" fillId="0" borderId="0" applyFont="0" applyFill="0" applyBorder="0" applyAlignment="0" applyProtection="0"/>
  </cellStyleXfs>
  <cellXfs count="1095">
    <xf numFmtId="0" fontId="0" fillId="0" borderId="0" xfId="0"/>
    <xf numFmtId="0" fontId="18" fillId="33" borderId="0" xfId="0" applyFont="1" applyFill="1" applyAlignment="1">
      <alignment horizontal="center"/>
    </xf>
    <xf numFmtId="0" fontId="19" fillId="33" borderId="0" xfId="0" applyFont="1" applyFill="1" applyAlignment="1">
      <alignment horizontal="left"/>
    </xf>
    <xf numFmtId="0" fontId="20" fillId="34" borderId="11" xfId="0" applyFont="1" applyFill="1" applyBorder="1" applyAlignment="1">
      <alignment horizontal="center" wrapText="1"/>
    </xf>
    <xf numFmtId="0" fontId="16" fillId="36" borderId="0" xfId="0" applyFont="1" applyFill="1"/>
    <xf numFmtId="0" fontId="0" fillId="36" borderId="0" xfId="0" applyFill="1"/>
    <xf numFmtId="0" fontId="20" fillId="34" borderId="13" xfId="0" applyFont="1" applyFill="1" applyBorder="1" applyAlignment="1">
      <alignment horizontal="center" wrapText="1"/>
    </xf>
    <xf numFmtId="0" fontId="20" fillId="34" borderId="14" xfId="0" applyFont="1" applyFill="1" applyBorder="1" applyAlignment="1">
      <alignment horizontal="left" wrapText="1"/>
    </xf>
    <xf numFmtId="0" fontId="20" fillId="34" borderId="15" xfId="0" applyFont="1" applyFill="1" applyBorder="1" applyAlignment="1">
      <alignment horizontal="center" wrapText="1"/>
    </xf>
    <xf numFmtId="0" fontId="20" fillId="34" borderId="16" xfId="0" applyFont="1" applyFill="1" applyBorder="1" applyAlignment="1">
      <alignment horizontal="center" wrapText="1"/>
    </xf>
    <xf numFmtId="0" fontId="0" fillId="36" borderId="0" xfId="0" applyFill="1" applyBorder="1"/>
    <xf numFmtId="0" fontId="21" fillId="35" borderId="17" xfId="0" applyFont="1" applyFill="1" applyBorder="1" applyAlignment="1">
      <alignment horizontal="center" vertical="top" wrapText="1"/>
    </xf>
    <xf numFmtId="0" fontId="21" fillId="35" borderId="18" xfId="0" applyFont="1" applyFill="1" applyBorder="1" applyAlignment="1">
      <alignment horizontal="left" vertical="top" wrapText="1"/>
    </xf>
    <xf numFmtId="164" fontId="21" fillId="35" borderId="0" xfId="1" applyNumberFormat="1" applyFont="1" applyFill="1" applyBorder="1" applyAlignment="1">
      <alignment horizontal="right" vertical="top" wrapText="1"/>
    </xf>
    <xf numFmtId="166" fontId="0" fillId="36" borderId="0" xfId="0" applyNumberFormat="1" applyFill="1" applyBorder="1"/>
    <xf numFmtId="0" fontId="21" fillId="33" borderId="17" xfId="0" applyFont="1" applyFill="1" applyBorder="1" applyAlignment="1">
      <alignment horizontal="center" vertical="top" wrapText="1"/>
    </xf>
    <xf numFmtId="0" fontId="21" fillId="33" borderId="18" xfId="0" applyFont="1" applyFill="1" applyBorder="1" applyAlignment="1">
      <alignment horizontal="left" vertical="top" wrapText="1"/>
    </xf>
    <xf numFmtId="164" fontId="21" fillId="33" borderId="0" xfId="1" applyNumberFormat="1" applyFont="1" applyFill="1" applyBorder="1" applyAlignment="1">
      <alignment horizontal="right" vertical="top" wrapText="1"/>
    </xf>
    <xf numFmtId="164" fontId="21" fillId="33" borderId="19" xfId="1" applyNumberFormat="1" applyFont="1" applyFill="1" applyBorder="1" applyAlignment="1">
      <alignment horizontal="right" vertical="top" wrapText="1"/>
    </xf>
    <xf numFmtId="165" fontId="21" fillId="33" borderId="20" xfId="1" applyNumberFormat="1" applyFont="1" applyFill="1" applyBorder="1" applyAlignment="1">
      <alignment horizontal="right" vertical="top" wrapText="1"/>
    </xf>
    <xf numFmtId="164" fontId="21" fillId="35" borderId="19" xfId="1" applyNumberFormat="1" applyFont="1" applyFill="1" applyBorder="1" applyAlignment="1">
      <alignment horizontal="right" vertical="top" wrapText="1"/>
    </xf>
    <xf numFmtId="165" fontId="21" fillId="35" borderId="20" xfId="1" applyNumberFormat="1" applyFont="1" applyFill="1" applyBorder="1" applyAlignment="1">
      <alignment horizontal="right" vertical="top" wrapText="1"/>
    </xf>
    <xf numFmtId="164" fontId="21" fillId="35" borderId="21" xfId="1" applyNumberFormat="1" applyFont="1" applyFill="1" applyBorder="1" applyAlignment="1">
      <alignment horizontal="right" vertical="top" wrapText="1"/>
    </xf>
    <xf numFmtId="0" fontId="21" fillId="33" borderId="22" xfId="0" applyFont="1" applyFill="1" applyBorder="1" applyAlignment="1">
      <alignment horizontal="center" vertical="top" wrapText="1"/>
    </xf>
    <xf numFmtId="0" fontId="21" fillId="33" borderId="23" xfId="0" applyFont="1" applyFill="1" applyBorder="1" applyAlignment="1">
      <alignment horizontal="left" vertical="top" wrapText="1"/>
    </xf>
    <xf numFmtId="164" fontId="21" fillId="33" borderId="24" xfId="1" applyNumberFormat="1" applyFont="1" applyFill="1" applyBorder="1" applyAlignment="1">
      <alignment horizontal="right" vertical="top" wrapText="1"/>
    </xf>
    <xf numFmtId="164" fontId="21" fillId="33" borderId="25" xfId="1" applyNumberFormat="1" applyFont="1" applyFill="1" applyBorder="1" applyAlignment="1">
      <alignment horizontal="right" vertical="top" wrapText="1"/>
    </xf>
    <xf numFmtId="165" fontId="21" fillId="33" borderId="26" xfId="1" applyNumberFormat="1" applyFont="1" applyFill="1" applyBorder="1" applyAlignment="1">
      <alignment horizontal="right" vertical="top" wrapText="1"/>
    </xf>
    <xf numFmtId="0" fontId="21" fillId="35" borderId="27" xfId="0" applyFont="1" applyFill="1" applyBorder="1" applyAlignment="1">
      <alignment horizontal="center" vertical="top" wrapText="1"/>
    </xf>
    <xf numFmtId="0" fontId="19" fillId="35" borderId="28" xfId="0" applyFont="1" applyFill="1" applyBorder="1" applyAlignment="1">
      <alignment horizontal="left" vertical="top" wrapText="1"/>
    </xf>
    <xf numFmtId="165" fontId="19" fillId="35" borderId="29" xfId="1" applyNumberFormat="1" applyFont="1" applyFill="1" applyBorder="1" applyAlignment="1">
      <alignment horizontal="right" vertical="top" wrapText="1"/>
    </xf>
    <xf numFmtId="165" fontId="19" fillId="35" borderId="30" xfId="1" applyNumberFormat="1" applyFont="1" applyFill="1" applyBorder="1" applyAlignment="1">
      <alignment horizontal="right" vertical="top" wrapText="1"/>
    </xf>
    <xf numFmtId="165" fontId="19" fillId="35" borderId="31" xfId="1" applyNumberFormat="1" applyFont="1" applyFill="1" applyBorder="1" applyAlignment="1">
      <alignment horizontal="right" vertical="top" wrapText="1"/>
    </xf>
    <xf numFmtId="0" fontId="21" fillId="33" borderId="0" xfId="0" applyFont="1" applyFill="1" applyBorder="1" applyAlignment="1">
      <alignment horizontal="center" vertical="top" wrapText="1"/>
    </xf>
    <xf numFmtId="0" fontId="21" fillId="33" borderId="0" xfId="0" applyFont="1" applyFill="1" applyBorder="1" applyAlignment="1">
      <alignment horizontal="left" vertical="top" wrapText="1"/>
    </xf>
    <xf numFmtId="0" fontId="24" fillId="33" borderId="0" xfId="0" applyFont="1" applyFill="1" applyAlignment="1"/>
    <xf numFmtId="0" fontId="24" fillId="33" borderId="0" xfId="0" applyFont="1" applyFill="1" applyAlignment="1">
      <alignment horizontal="left"/>
    </xf>
    <xf numFmtId="0" fontId="20" fillId="34" borderId="32" xfId="0" applyFont="1" applyFill="1" applyBorder="1" applyAlignment="1">
      <alignment horizontal="center" wrapText="1"/>
    </xf>
    <xf numFmtId="167" fontId="21" fillId="33" borderId="0" xfId="2" applyNumberFormat="1" applyFont="1" applyFill="1" applyBorder="1" applyAlignment="1">
      <alignment horizontal="right" vertical="top" wrapText="1"/>
    </xf>
    <xf numFmtId="0" fontId="20" fillId="34" borderId="33" xfId="0" applyFont="1" applyFill="1" applyBorder="1" applyAlignment="1">
      <alignment horizontal="center" wrapText="1"/>
    </xf>
    <xf numFmtId="0" fontId="20" fillId="34" borderId="34" xfId="0" applyFont="1" applyFill="1" applyBorder="1" applyAlignment="1">
      <alignment horizontal="left" wrapText="1"/>
    </xf>
    <xf numFmtId="0" fontId="20" fillId="34" borderId="34" xfId="0" applyFont="1" applyFill="1" applyBorder="1" applyAlignment="1">
      <alignment horizontal="center" wrapText="1"/>
    </xf>
    <xf numFmtId="0" fontId="21" fillId="35" borderId="35" xfId="0" applyFont="1" applyFill="1" applyBorder="1" applyAlignment="1">
      <alignment horizontal="center" vertical="top" wrapText="1"/>
    </xf>
    <xf numFmtId="0" fontId="21" fillId="35" borderId="36" xfId="0" applyFont="1" applyFill="1" applyBorder="1" applyAlignment="1">
      <alignment horizontal="left" vertical="top" wrapText="1"/>
    </xf>
    <xf numFmtId="0" fontId="21" fillId="35" borderId="0" xfId="0" applyFont="1" applyFill="1" applyBorder="1" applyAlignment="1">
      <alignment horizontal="right" vertical="top" wrapText="1"/>
    </xf>
    <xf numFmtId="0" fontId="21" fillId="35" borderId="36" xfId="0" applyFont="1" applyFill="1" applyBorder="1" applyAlignment="1">
      <alignment horizontal="right" vertical="top"/>
    </xf>
    <xf numFmtId="0" fontId="21" fillId="35" borderId="0" xfId="0" applyFont="1" applyFill="1" applyBorder="1" applyAlignment="1">
      <alignment horizontal="right" vertical="top"/>
    </xf>
    <xf numFmtId="0" fontId="21" fillId="35" borderId="36" xfId="0" applyFont="1" applyFill="1" applyBorder="1" applyAlignment="1">
      <alignment horizontal="right" vertical="top" wrapText="1"/>
    </xf>
    <xf numFmtId="0" fontId="21" fillId="33" borderId="35" xfId="0" applyFont="1" applyFill="1" applyBorder="1" applyAlignment="1">
      <alignment horizontal="center" vertical="top" wrapText="1"/>
    </xf>
    <xf numFmtId="0" fontId="21" fillId="33" borderId="36" xfId="0" applyFont="1" applyFill="1" applyBorder="1" applyAlignment="1">
      <alignment horizontal="left" vertical="top" wrapText="1"/>
    </xf>
    <xf numFmtId="0" fontId="21" fillId="33" borderId="0" xfId="0" applyFont="1" applyFill="1" applyBorder="1" applyAlignment="1">
      <alignment horizontal="right" vertical="top" wrapText="1"/>
    </xf>
    <xf numFmtId="0" fontId="21" fillId="33" borderId="36" xfId="0" applyFont="1" applyFill="1" applyBorder="1" applyAlignment="1">
      <alignment horizontal="right" vertical="top"/>
    </xf>
    <xf numFmtId="0" fontId="21" fillId="33" borderId="36" xfId="0" applyFont="1" applyFill="1" applyBorder="1" applyAlignment="1">
      <alignment horizontal="right" vertical="top" wrapText="1"/>
    </xf>
    <xf numFmtId="0" fontId="21" fillId="33" borderId="0" xfId="0" applyFont="1" applyFill="1" applyBorder="1" applyAlignment="1">
      <alignment horizontal="right" vertical="top"/>
    </xf>
    <xf numFmtId="0" fontId="21" fillId="0" borderId="0" xfId="0" applyFont="1" applyFill="1" applyBorder="1" applyAlignment="1">
      <alignment horizontal="right" vertical="top" wrapText="1"/>
    </xf>
    <xf numFmtId="0" fontId="21" fillId="33" borderId="37" xfId="0" applyFont="1" applyFill="1" applyBorder="1" applyAlignment="1">
      <alignment horizontal="center" vertical="top" wrapText="1"/>
    </xf>
    <xf numFmtId="0" fontId="21" fillId="33" borderId="38" xfId="0" applyFont="1" applyFill="1" applyBorder="1" applyAlignment="1">
      <alignment horizontal="left" vertical="top" wrapText="1"/>
    </xf>
    <xf numFmtId="0" fontId="21" fillId="33" borderId="24" xfId="0" applyFont="1" applyFill="1" applyBorder="1" applyAlignment="1">
      <alignment horizontal="right" vertical="top" wrapText="1"/>
    </xf>
    <xf numFmtId="0" fontId="21" fillId="33" borderId="38" xfId="0" applyFont="1" applyFill="1" applyBorder="1" applyAlignment="1">
      <alignment horizontal="right" vertical="top"/>
    </xf>
    <xf numFmtId="0" fontId="21" fillId="33" borderId="24" xfId="0" applyFont="1" applyFill="1" applyBorder="1" applyAlignment="1">
      <alignment horizontal="right" vertical="top"/>
    </xf>
    <xf numFmtId="0" fontId="21" fillId="33" borderId="38" xfId="0" applyFont="1" applyFill="1" applyBorder="1" applyAlignment="1">
      <alignment horizontal="right" vertical="top" wrapText="1"/>
    </xf>
    <xf numFmtId="0" fontId="14" fillId="33" borderId="0" xfId="0" applyFont="1" applyFill="1" applyAlignment="1">
      <alignment horizontal="center"/>
    </xf>
    <xf numFmtId="0" fontId="18" fillId="36" borderId="0" xfId="0" applyFont="1" applyFill="1" applyBorder="1" applyAlignment="1">
      <alignment horizontal="center"/>
    </xf>
    <xf numFmtId="0" fontId="21" fillId="36" borderId="0" xfId="0" applyFont="1" applyFill="1" applyBorder="1" applyAlignment="1">
      <alignment horizontal="left" vertical="top" wrapText="1"/>
    </xf>
    <xf numFmtId="0" fontId="21" fillId="36" borderId="0" xfId="0" applyFont="1" applyFill="1" applyBorder="1" applyAlignment="1">
      <alignment horizontal="center" vertical="top" wrapText="1"/>
    </xf>
    <xf numFmtId="0" fontId="21" fillId="36" borderId="0" xfId="0" applyFont="1" applyFill="1" applyBorder="1" applyAlignment="1">
      <alignment horizontal="center" vertical="top"/>
    </xf>
    <xf numFmtId="0" fontId="24" fillId="0" borderId="0" xfId="0" applyFont="1" applyFill="1" applyAlignment="1">
      <alignment horizontal="left"/>
    </xf>
    <xf numFmtId="0" fontId="18" fillId="36" borderId="0" xfId="0" applyFont="1" applyFill="1" applyAlignment="1">
      <alignment horizontal="center"/>
    </xf>
    <xf numFmtId="49" fontId="18" fillId="33" borderId="0" xfId="0" applyNumberFormat="1" applyFont="1" applyFill="1" applyAlignment="1">
      <alignment horizontal="center"/>
    </xf>
    <xf numFmtId="49" fontId="20" fillId="34" borderId="34" xfId="0" applyNumberFormat="1" applyFont="1" applyFill="1" applyBorder="1" applyAlignment="1">
      <alignment horizontal="center" wrapText="1"/>
    </xf>
    <xf numFmtId="49" fontId="21" fillId="35" borderId="36" xfId="0" applyNumberFormat="1" applyFont="1" applyFill="1" applyBorder="1" applyAlignment="1">
      <alignment horizontal="right" vertical="top"/>
    </xf>
    <xf numFmtId="49" fontId="21" fillId="33" borderId="36" xfId="0" applyNumberFormat="1" applyFont="1" applyFill="1" applyBorder="1" applyAlignment="1">
      <alignment horizontal="right" vertical="top" wrapText="1"/>
    </xf>
    <xf numFmtId="49" fontId="21" fillId="35" borderId="36" xfId="0" applyNumberFormat="1" applyFont="1" applyFill="1" applyBorder="1" applyAlignment="1">
      <alignment horizontal="right" vertical="top" wrapText="1"/>
    </xf>
    <xf numFmtId="49" fontId="21" fillId="33" borderId="36" xfId="0" quotePrefix="1" applyNumberFormat="1" applyFont="1" applyFill="1" applyBorder="1" applyAlignment="1">
      <alignment horizontal="right" vertical="top"/>
    </xf>
    <xf numFmtId="49" fontId="21" fillId="33" borderId="36" xfId="0" applyNumberFormat="1" applyFont="1" applyFill="1" applyBorder="1" applyAlignment="1">
      <alignment horizontal="right" vertical="top"/>
    </xf>
    <xf numFmtId="49" fontId="21" fillId="35" borderId="36" xfId="0" quotePrefix="1" applyNumberFormat="1" applyFont="1" applyFill="1" applyBorder="1" applyAlignment="1">
      <alignment horizontal="right" vertical="top"/>
    </xf>
    <xf numFmtId="49" fontId="21" fillId="33" borderId="38" xfId="0" quotePrefix="1" applyNumberFormat="1" applyFont="1" applyFill="1" applyBorder="1" applyAlignment="1">
      <alignment horizontal="right" vertical="top"/>
    </xf>
    <xf numFmtId="49" fontId="21" fillId="33" borderId="38" xfId="0" quotePrefix="1" applyNumberFormat="1" applyFont="1" applyFill="1" applyBorder="1" applyAlignment="1">
      <alignment horizontal="right" vertical="top" wrapText="1"/>
    </xf>
    <xf numFmtId="49" fontId="18" fillId="36" borderId="0" xfId="0" applyNumberFormat="1" applyFont="1" applyFill="1" applyBorder="1" applyAlignment="1">
      <alignment horizontal="center"/>
    </xf>
    <xf numFmtId="49" fontId="21" fillId="36" borderId="0" xfId="0" applyNumberFormat="1" applyFont="1" applyFill="1" applyBorder="1" applyAlignment="1">
      <alignment horizontal="center" vertical="top"/>
    </xf>
    <xf numFmtId="49" fontId="21" fillId="36" borderId="0" xfId="0" applyNumberFormat="1" applyFont="1" applyFill="1" applyBorder="1" applyAlignment="1">
      <alignment horizontal="center" vertical="top" wrapText="1"/>
    </xf>
    <xf numFmtId="49" fontId="21" fillId="35" borderId="36" xfId="0" quotePrefix="1" applyNumberFormat="1" applyFont="1" applyFill="1" applyBorder="1" applyAlignment="1">
      <alignment horizontal="right" vertical="top" wrapText="1"/>
    </xf>
    <xf numFmtId="49" fontId="21" fillId="0" borderId="36" xfId="0" quotePrefix="1" applyNumberFormat="1" applyFont="1" applyFill="1" applyBorder="1" applyAlignment="1">
      <alignment horizontal="right" vertical="top"/>
    </xf>
    <xf numFmtId="49" fontId="21" fillId="0" borderId="36" xfId="0" applyNumberFormat="1" applyFont="1" applyFill="1" applyBorder="1" applyAlignment="1">
      <alignment horizontal="right" vertical="top"/>
    </xf>
    <xf numFmtId="0" fontId="20" fillId="34" borderId="39" xfId="0" applyFont="1" applyFill="1" applyBorder="1" applyAlignment="1">
      <alignment horizontal="center" wrapText="1"/>
    </xf>
    <xf numFmtId="0" fontId="20" fillId="34" borderId="40" xfId="0" applyFont="1" applyFill="1" applyBorder="1" applyAlignment="1">
      <alignment horizontal="center" wrapText="1"/>
    </xf>
    <xf numFmtId="0" fontId="20" fillId="34" borderId="41" xfId="0" applyFont="1" applyFill="1" applyBorder="1" applyAlignment="1">
      <alignment horizontal="center" wrapText="1"/>
    </xf>
    <xf numFmtId="0" fontId="21" fillId="33" borderId="42" xfId="0" applyFont="1" applyFill="1" applyBorder="1" applyAlignment="1">
      <alignment horizontal="right" vertical="top" wrapText="1"/>
    </xf>
    <xf numFmtId="0" fontId="21" fillId="33" borderId="12" xfId="0" applyFont="1" applyFill="1" applyBorder="1" applyAlignment="1">
      <alignment horizontal="right" vertical="top" wrapText="1"/>
    </xf>
    <xf numFmtId="3" fontId="21" fillId="33" borderId="12" xfId="0" applyNumberFormat="1" applyFont="1" applyFill="1" applyBorder="1" applyAlignment="1">
      <alignment horizontal="right" vertical="top" wrapText="1"/>
    </xf>
    <xf numFmtId="168" fontId="21" fillId="33" borderId="12" xfId="0" applyNumberFormat="1" applyFont="1" applyFill="1" applyBorder="1" applyAlignment="1">
      <alignment horizontal="right" vertical="top" wrapText="1"/>
    </xf>
    <xf numFmtId="2" fontId="21" fillId="33" borderId="12" xfId="0" applyNumberFormat="1" applyFont="1" applyFill="1" applyBorder="1" applyAlignment="1">
      <alignment horizontal="right" vertical="top" wrapText="1"/>
    </xf>
    <xf numFmtId="2" fontId="21" fillId="33" borderId="43" xfId="0" applyNumberFormat="1" applyFont="1" applyFill="1" applyBorder="1" applyAlignment="1">
      <alignment horizontal="right" vertical="top" wrapText="1"/>
    </xf>
    <xf numFmtId="0" fontId="21" fillId="35" borderId="42" xfId="0" applyFont="1" applyFill="1" applyBorder="1" applyAlignment="1">
      <alignment horizontal="right" vertical="top" wrapText="1"/>
    </xf>
    <xf numFmtId="0" fontId="21" fillId="35" borderId="12" xfId="0" applyFont="1" applyFill="1" applyBorder="1" applyAlignment="1">
      <alignment horizontal="right" vertical="top" wrapText="1"/>
    </xf>
    <xf numFmtId="3" fontId="21" fillId="35" borderId="12" xfId="0" applyNumberFormat="1" applyFont="1" applyFill="1" applyBorder="1" applyAlignment="1">
      <alignment horizontal="right" vertical="top" wrapText="1"/>
    </xf>
    <xf numFmtId="168" fontId="21" fillId="35" borderId="12" xfId="0" applyNumberFormat="1" applyFont="1" applyFill="1" applyBorder="1" applyAlignment="1">
      <alignment horizontal="right" vertical="top" wrapText="1"/>
    </xf>
    <xf numFmtId="2" fontId="21" fillId="35" borderId="12" xfId="0" applyNumberFormat="1" applyFont="1" applyFill="1" applyBorder="1" applyAlignment="1">
      <alignment horizontal="right" vertical="top" wrapText="1"/>
    </xf>
    <xf numFmtId="2" fontId="21" fillId="35" borderId="43" xfId="0" applyNumberFormat="1" applyFont="1" applyFill="1" applyBorder="1" applyAlignment="1">
      <alignment horizontal="right" vertical="top" wrapText="1"/>
    </xf>
    <xf numFmtId="3" fontId="25" fillId="35" borderId="12" xfId="0" applyNumberFormat="1" applyFont="1" applyFill="1" applyBorder="1" applyAlignment="1">
      <alignment horizontal="right" vertical="top" wrapText="1"/>
    </xf>
    <xf numFmtId="0" fontId="21" fillId="33" borderId="44" xfId="0" applyFont="1" applyFill="1" applyBorder="1" applyAlignment="1">
      <alignment horizontal="right" vertical="top" wrapText="1"/>
    </xf>
    <xf numFmtId="0" fontId="21" fillId="33" borderId="45" xfId="0" applyFont="1" applyFill="1" applyBorder="1" applyAlignment="1">
      <alignment horizontal="right" vertical="top" wrapText="1"/>
    </xf>
    <xf numFmtId="3" fontId="21" fillId="33" borderId="45" xfId="0" applyNumberFormat="1" applyFont="1" applyFill="1" applyBorder="1" applyAlignment="1">
      <alignment horizontal="right" vertical="top" wrapText="1"/>
    </xf>
    <xf numFmtId="168" fontId="21" fillId="33" borderId="45" xfId="0" applyNumberFormat="1" applyFont="1" applyFill="1" applyBorder="1" applyAlignment="1">
      <alignment horizontal="right" vertical="top" wrapText="1"/>
    </xf>
    <xf numFmtId="2" fontId="21" fillId="33" borderId="45" xfId="0" applyNumberFormat="1" applyFont="1" applyFill="1" applyBorder="1" applyAlignment="1">
      <alignment horizontal="right" vertical="top" wrapText="1"/>
    </xf>
    <xf numFmtId="2" fontId="21" fillId="33" borderId="46" xfId="0" applyNumberFormat="1" applyFont="1" applyFill="1" applyBorder="1" applyAlignment="1">
      <alignment horizontal="right" vertical="top" wrapText="1"/>
    </xf>
    <xf numFmtId="0" fontId="26" fillId="33" borderId="0" xfId="0" applyFont="1" applyFill="1" applyAlignment="1">
      <alignment horizontal="left"/>
    </xf>
    <xf numFmtId="0" fontId="16" fillId="0" borderId="0" xfId="0" applyFont="1" applyAlignment="1">
      <alignment horizontal="left"/>
    </xf>
    <xf numFmtId="0" fontId="20" fillId="34" borderId="47" xfId="0" applyFont="1" applyFill="1" applyBorder="1" applyAlignment="1">
      <alignment horizontal="center" wrapText="1"/>
    </xf>
    <xf numFmtId="0" fontId="20" fillId="34" borderId="48" xfId="0" applyFont="1" applyFill="1" applyBorder="1" applyAlignment="1">
      <alignment horizontal="left" wrapText="1"/>
    </xf>
    <xf numFmtId="0" fontId="20" fillId="34" borderId="52" xfId="0" applyFont="1" applyFill="1" applyBorder="1" applyAlignment="1">
      <alignment horizontal="center" wrapText="1"/>
    </xf>
    <xf numFmtId="0" fontId="20" fillId="34" borderId="53" xfId="0" applyFont="1" applyFill="1" applyBorder="1" applyAlignment="1">
      <alignment horizontal="left" wrapText="1"/>
    </xf>
    <xf numFmtId="0" fontId="20" fillId="34" borderId="56" xfId="0" applyFont="1" applyFill="1" applyBorder="1" applyAlignment="1">
      <alignment horizontal="center" wrapText="1"/>
    </xf>
    <xf numFmtId="0" fontId="20" fillId="34" borderId="57" xfId="0" applyFont="1" applyFill="1" applyBorder="1" applyAlignment="1">
      <alignment horizontal="left" wrapText="1"/>
    </xf>
    <xf numFmtId="3" fontId="20" fillId="34" borderId="58" xfId="0" applyNumberFormat="1" applyFont="1" applyFill="1" applyBorder="1" applyAlignment="1">
      <alignment horizontal="center" wrapText="1"/>
    </xf>
    <xf numFmtId="166" fontId="20" fillId="34" borderId="59" xfId="0" applyNumberFormat="1" applyFont="1" applyFill="1" applyBorder="1" applyAlignment="1">
      <alignment horizontal="center" wrapText="1"/>
    </xf>
    <xf numFmtId="3" fontId="20" fillId="34" borderId="59" xfId="0" applyNumberFormat="1" applyFont="1" applyFill="1" applyBorder="1" applyAlignment="1">
      <alignment horizontal="center" wrapText="1"/>
    </xf>
    <xf numFmtId="166" fontId="20" fillId="34" borderId="57" xfId="0" applyNumberFormat="1" applyFont="1" applyFill="1" applyBorder="1" applyAlignment="1">
      <alignment horizontal="center" wrapText="1"/>
    </xf>
    <xf numFmtId="166" fontId="20" fillId="34" borderId="60" xfId="0" applyNumberFormat="1" applyFont="1" applyFill="1" applyBorder="1" applyAlignment="1">
      <alignment horizontal="center" wrapText="1"/>
    </xf>
    <xf numFmtId="0" fontId="21" fillId="35" borderId="61" xfId="0" applyFont="1" applyFill="1" applyBorder="1" applyAlignment="1">
      <alignment horizontal="center" vertical="top" wrapText="1"/>
    </xf>
    <xf numFmtId="0" fontId="21" fillId="35" borderId="62" xfId="0" applyFont="1" applyFill="1" applyBorder="1" applyAlignment="1">
      <alignment horizontal="left" vertical="top" wrapText="1"/>
    </xf>
    <xf numFmtId="3" fontId="21" fillId="35" borderId="63" xfId="0" applyNumberFormat="1" applyFont="1" applyFill="1" applyBorder="1" applyAlignment="1">
      <alignment horizontal="right" vertical="top" wrapText="1"/>
    </xf>
    <xf numFmtId="166" fontId="21" fillId="35" borderId="64" xfId="0" applyNumberFormat="1" applyFont="1" applyFill="1" applyBorder="1" applyAlignment="1">
      <alignment horizontal="right" vertical="top" wrapText="1"/>
    </xf>
    <xf numFmtId="3" fontId="21" fillId="35" borderId="65" xfId="0" applyNumberFormat="1" applyFont="1" applyFill="1" applyBorder="1" applyAlignment="1">
      <alignment horizontal="right" vertical="top" wrapText="1"/>
    </xf>
    <xf numFmtId="166" fontId="21" fillId="35" borderId="62" xfId="0" applyNumberFormat="1" applyFont="1" applyFill="1" applyBorder="1" applyAlignment="1">
      <alignment horizontal="right" vertical="top" wrapText="1"/>
    </xf>
    <xf numFmtId="166" fontId="21" fillId="35" borderId="66" xfId="0" applyNumberFormat="1" applyFont="1" applyFill="1" applyBorder="1" applyAlignment="1">
      <alignment horizontal="right" vertical="top" wrapText="1"/>
    </xf>
    <xf numFmtId="0" fontId="21" fillId="33" borderId="52" xfId="0" applyFont="1" applyFill="1" applyBorder="1" applyAlignment="1">
      <alignment horizontal="center" vertical="top" wrapText="1"/>
    </xf>
    <xf numFmtId="0" fontId="21" fillId="33" borderId="53" xfId="0" applyFont="1" applyFill="1" applyBorder="1" applyAlignment="1">
      <alignment horizontal="left" vertical="top" wrapText="1"/>
    </xf>
    <xf numFmtId="3" fontId="21" fillId="33" borderId="54" xfId="0" applyNumberFormat="1" applyFont="1" applyFill="1" applyBorder="1" applyAlignment="1">
      <alignment horizontal="right" vertical="top" wrapText="1"/>
    </xf>
    <xf numFmtId="166" fontId="21" fillId="33" borderId="0" xfId="0" applyNumberFormat="1" applyFont="1" applyFill="1" applyBorder="1" applyAlignment="1">
      <alignment horizontal="right" vertical="top" wrapText="1"/>
    </xf>
    <xf numFmtId="3" fontId="21" fillId="33" borderId="19" xfId="0" applyNumberFormat="1" applyFont="1" applyFill="1" applyBorder="1" applyAlignment="1">
      <alignment horizontal="right" vertical="top" wrapText="1"/>
    </xf>
    <xf numFmtId="166" fontId="21" fillId="33" borderId="53" xfId="0" applyNumberFormat="1" applyFont="1" applyFill="1" applyBorder="1" applyAlignment="1">
      <alignment horizontal="right" vertical="top" wrapText="1"/>
    </xf>
    <xf numFmtId="166" fontId="21" fillId="33" borderId="55" xfId="0" applyNumberFormat="1" applyFont="1" applyFill="1" applyBorder="1" applyAlignment="1">
      <alignment horizontal="right" vertical="top" wrapText="1"/>
    </xf>
    <xf numFmtId="0" fontId="21" fillId="35" borderId="52" xfId="0" applyFont="1" applyFill="1" applyBorder="1" applyAlignment="1">
      <alignment horizontal="center" vertical="top" wrapText="1"/>
    </xf>
    <xf numFmtId="0" fontId="21" fillId="35" borderId="53" xfId="0" applyFont="1" applyFill="1" applyBorder="1" applyAlignment="1">
      <alignment horizontal="left" vertical="top" wrapText="1"/>
    </xf>
    <xf numFmtId="3" fontId="21" fillId="35" borderId="54" xfId="0" applyNumberFormat="1" applyFont="1" applyFill="1" applyBorder="1" applyAlignment="1">
      <alignment horizontal="right" vertical="top" wrapText="1"/>
    </xf>
    <xf numFmtId="166" fontId="21" fillId="35" borderId="0" xfId="0" applyNumberFormat="1" applyFont="1" applyFill="1" applyBorder="1" applyAlignment="1">
      <alignment horizontal="right" vertical="top" wrapText="1"/>
    </xf>
    <xf numFmtId="3" fontId="21" fillId="35" borderId="19" xfId="0" applyNumberFormat="1" applyFont="1" applyFill="1" applyBorder="1" applyAlignment="1">
      <alignment horizontal="right" vertical="top" wrapText="1"/>
    </xf>
    <xf numFmtId="166" fontId="21" fillId="35" borderId="53" xfId="0" applyNumberFormat="1" applyFont="1" applyFill="1" applyBorder="1" applyAlignment="1">
      <alignment horizontal="right" vertical="top" wrapText="1"/>
    </xf>
    <xf numFmtId="166" fontId="21" fillId="35" borderId="55" xfId="0" applyNumberFormat="1" applyFont="1" applyFill="1" applyBorder="1" applyAlignment="1">
      <alignment horizontal="right" vertical="top" wrapText="1"/>
    </xf>
    <xf numFmtId="1" fontId="21" fillId="33" borderId="19" xfId="0" applyNumberFormat="1" applyFont="1" applyFill="1" applyBorder="1" applyAlignment="1">
      <alignment horizontal="right" vertical="top" wrapText="1"/>
    </xf>
    <xf numFmtId="166" fontId="21" fillId="33" borderId="19" xfId="0" applyNumberFormat="1" applyFont="1" applyFill="1" applyBorder="1" applyAlignment="1">
      <alignment horizontal="right" vertical="top" wrapText="1"/>
    </xf>
    <xf numFmtId="3" fontId="21" fillId="35" borderId="19" xfId="1" applyNumberFormat="1" applyFont="1" applyFill="1" applyBorder="1" applyAlignment="1">
      <alignment horizontal="right" vertical="top" wrapText="1"/>
    </xf>
    <xf numFmtId="3" fontId="21" fillId="33" borderId="0" xfId="0" applyNumberFormat="1" applyFont="1" applyFill="1" applyBorder="1" applyAlignment="1">
      <alignment horizontal="right" vertical="top" wrapText="1"/>
    </xf>
    <xf numFmtId="3" fontId="21" fillId="33" borderId="53" xfId="0" applyNumberFormat="1" applyFont="1" applyFill="1" applyBorder="1" applyAlignment="1">
      <alignment horizontal="right" vertical="top" wrapText="1"/>
    </xf>
    <xf numFmtId="3" fontId="21" fillId="33" borderId="21" xfId="0" applyNumberFormat="1" applyFont="1" applyFill="1" applyBorder="1" applyAlignment="1">
      <alignment horizontal="right" vertical="top" wrapText="1"/>
    </xf>
    <xf numFmtId="168" fontId="21" fillId="33" borderId="0" xfId="0" applyNumberFormat="1" applyFont="1" applyFill="1" applyBorder="1" applyAlignment="1">
      <alignment horizontal="right" vertical="top" wrapText="1"/>
    </xf>
    <xf numFmtId="168" fontId="21" fillId="33" borderId="53" xfId="0" applyNumberFormat="1" applyFont="1" applyFill="1" applyBorder="1" applyAlignment="1">
      <alignment horizontal="right" vertical="top" wrapText="1"/>
    </xf>
    <xf numFmtId="168" fontId="21" fillId="33" borderId="55" xfId="0" applyNumberFormat="1" applyFont="1" applyFill="1" applyBorder="1" applyAlignment="1">
      <alignment horizontal="right" vertical="top" wrapText="1"/>
    </xf>
    <xf numFmtId="0" fontId="19" fillId="35" borderId="67" xfId="0" applyFont="1" applyFill="1" applyBorder="1" applyAlignment="1">
      <alignment horizontal="center" vertical="top" wrapText="1"/>
    </xf>
    <xf numFmtId="0" fontId="19" fillId="35" borderId="68" xfId="0" applyFont="1" applyFill="1" applyBorder="1" applyAlignment="1">
      <alignment horizontal="left" vertical="top" wrapText="1"/>
    </xf>
    <xf numFmtId="3" fontId="19" fillId="35" borderId="69" xfId="0" applyNumberFormat="1" applyFont="1" applyFill="1" applyBorder="1" applyAlignment="1">
      <alignment horizontal="right" vertical="top" wrapText="1"/>
    </xf>
    <xf numFmtId="0" fontId="19" fillId="35" borderId="70" xfId="0" applyFont="1" applyFill="1" applyBorder="1" applyAlignment="1">
      <alignment horizontal="right" vertical="top" wrapText="1"/>
    </xf>
    <xf numFmtId="3" fontId="19" fillId="35" borderId="71" xfId="0" applyNumberFormat="1" applyFont="1" applyFill="1" applyBorder="1" applyAlignment="1">
      <alignment horizontal="right" vertical="top" wrapText="1"/>
    </xf>
    <xf numFmtId="0" fontId="19" fillId="35" borderId="72" xfId="0" applyFont="1" applyFill="1" applyBorder="1" applyAlignment="1">
      <alignment horizontal="right" vertical="top" wrapText="1"/>
    </xf>
    <xf numFmtId="3" fontId="19" fillId="35" borderId="70" xfId="0" applyNumberFormat="1" applyFont="1" applyFill="1" applyBorder="1" applyAlignment="1">
      <alignment horizontal="right" vertical="top" wrapText="1"/>
    </xf>
    <xf numFmtId="0" fontId="19" fillId="35" borderId="73" xfId="0" applyFont="1" applyFill="1" applyBorder="1" applyAlignment="1">
      <alignment horizontal="right" vertical="top" wrapText="1"/>
    </xf>
    <xf numFmtId="166" fontId="19" fillId="35" borderId="73" xfId="0" applyNumberFormat="1" applyFont="1" applyFill="1" applyBorder="1" applyAlignment="1">
      <alignment horizontal="right" vertical="top" wrapText="1"/>
    </xf>
    <xf numFmtId="166" fontId="19" fillId="35" borderId="72" xfId="0" applyNumberFormat="1" applyFont="1" applyFill="1" applyBorder="1" applyAlignment="1">
      <alignment horizontal="right" vertical="top" wrapText="1"/>
    </xf>
    <xf numFmtId="166" fontId="19" fillId="35" borderId="70" xfId="0" applyNumberFormat="1" applyFont="1" applyFill="1" applyBorder="1" applyAlignment="1">
      <alignment horizontal="right" vertical="top" wrapText="1"/>
    </xf>
    <xf numFmtId="0" fontId="19" fillId="35" borderId="71" xfId="0" applyFont="1" applyFill="1" applyBorder="1" applyAlignment="1">
      <alignment horizontal="right" vertical="top" wrapText="1"/>
    </xf>
    <xf numFmtId="0" fontId="20" fillId="34" borderId="0" xfId="0" applyFont="1" applyFill="1" applyBorder="1" applyAlignment="1">
      <alignment horizontal="center" wrapText="1"/>
    </xf>
    <xf numFmtId="0" fontId="18" fillId="33" borderId="0" xfId="0" applyFont="1" applyFill="1" applyAlignment="1"/>
    <xf numFmtId="0" fontId="24" fillId="33" borderId="0" xfId="0" applyFont="1" applyFill="1" applyAlignment="1">
      <alignment vertical="top" wrapText="1"/>
    </xf>
    <xf numFmtId="3" fontId="18" fillId="33" borderId="0" xfId="0" applyNumberFormat="1" applyFont="1" applyFill="1" applyAlignment="1">
      <alignment horizontal="center"/>
    </xf>
    <xf numFmtId="166" fontId="19" fillId="35" borderId="74" xfId="0" applyNumberFormat="1" applyFont="1" applyFill="1" applyBorder="1" applyAlignment="1">
      <alignment horizontal="right" vertical="top" wrapText="1"/>
    </xf>
    <xf numFmtId="0" fontId="16" fillId="37" borderId="0" xfId="0" applyNumberFormat="1" applyFont="1" applyFill="1" applyBorder="1" applyAlignment="1" applyProtection="1"/>
    <xf numFmtId="0" fontId="0" fillId="0" borderId="75" xfId="0" applyNumberFormat="1" applyFont="1" applyFill="1" applyBorder="1" applyAlignment="1" applyProtection="1">
      <alignment horizontal="left" wrapText="1"/>
    </xf>
    <xf numFmtId="0" fontId="23" fillId="0" borderId="0" xfId="44"/>
    <xf numFmtId="0" fontId="0" fillId="37" borderId="0" xfId="0" applyNumberFormat="1" applyFont="1" applyFill="1" applyBorder="1" applyAlignment="1" applyProtection="1"/>
    <xf numFmtId="0" fontId="19" fillId="38" borderId="0" xfId="0" applyFont="1" applyFill="1" applyAlignment="1"/>
    <xf numFmtId="0" fontId="0" fillId="38" borderId="0" xfId="0" applyFill="1"/>
    <xf numFmtId="0" fontId="23" fillId="0" borderId="0" xfId="44" applyFill="1" applyAlignment="1">
      <alignment vertical="center"/>
    </xf>
    <xf numFmtId="0" fontId="31" fillId="0" borderId="0" xfId="45" applyFont="1" applyFill="1" applyAlignment="1"/>
    <xf numFmtId="0" fontId="0" fillId="0" borderId="0" xfId="0" applyFill="1" applyAlignment="1">
      <alignment vertical="center" wrapText="1"/>
    </xf>
    <xf numFmtId="0" fontId="0" fillId="0" borderId="0" xfId="0" applyFill="1" applyAlignment="1">
      <alignment horizontal="left" vertical="center" wrapText="1"/>
    </xf>
    <xf numFmtId="0" fontId="0" fillId="38" borderId="0" xfId="0" applyFill="1" applyAlignment="1">
      <alignment vertical="center"/>
    </xf>
    <xf numFmtId="0" fontId="20" fillId="34" borderId="76" xfId="0" applyFont="1" applyFill="1" applyBorder="1" applyAlignment="1">
      <alignment horizontal="center" wrapText="1"/>
    </xf>
    <xf numFmtId="0" fontId="20" fillId="34" borderId="17" xfId="0" applyFont="1" applyFill="1" applyBorder="1" applyAlignment="1">
      <alignment horizontal="center" wrapText="1"/>
    </xf>
    <xf numFmtId="0" fontId="20" fillId="34" borderId="18" xfId="0" applyFont="1" applyFill="1" applyBorder="1" applyAlignment="1">
      <alignment horizontal="left" wrapText="1"/>
    </xf>
    <xf numFmtId="0" fontId="20" fillId="34" borderId="58" xfId="0" applyFont="1" applyFill="1" applyBorder="1" applyAlignment="1">
      <alignment horizontal="center" wrapText="1"/>
    </xf>
    <xf numFmtId="0" fontId="20" fillId="34" borderId="18" xfId="0" applyFont="1" applyFill="1" applyBorder="1" applyAlignment="1">
      <alignment horizontal="center" wrapText="1"/>
    </xf>
    <xf numFmtId="0" fontId="20" fillId="34" borderId="77" xfId="0" applyFont="1" applyFill="1" applyBorder="1" applyAlignment="1">
      <alignment horizontal="center" wrapText="1"/>
    </xf>
    <xf numFmtId="0" fontId="20" fillId="34" borderId="78" xfId="0" applyFont="1" applyFill="1" applyBorder="1" applyAlignment="1">
      <alignment horizontal="center" wrapText="1"/>
    </xf>
    <xf numFmtId="164" fontId="21" fillId="35" borderId="65" xfId="1" applyNumberFormat="1" applyFont="1" applyFill="1" applyBorder="1" applyAlignment="1">
      <alignment horizontal="right" vertical="top" wrapText="1"/>
    </xf>
    <xf numFmtId="164" fontId="21" fillId="35" borderId="79" xfId="1" applyNumberFormat="1" applyFont="1" applyFill="1" applyBorder="1" applyAlignment="1">
      <alignment horizontal="right" vertical="top" wrapText="1"/>
    </xf>
    <xf numFmtId="164" fontId="21" fillId="35" borderId="80" xfId="1" applyNumberFormat="1" applyFont="1" applyFill="1" applyBorder="1" applyAlignment="1">
      <alignment horizontal="right" vertical="top" wrapText="1"/>
    </xf>
    <xf numFmtId="164" fontId="21" fillId="35" borderId="18" xfId="1" applyNumberFormat="1" applyFont="1" applyFill="1" applyBorder="1" applyAlignment="1">
      <alignment horizontal="right" vertical="top" wrapText="1"/>
    </xf>
    <xf numFmtId="164" fontId="21" fillId="35" borderId="81" xfId="1" applyNumberFormat="1" applyFont="1" applyFill="1" applyBorder="1" applyAlignment="1">
      <alignment horizontal="right" vertical="top" wrapText="1"/>
    </xf>
    <xf numFmtId="164" fontId="21" fillId="35" borderId="82" xfId="1" applyNumberFormat="1" applyFont="1" applyFill="1" applyBorder="1" applyAlignment="1">
      <alignment horizontal="right" vertical="top" wrapText="1"/>
    </xf>
    <xf numFmtId="164" fontId="21" fillId="35" borderId="78" xfId="1" applyNumberFormat="1" applyFont="1" applyFill="1" applyBorder="1" applyAlignment="1">
      <alignment horizontal="right" vertical="top" wrapText="1"/>
    </xf>
    <xf numFmtId="164" fontId="21" fillId="33" borderId="83" xfId="1" applyNumberFormat="1" applyFont="1" applyFill="1" applyBorder="1" applyAlignment="1">
      <alignment horizontal="right" vertical="top" wrapText="1"/>
    </xf>
    <xf numFmtId="164" fontId="21" fillId="33" borderId="80" xfId="1" applyNumberFormat="1" applyFont="1" applyFill="1" applyBorder="1" applyAlignment="1">
      <alignment horizontal="right" vertical="top" wrapText="1"/>
    </xf>
    <xf numFmtId="164" fontId="21" fillId="33" borderId="18" xfId="1" applyNumberFormat="1" applyFont="1" applyFill="1" applyBorder="1" applyAlignment="1">
      <alignment horizontal="right" vertical="top" wrapText="1"/>
    </xf>
    <xf numFmtId="164" fontId="21" fillId="33" borderId="81" xfId="1" applyNumberFormat="1" applyFont="1" applyFill="1" applyBorder="1" applyAlignment="1">
      <alignment horizontal="right" vertical="top" wrapText="1"/>
    </xf>
    <xf numFmtId="164" fontId="21" fillId="33" borderId="82" xfId="1" applyNumberFormat="1" applyFont="1" applyFill="1" applyBorder="1" applyAlignment="1">
      <alignment horizontal="right" vertical="top" wrapText="1"/>
    </xf>
    <xf numFmtId="164" fontId="21" fillId="33" borderId="78" xfId="1" applyNumberFormat="1" applyFont="1" applyFill="1" applyBorder="1" applyAlignment="1">
      <alignment horizontal="right" vertical="top" wrapText="1"/>
    </xf>
    <xf numFmtId="164" fontId="21" fillId="35" borderId="83" xfId="1" applyNumberFormat="1" applyFont="1" applyFill="1" applyBorder="1" applyAlignment="1">
      <alignment horizontal="right" vertical="top" wrapText="1"/>
    </xf>
    <xf numFmtId="164" fontId="21" fillId="33" borderId="84" xfId="1" applyNumberFormat="1" applyFont="1" applyFill="1" applyBorder="1" applyAlignment="1">
      <alignment horizontal="right" vertical="top" wrapText="1"/>
    </xf>
    <xf numFmtId="164" fontId="21" fillId="33" borderId="85" xfId="1" applyNumberFormat="1" applyFont="1" applyFill="1" applyBorder="1" applyAlignment="1">
      <alignment horizontal="right" vertical="top" wrapText="1"/>
    </xf>
    <xf numFmtId="164" fontId="21" fillId="33" borderId="23" xfId="1" applyNumberFormat="1" applyFont="1" applyFill="1" applyBorder="1" applyAlignment="1">
      <alignment horizontal="right" vertical="top" wrapText="1"/>
    </xf>
    <xf numFmtId="164" fontId="21" fillId="33" borderId="86" xfId="1" applyNumberFormat="1" applyFont="1" applyFill="1" applyBorder="1" applyAlignment="1">
      <alignment horizontal="right" vertical="top" wrapText="1"/>
    </xf>
    <xf numFmtId="164" fontId="21" fillId="33" borderId="87" xfId="1" applyNumberFormat="1" applyFont="1" applyFill="1" applyBorder="1" applyAlignment="1">
      <alignment horizontal="right" vertical="top" wrapText="1"/>
    </xf>
    <xf numFmtId="164" fontId="21" fillId="33" borderId="88" xfId="1" applyNumberFormat="1" applyFont="1" applyFill="1" applyBorder="1" applyAlignment="1">
      <alignment horizontal="right" vertical="top" wrapText="1"/>
    </xf>
    <xf numFmtId="0" fontId="19" fillId="33" borderId="18" xfId="0" applyFont="1" applyFill="1" applyBorder="1" applyAlignment="1">
      <alignment horizontal="left" vertical="top" wrapText="1"/>
    </xf>
    <xf numFmtId="164" fontId="19" fillId="33" borderId="89" xfId="1" applyNumberFormat="1" applyFont="1" applyFill="1" applyBorder="1" applyAlignment="1">
      <alignment horizontal="right" vertical="top" wrapText="1"/>
    </xf>
    <xf numFmtId="164" fontId="19" fillId="33" borderId="0" xfId="1" applyNumberFormat="1" applyFont="1" applyFill="1" applyBorder="1" applyAlignment="1">
      <alignment horizontal="right" vertical="top" wrapText="1"/>
    </xf>
    <xf numFmtId="164" fontId="19" fillId="33" borderId="18" xfId="1" applyNumberFormat="1" applyFont="1" applyFill="1" applyBorder="1" applyAlignment="1">
      <alignment horizontal="right" vertical="top" wrapText="1"/>
    </xf>
    <xf numFmtId="164" fontId="19" fillId="33" borderId="21" xfId="1" applyNumberFormat="1" applyFont="1" applyFill="1" applyBorder="1" applyAlignment="1">
      <alignment horizontal="right" vertical="top" wrapText="1"/>
    </xf>
    <xf numFmtId="164" fontId="19" fillId="33" borderId="80" xfId="1" applyNumberFormat="1" applyFont="1" applyFill="1" applyBorder="1" applyAlignment="1">
      <alignment horizontal="right" vertical="top" wrapText="1"/>
    </xf>
    <xf numFmtId="164" fontId="19" fillId="33" borderId="81" xfId="1" applyNumberFormat="1" applyFont="1" applyFill="1" applyBorder="1" applyAlignment="1">
      <alignment horizontal="right" vertical="top" wrapText="1"/>
    </xf>
    <xf numFmtId="164" fontId="19" fillId="33" borderId="82" xfId="1" applyNumberFormat="1" applyFont="1" applyFill="1" applyBorder="1" applyAlignment="1">
      <alignment horizontal="right" vertical="top" wrapText="1"/>
    </xf>
    <xf numFmtId="164" fontId="19" fillId="33" borderId="78" xfId="1" applyNumberFormat="1" applyFont="1" applyFill="1" applyBorder="1" applyAlignment="1">
      <alignment horizontal="right" vertical="top" wrapText="1"/>
    </xf>
    <xf numFmtId="0" fontId="19" fillId="35" borderId="18" xfId="0" applyFont="1" applyFill="1" applyBorder="1" applyAlignment="1">
      <alignment horizontal="left" vertical="top" wrapText="1"/>
    </xf>
    <xf numFmtId="164" fontId="19" fillId="35" borderId="89" xfId="1" applyNumberFormat="1" applyFont="1" applyFill="1" applyBorder="1" applyAlignment="1">
      <alignment horizontal="right" vertical="top" wrapText="1"/>
    </xf>
    <xf numFmtId="164" fontId="19" fillId="35" borderId="0" xfId="1" applyNumberFormat="1" applyFont="1" applyFill="1" applyBorder="1" applyAlignment="1">
      <alignment horizontal="right" vertical="top" wrapText="1"/>
    </xf>
    <xf numFmtId="164" fontId="19" fillId="35" borderId="90" xfId="1" applyNumberFormat="1" applyFont="1" applyFill="1" applyBorder="1" applyAlignment="1">
      <alignment horizontal="right" vertical="top" wrapText="1"/>
    </xf>
    <xf numFmtId="164" fontId="19" fillId="35" borderId="21" xfId="1" applyNumberFormat="1" applyFont="1" applyFill="1" applyBorder="1" applyAlignment="1">
      <alignment horizontal="right" vertical="top" wrapText="1"/>
    </xf>
    <xf numFmtId="164" fontId="19" fillId="35" borderId="80" xfId="1" applyNumberFormat="1" applyFont="1" applyFill="1" applyBorder="1" applyAlignment="1">
      <alignment horizontal="right" vertical="top" wrapText="1"/>
    </xf>
    <xf numFmtId="164" fontId="19" fillId="35" borderId="18" xfId="1" applyNumberFormat="1" applyFont="1" applyFill="1" applyBorder="1" applyAlignment="1">
      <alignment horizontal="right" vertical="top" wrapText="1"/>
    </xf>
    <xf numFmtId="164" fontId="19" fillId="35" borderId="81" xfId="1" applyNumberFormat="1" applyFont="1" applyFill="1" applyBorder="1" applyAlignment="1">
      <alignment horizontal="right" vertical="top" wrapText="1"/>
    </xf>
    <xf numFmtId="164" fontId="19" fillId="35" borderId="82" xfId="1" applyNumberFormat="1" applyFont="1" applyFill="1" applyBorder="1" applyAlignment="1">
      <alignment horizontal="right" vertical="top" wrapText="1"/>
    </xf>
    <xf numFmtId="164" fontId="19" fillId="35" borderId="78" xfId="1" applyNumberFormat="1" applyFont="1" applyFill="1" applyBorder="1" applyAlignment="1">
      <alignment horizontal="right" vertical="top" wrapText="1"/>
    </xf>
    <xf numFmtId="0" fontId="19" fillId="33" borderId="23" xfId="0" applyFont="1" applyFill="1" applyBorder="1" applyAlignment="1">
      <alignment horizontal="left" vertical="top" wrapText="1"/>
    </xf>
    <xf numFmtId="164" fontId="19" fillId="33" borderId="24" xfId="1" applyNumberFormat="1" applyFont="1" applyFill="1" applyBorder="1" applyAlignment="1">
      <alignment horizontal="right" vertical="top" wrapText="1"/>
    </xf>
    <xf numFmtId="165" fontId="19" fillId="33" borderId="25" xfId="1" applyNumberFormat="1" applyFont="1" applyFill="1" applyBorder="1" applyAlignment="1">
      <alignment horizontal="right" vertical="top" wrapText="1"/>
    </xf>
    <xf numFmtId="164" fontId="19" fillId="33" borderId="25" xfId="1" applyNumberFormat="1" applyFont="1" applyFill="1" applyBorder="1" applyAlignment="1">
      <alignment horizontal="right" vertical="top" wrapText="1"/>
    </xf>
    <xf numFmtId="164" fontId="19" fillId="33" borderId="84" xfId="1" applyNumberFormat="1" applyFont="1" applyFill="1" applyBorder="1" applyAlignment="1">
      <alignment horizontal="right" vertical="top" wrapText="1"/>
    </xf>
    <xf numFmtId="164" fontId="19" fillId="33" borderId="23" xfId="1" applyNumberFormat="1" applyFont="1" applyFill="1" applyBorder="1" applyAlignment="1">
      <alignment horizontal="right" vertical="top" wrapText="1"/>
    </xf>
    <xf numFmtId="164" fontId="19" fillId="33" borderId="86" xfId="1" applyNumberFormat="1" applyFont="1" applyFill="1" applyBorder="1" applyAlignment="1">
      <alignment horizontal="right" vertical="top" wrapText="1"/>
    </xf>
    <xf numFmtId="164" fontId="19" fillId="33" borderId="88" xfId="1" applyNumberFormat="1" applyFont="1" applyFill="1" applyBorder="1" applyAlignment="1">
      <alignment horizontal="right" vertical="top" wrapText="1"/>
    </xf>
    <xf numFmtId="0" fontId="20" fillId="34" borderId="59" xfId="0" applyFont="1" applyFill="1" applyBorder="1" applyAlignment="1">
      <alignment horizontal="center" wrapText="1"/>
    </xf>
    <xf numFmtId="0" fontId="20" fillId="34" borderId="60" xfId="0" applyFont="1" applyFill="1" applyBorder="1" applyAlignment="1">
      <alignment horizontal="center" wrapText="1"/>
    </xf>
    <xf numFmtId="41" fontId="21" fillId="35" borderId="79" xfId="0" applyNumberFormat="1" applyFont="1" applyFill="1" applyBorder="1" applyAlignment="1">
      <alignment horizontal="right" vertical="top" wrapText="1"/>
    </xf>
    <xf numFmtId="41" fontId="21" fillId="35" borderId="91" xfId="0" applyNumberFormat="1" applyFont="1" applyFill="1" applyBorder="1" applyAlignment="1">
      <alignment horizontal="right" vertical="top" wrapText="1"/>
    </xf>
    <xf numFmtId="41" fontId="21" fillId="35" borderId="92" xfId="0" applyNumberFormat="1" applyFont="1" applyFill="1" applyBorder="1" applyAlignment="1">
      <alignment horizontal="right" vertical="top" wrapText="1"/>
    </xf>
    <xf numFmtId="41" fontId="21" fillId="33" borderId="83" xfId="0" applyNumberFormat="1" applyFont="1" applyFill="1" applyBorder="1" applyAlignment="1">
      <alignment horizontal="right" vertical="top" wrapText="1"/>
    </xf>
    <xf numFmtId="41" fontId="21" fillId="33" borderId="93" xfId="0" applyNumberFormat="1" applyFont="1" applyFill="1" applyBorder="1" applyAlignment="1">
      <alignment horizontal="right" vertical="top" wrapText="1"/>
    </xf>
    <xf numFmtId="41" fontId="21" fillId="33" borderId="94" xfId="0" applyNumberFormat="1" applyFont="1" applyFill="1" applyBorder="1" applyAlignment="1">
      <alignment horizontal="right" vertical="top" wrapText="1"/>
    </xf>
    <xf numFmtId="41" fontId="21" fillId="35" borderId="83" xfId="0" applyNumberFormat="1" applyFont="1" applyFill="1" applyBorder="1" applyAlignment="1">
      <alignment horizontal="right" vertical="top" wrapText="1"/>
    </xf>
    <xf numFmtId="41" fontId="21" fillId="35" borderId="93" xfId="0" applyNumberFormat="1" applyFont="1" applyFill="1" applyBorder="1" applyAlignment="1">
      <alignment horizontal="right" vertical="top" wrapText="1"/>
    </xf>
    <xf numFmtId="41" fontId="21" fillId="35" borderId="94" xfId="0" applyNumberFormat="1" applyFont="1" applyFill="1" applyBorder="1" applyAlignment="1">
      <alignment horizontal="right" vertical="top" wrapText="1"/>
    </xf>
    <xf numFmtId="0" fontId="21" fillId="33" borderId="95" xfId="0" applyFont="1" applyFill="1" applyBorder="1" applyAlignment="1">
      <alignment horizontal="center" vertical="top" wrapText="1"/>
    </xf>
    <xf numFmtId="0" fontId="21" fillId="33" borderId="96" xfId="0" applyFont="1" applyFill="1" applyBorder="1" applyAlignment="1">
      <alignment horizontal="left" vertical="top" wrapText="1"/>
    </xf>
    <xf numFmtId="41" fontId="21" fillId="33" borderId="84" xfId="0" applyNumberFormat="1" applyFont="1" applyFill="1" applyBorder="1" applyAlignment="1">
      <alignment horizontal="right" vertical="top" wrapText="1"/>
    </xf>
    <xf numFmtId="41" fontId="21" fillId="33" borderId="97" xfId="0" applyNumberFormat="1" applyFont="1" applyFill="1" applyBorder="1" applyAlignment="1">
      <alignment horizontal="right" vertical="top" wrapText="1"/>
    </xf>
    <xf numFmtId="41" fontId="21" fillId="33" borderId="98" xfId="0" applyNumberFormat="1" applyFont="1" applyFill="1" applyBorder="1" applyAlignment="1">
      <alignment horizontal="right" vertical="top" wrapText="1"/>
    </xf>
    <xf numFmtId="0" fontId="19" fillId="35" borderId="53" xfId="0" applyFont="1" applyFill="1" applyBorder="1" applyAlignment="1">
      <alignment horizontal="left" vertical="top" wrapText="1"/>
    </xf>
    <xf numFmtId="41" fontId="19" fillId="35" borderId="83" xfId="0" applyNumberFormat="1" applyFont="1" applyFill="1" applyBorder="1" applyAlignment="1">
      <alignment horizontal="right" vertical="top" wrapText="1"/>
    </xf>
    <xf numFmtId="41" fontId="19" fillId="35" borderId="93" xfId="0" applyNumberFormat="1" applyFont="1" applyFill="1" applyBorder="1" applyAlignment="1">
      <alignment horizontal="right" vertical="top" wrapText="1"/>
    </xf>
    <xf numFmtId="41" fontId="19" fillId="35" borderId="93" xfId="1" applyNumberFormat="1" applyFont="1" applyFill="1" applyBorder="1" applyAlignment="1">
      <alignment horizontal="right" vertical="top" wrapText="1"/>
    </xf>
    <xf numFmtId="41" fontId="19" fillId="35" borderId="94" xfId="0" applyNumberFormat="1" applyFont="1" applyFill="1" applyBorder="1" applyAlignment="1">
      <alignment horizontal="right" vertical="top" wrapText="1"/>
    </xf>
    <xf numFmtId="0" fontId="19" fillId="33" borderId="96" xfId="0" applyFont="1" applyFill="1" applyBorder="1" applyAlignment="1">
      <alignment horizontal="left" vertical="top" wrapText="1"/>
    </xf>
    <xf numFmtId="169" fontId="19" fillId="33" borderId="84" xfId="0" applyNumberFormat="1" applyFont="1" applyFill="1" applyBorder="1" applyAlignment="1">
      <alignment horizontal="right" vertical="top" wrapText="1"/>
    </xf>
    <xf numFmtId="169" fontId="19" fillId="33" borderId="97" xfId="0" applyNumberFormat="1" applyFont="1" applyFill="1" applyBorder="1" applyAlignment="1">
      <alignment horizontal="right" vertical="top" wrapText="1"/>
    </xf>
    <xf numFmtId="169" fontId="19" fillId="33" borderId="98" xfId="0" applyNumberFormat="1" applyFont="1" applyFill="1" applyBorder="1" applyAlignment="1">
      <alignment horizontal="right" vertical="top" wrapText="1"/>
    </xf>
    <xf numFmtId="0" fontId="21" fillId="33" borderId="94" xfId="0" applyNumberFormat="1" applyFont="1" applyFill="1" applyBorder="1" applyAlignment="1">
      <alignment horizontal="right" vertical="top" wrapText="1"/>
    </xf>
    <xf numFmtId="0" fontId="21" fillId="35" borderId="99" xfId="0" applyFont="1" applyFill="1" applyBorder="1" applyAlignment="1">
      <alignment horizontal="center" vertical="top" wrapText="1"/>
    </xf>
    <xf numFmtId="0" fontId="21" fillId="35" borderId="83" xfId="0" applyFont="1" applyFill="1" applyBorder="1" applyAlignment="1">
      <alignment horizontal="right" vertical="top" wrapText="1"/>
    </xf>
    <xf numFmtId="0" fontId="21" fillId="35" borderId="94" xfId="0" applyFont="1" applyFill="1" applyBorder="1" applyAlignment="1">
      <alignment horizontal="right" vertical="top" wrapText="1"/>
    </xf>
    <xf numFmtId="0" fontId="21" fillId="33" borderId="47" xfId="0" applyFont="1" applyFill="1" applyBorder="1" applyAlignment="1">
      <alignment horizontal="center" vertical="top" wrapText="1"/>
    </xf>
    <xf numFmtId="0" fontId="19" fillId="33" borderId="48" xfId="0" applyFont="1" applyFill="1" applyBorder="1" applyAlignment="1">
      <alignment horizontal="left" vertical="top" wrapText="1"/>
    </xf>
    <xf numFmtId="0" fontId="19" fillId="33" borderId="100" xfId="0" applyFont="1" applyFill="1" applyBorder="1" applyAlignment="1">
      <alignment horizontal="right" vertical="top" wrapText="1"/>
    </xf>
    <xf numFmtId="0" fontId="19" fillId="33" borderId="101" xfId="0" applyFont="1" applyFill="1" applyBorder="1" applyAlignment="1">
      <alignment horizontal="right" vertical="top" wrapText="1"/>
    </xf>
    <xf numFmtId="0" fontId="19" fillId="33" borderId="102" xfId="0" applyFont="1" applyFill="1" applyBorder="1" applyAlignment="1">
      <alignment horizontal="right" vertical="top" wrapText="1"/>
    </xf>
    <xf numFmtId="0" fontId="19" fillId="35" borderId="103" xfId="0" applyFont="1" applyFill="1" applyBorder="1" applyAlignment="1">
      <alignment horizontal="left" vertical="top" wrapText="1"/>
    </xf>
    <xf numFmtId="166" fontId="19" fillId="35" borderId="104" xfId="0" applyNumberFormat="1" applyFont="1" applyFill="1" applyBorder="1" applyAlignment="1">
      <alignment horizontal="right" vertical="top" wrapText="1"/>
    </xf>
    <xf numFmtId="166" fontId="19" fillId="35" borderId="105" xfId="0" applyNumberFormat="1" applyFont="1" applyFill="1" applyBorder="1" applyAlignment="1">
      <alignment horizontal="right" vertical="top" wrapText="1"/>
    </xf>
    <xf numFmtId="166" fontId="19" fillId="35" borderId="106" xfId="0" applyNumberFormat="1" applyFont="1" applyFill="1" applyBorder="1" applyAlignment="1">
      <alignment horizontal="right" vertical="top" wrapText="1"/>
    </xf>
    <xf numFmtId="167" fontId="18" fillId="33" borderId="0" xfId="2" applyNumberFormat="1" applyFont="1" applyFill="1" applyAlignment="1">
      <alignment horizontal="center"/>
    </xf>
    <xf numFmtId="41" fontId="18" fillId="33" borderId="0" xfId="0" applyNumberFormat="1" applyFont="1" applyFill="1" applyAlignment="1">
      <alignment horizontal="center"/>
    </xf>
    <xf numFmtId="0" fontId="20" fillId="34" borderId="107" xfId="0" applyFont="1" applyFill="1" applyBorder="1" applyAlignment="1">
      <alignment horizontal="center" wrapText="1"/>
    </xf>
    <xf numFmtId="0" fontId="20" fillId="34" borderId="108" xfId="0" applyFont="1" applyFill="1" applyBorder="1" applyAlignment="1">
      <alignment horizontal="center" wrapText="1"/>
    </xf>
    <xf numFmtId="0" fontId="21" fillId="35" borderId="109" xfId="0" applyFont="1" applyFill="1" applyBorder="1" applyAlignment="1">
      <alignment horizontal="right" vertical="top" wrapText="1"/>
    </xf>
    <xf numFmtId="0" fontId="21" fillId="35" borderId="79" xfId="0" applyFont="1" applyFill="1" applyBorder="1" applyAlignment="1">
      <alignment horizontal="right" vertical="top" wrapText="1"/>
    </xf>
    <xf numFmtId="166" fontId="21" fillId="35" borderId="110" xfId="0" applyNumberFormat="1" applyFont="1" applyFill="1" applyBorder="1" applyAlignment="1">
      <alignment horizontal="right" vertical="top" wrapText="1"/>
    </xf>
    <xf numFmtId="166" fontId="21" fillId="35" borderId="92" xfId="0" applyNumberFormat="1" applyFont="1" applyFill="1" applyBorder="1" applyAlignment="1">
      <alignment horizontal="right" vertical="top" wrapText="1"/>
    </xf>
    <xf numFmtId="0" fontId="21" fillId="33" borderId="83" xfId="0" applyFont="1" applyFill="1" applyBorder="1" applyAlignment="1">
      <alignment horizontal="right" vertical="top" wrapText="1"/>
    </xf>
    <xf numFmtId="166" fontId="21" fillId="33" borderId="111" xfId="0" applyNumberFormat="1" applyFont="1" applyFill="1" applyBorder="1" applyAlignment="1">
      <alignment horizontal="right" vertical="top" wrapText="1"/>
    </xf>
    <xf numFmtId="166" fontId="21" fillId="33" borderId="94" xfId="0" applyNumberFormat="1" applyFont="1" applyFill="1" applyBorder="1" applyAlignment="1">
      <alignment horizontal="right" vertical="top" wrapText="1"/>
    </xf>
    <xf numFmtId="166" fontId="21" fillId="35" borderId="111" xfId="0" applyNumberFormat="1" applyFont="1" applyFill="1" applyBorder="1" applyAlignment="1">
      <alignment horizontal="right" vertical="top" wrapText="1"/>
    </xf>
    <xf numFmtId="166" fontId="21" fillId="35" borderId="94" xfId="0" applyNumberFormat="1" applyFont="1" applyFill="1" applyBorder="1" applyAlignment="1">
      <alignment horizontal="right" vertical="top" wrapText="1"/>
    </xf>
    <xf numFmtId="0" fontId="21" fillId="33" borderId="112" xfId="0" applyFont="1" applyFill="1" applyBorder="1" applyAlignment="1">
      <alignment horizontal="right" vertical="top" wrapText="1"/>
    </xf>
    <xf numFmtId="166" fontId="21" fillId="33" borderId="113" xfId="0" applyNumberFormat="1" applyFont="1" applyFill="1" applyBorder="1" applyAlignment="1">
      <alignment horizontal="right" vertical="top" wrapText="1"/>
    </xf>
    <xf numFmtId="164" fontId="21" fillId="33" borderId="89" xfId="1" applyNumberFormat="1" applyFont="1" applyFill="1" applyBorder="1" applyAlignment="1">
      <alignment horizontal="right" vertical="top" wrapText="1"/>
    </xf>
    <xf numFmtId="0" fontId="21" fillId="35" borderId="112" xfId="0" applyFont="1" applyFill="1" applyBorder="1" applyAlignment="1">
      <alignment horizontal="right" vertical="top" wrapText="1"/>
    </xf>
    <xf numFmtId="166" fontId="21" fillId="35" borderId="113" xfId="0" applyNumberFormat="1" applyFont="1" applyFill="1" applyBorder="1" applyAlignment="1">
      <alignment horizontal="right" vertical="top" wrapText="1"/>
    </xf>
    <xf numFmtId="0" fontId="21" fillId="35" borderId="89" xfId="0" applyFont="1" applyFill="1" applyBorder="1" applyAlignment="1">
      <alignment horizontal="right" vertical="top" wrapText="1"/>
    </xf>
    <xf numFmtId="164" fontId="21" fillId="35" borderId="89" xfId="1" applyNumberFormat="1" applyFont="1" applyFill="1" applyBorder="1" applyAlignment="1">
      <alignment horizontal="right" vertical="top" wrapText="1"/>
    </xf>
    <xf numFmtId="166" fontId="21" fillId="35" borderId="114" xfId="0" applyNumberFormat="1" applyFont="1" applyFill="1" applyBorder="1" applyAlignment="1">
      <alignment horizontal="right" vertical="top" wrapText="1"/>
    </xf>
    <xf numFmtId="0" fontId="21" fillId="33" borderId="89" xfId="0" applyFont="1" applyFill="1" applyBorder="1" applyAlignment="1">
      <alignment horizontal="right" vertical="top" wrapText="1"/>
    </xf>
    <xf numFmtId="0" fontId="21" fillId="33" borderId="113" xfId="0" applyFont="1" applyFill="1" applyBorder="1" applyAlignment="1">
      <alignment horizontal="right" vertical="top" wrapText="1"/>
    </xf>
    <xf numFmtId="166" fontId="21" fillId="33" borderId="114" xfId="0" applyNumberFormat="1" applyFont="1" applyFill="1" applyBorder="1" applyAlignment="1">
      <alignment horizontal="right" vertical="top" wrapText="1"/>
    </xf>
    <xf numFmtId="0" fontId="21" fillId="35" borderId="113" xfId="0" applyFont="1" applyFill="1" applyBorder="1" applyAlignment="1">
      <alignment horizontal="right" vertical="top" wrapText="1"/>
    </xf>
    <xf numFmtId="170" fontId="18" fillId="33" borderId="0" xfId="0" applyNumberFormat="1" applyFont="1" applyFill="1" applyAlignment="1">
      <alignment horizontal="center"/>
    </xf>
    <xf numFmtId="0" fontId="32" fillId="33" borderId="0" xfId="0" applyFont="1" applyFill="1" applyBorder="1" applyAlignment="1">
      <alignment vertical="top"/>
    </xf>
    <xf numFmtId="0" fontId="34" fillId="0" borderId="0" xfId="0" applyFont="1" applyFill="1" applyAlignment="1"/>
    <xf numFmtId="0" fontId="21" fillId="35" borderId="115" xfId="0" applyFont="1" applyFill="1" applyBorder="1" applyAlignment="1">
      <alignment horizontal="right" vertical="top" wrapText="1"/>
    </xf>
    <xf numFmtId="0" fontId="21" fillId="35" borderId="116" xfId="0" applyFont="1" applyFill="1" applyBorder="1" applyAlignment="1">
      <alignment horizontal="right" vertical="top" wrapText="1"/>
    </xf>
    <xf numFmtId="0" fontId="21" fillId="35" borderId="117" xfId="0" applyFont="1" applyFill="1" applyBorder="1" applyAlignment="1">
      <alignment horizontal="right" vertical="top" wrapText="1"/>
    </xf>
    <xf numFmtId="166" fontId="21" fillId="35" borderId="117" xfId="0" applyNumberFormat="1" applyFont="1" applyFill="1" applyBorder="1" applyAlignment="1">
      <alignment horizontal="right" vertical="top" wrapText="1"/>
    </xf>
    <xf numFmtId="164" fontId="21" fillId="35" borderId="116" xfId="1" applyNumberFormat="1" applyFont="1" applyFill="1" applyBorder="1" applyAlignment="1">
      <alignment horizontal="right" vertical="top" wrapText="1"/>
    </xf>
    <xf numFmtId="166" fontId="21" fillId="35" borderId="118" xfId="0" applyNumberFormat="1" applyFont="1" applyFill="1" applyBorder="1" applyAlignment="1">
      <alignment horizontal="right" vertical="top" wrapText="1"/>
    </xf>
    <xf numFmtId="0" fontId="20" fillId="34" borderId="47" xfId="0" applyFont="1" applyFill="1" applyBorder="1" applyAlignment="1">
      <alignment horizontal="center" wrapText="1"/>
    </xf>
    <xf numFmtId="0" fontId="20" fillId="34" borderId="99" xfId="0" applyFont="1" applyFill="1" applyBorder="1" applyAlignment="1">
      <alignment horizontal="center" wrapText="1"/>
    </xf>
    <xf numFmtId="0" fontId="20" fillId="34" borderId="103" xfId="0" applyFont="1" applyFill="1" applyBorder="1" applyAlignment="1">
      <alignment horizontal="left" wrapText="1"/>
    </xf>
    <xf numFmtId="0" fontId="20" fillId="34" borderId="119" xfId="0" applyFont="1" applyFill="1" applyBorder="1" applyAlignment="1">
      <alignment horizontal="center" wrapText="1"/>
    </xf>
    <xf numFmtId="0" fontId="20" fillId="34" borderId="103" xfId="0" applyFont="1" applyFill="1" applyBorder="1" applyAlignment="1">
      <alignment horizontal="center" wrapText="1"/>
    </xf>
    <xf numFmtId="0" fontId="20" fillId="34" borderId="120" xfId="0" applyFont="1" applyFill="1" applyBorder="1" applyAlignment="1">
      <alignment horizontal="center" wrapText="1"/>
    </xf>
    <xf numFmtId="0" fontId="21" fillId="35" borderId="47" xfId="0" applyFont="1" applyFill="1" applyBorder="1" applyAlignment="1">
      <alignment horizontal="center" vertical="top" wrapText="1"/>
    </xf>
    <xf numFmtId="0" fontId="21" fillId="35" borderId="48" xfId="0" applyFont="1" applyFill="1" applyBorder="1" applyAlignment="1">
      <alignment horizontal="left" vertical="top" wrapText="1"/>
    </xf>
    <xf numFmtId="0" fontId="21" fillId="35" borderId="100" xfId="0" applyFont="1" applyFill="1" applyBorder="1" applyAlignment="1">
      <alignment horizontal="right" vertical="top" wrapText="1"/>
    </xf>
    <xf numFmtId="0" fontId="21" fillId="35" borderId="121" xfId="0" applyFont="1" applyFill="1" applyBorder="1" applyAlignment="1">
      <alignment horizontal="right" vertical="top" wrapText="1"/>
    </xf>
    <xf numFmtId="41" fontId="21" fillId="35" borderId="121" xfId="0" applyNumberFormat="1" applyFont="1" applyFill="1" applyBorder="1" applyAlignment="1">
      <alignment horizontal="right" vertical="top" wrapText="1"/>
    </xf>
    <xf numFmtId="41" fontId="21" fillId="35" borderId="100" xfId="0" applyNumberFormat="1" applyFont="1" applyFill="1" applyBorder="1" applyAlignment="1">
      <alignment horizontal="right" vertical="top" wrapText="1"/>
    </xf>
    <xf numFmtId="41" fontId="21" fillId="35" borderId="102" xfId="0" applyNumberFormat="1" applyFont="1" applyFill="1" applyBorder="1" applyAlignment="1">
      <alignment horizontal="right" vertical="top" wrapText="1"/>
    </xf>
    <xf numFmtId="0" fontId="21" fillId="33" borderId="111" xfId="0" applyFont="1" applyFill="1" applyBorder="1" applyAlignment="1">
      <alignment horizontal="right" vertical="top" wrapText="1"/>
    </xf>
    <xf numFmtId="41" fontId="21" fillId="33" borderId="111" xfId="0" applyNumberFormat="1" applyFont="1" applyFill="1" applyBorder="1" applyAlignment="1">
      <alignment horizontal="right" vertical="top" wrapText="1"/>
    </xf>
    <xf numFmtId="0" fontId="21" fillId="35" borderId="111" xfId="0" applyFont="1" applyFill="1" applyBorder="1" applyAlignment="1">
      <alignment horizontal="right" vertical="top" wrapText="1"/>
    </xf>
    <xf numFmtId="0" fontId="21" fillId="35" borderId="21" xfId="0" applyFont="1" applyFill="1" applyBorder="1" applyAlignment="1">
      <alignment horizontal="right" vertical="top" wrapText="1"/>
    </xf>
    <xf numFmtId="41" fontId="21" fillId="35" borderId="111" xfId="0" applyNumberFormat="1" applyFont="1" applyFill="1" applyBorder="1" applyAlignment="1">
      <alignment horizontal="right" vertical="top" wrapText="1"/>
    </xf>
    <xf numFmtId="0" fontId="21" fillId="33" borderId="53" xfId="0" applyFont="1" applyFill="1" applyBorder="1" applyAlignment="1">
      <alignment horizontal="right" vertical="top" wrapText="1"/>
    </xf>
    <xf numFmtId="0" fontId="21" fillId="35" borderId="53" xfId="0" applyFont="1" applyFill="1" applyBorder="1" applyAlignment="1">
      <alignment horizontal="right" vertical="top" wrapText="1"/>
    </xf>
    <xf numFmtId="41" fontId="21" fillId="35" borderId="21" xfId="0" applyNumberFormat="1" applyFont="1" applyFill="1" applyBorder="1" applyAlignment="1">
      <alignment horizontal="right" vertical="top" wrapText="1"/>
    </xf>
    <xf numFmtId="41" fontId="21" fillId="33" borderId="53" xfId="0" applyNumberFormat="1" applyFont="1" applyFill="1" applyBorder="1" applyAlignment="1">
      <alignment horizontal="right" vertical="top" wrapText="1"/>
    </xf>
    <xf numFmtId="41" fontId="21" fillId="35" borderId="53" xfId="0" applyNumberFormat="1" applyFont="1" applyFill="1" applyBorder="1" applyAlignment="1">
      <alignment horizontal="right" vertical="top" wrapText="1"/>
    </xf>
    <xf numFmtId="0" fontId="21" fillId="35" borderId="54" xfId="0" applyFont="1" applyFill="1" applyBorder="1" applyAlignment="1">
      <alignment horizontal="right" vertical="top" wrapText="1"/>
    </xf>
    <xf numFmtId="0" fontId="21" fillId="33" borderId="54" xfId="0" applyFont="1" applyFill="1" applyBorder="1" applyAlignment="1">
      <alignment horizontal="right" vertical="top" wrapText="1"/>
    </xf>
    <xf numFmtId="0" fontId="21" fillId="33" borderId="90" xfId="0" applyFont="1" applyFill="1" applyBorder="1" applyAlignment="1">
      <alignment horizontal="right" vertical="top" wrapText="1"/>
    </xf>
    <xf numFmtId="0" fontId="21" fillId="33" borderId="21" xfId="0" applyFont="1" applyFill="1" applyBorder="1" applyAlignment="1">
      <alignment horizontal="right" vertical="top" wrapText="1"/>
    </xf>
    <xf numFmtId="0" fontId="21" fillId="35" borderId="18" xfId="0" applyFont="1" applyFill="1" applyBorder="1" applyAlignment="1">
      <alignment horizontal="right" vertical="top" wrapText="1"/>
    </xf>
    <xf numFmtId="0" fontId="21" fillId="33" borderId="18" xfId="0" applyFont="1" applyFill="1" applyBorder="1" applyAlignment="1">
      <alignment horizontal="right" vertical="top" wrapText="1"/>
    </xf>
    <xf numFmtId="41" fontId="21" fillId="33" borderId="21" xfId="0" applyNumberFormat="1" applyFont="1" applyFill="1" applyBorder="1" applyAlignment="1">
      <alignment horizontal="right" vertical="top" wrapText="1"/>
    </xf>
    <xf numFmtId="0" fontId="21" fillId="33" borderId="67" xfId="0" applyFont="1" applyFill="1" applyBorder="1" applyAlignment="1">
      <alignment horizontal="center" vertical="top" wrapText="1"/>
    </xf>
    <xf numFmtId="0" fontId="19" fillId="33" borderId="68" xfId="0" applyFont="1" applyFill="1" applyBorder="1" applyAlignment="1">
      <alignment horizontal="left" vertical="top" wrapText="1"/>
    </xf>
    <xf numFmtId="3" fontId="19" fillId="33" borderId="122" xfId="0" applyNumberFormat="1" applyFont="1" applyFill="1" applyBorder="1" applyAlignment="1">
      <alignment horizontal="right" vertical="top" wrapText="1"/>
    </xf>
    <xf numFmtId="3" fontId="19" fillId="33" borderId="123" xfId="0" applyNumberFormat="1" applyFont="1" applyFill="1" applyBorder="1" applyAlignment="1">
      <alignment horizontal="right" vertical="top" wrapText="1"/>
    </xf>
    <xf numFmtId="41" fontId="19" fillId="33" borderId="123" xfId="0" applyNumberFormat="1" applyFont="1" applyFill="1" applyBorder="1" applyAlignment="1">
      <alignment horizontal="right" vertical="top" wrapText="1"/>
    </xf>
    <xf numFmtId="41" fontId="19" fillId="33" borderId="122" xfId="0" applyNumberFormat="1" applyFont="1" applyFill="1" applyBorder="1" applyAlignment="1">
      <alignment horizontal="right" vertical="top" wrapText="1"/>
    </xf>
    <xf numFmtId="41" fontId="19" fillId="33" borderId="124" xfId="0" applyNumberFormat="1" applyFont="1" applyFill="1" applyBorder="1" applyAlignment="1">
      <alignment horizontal="right" vertical="top" wrapText="1"/>
    </xf>
    <xf numFmtId="41" fontId="25" fillId="33" borderId="83" xfId="0" applyNumberFormat="1" applyFont="1" applyFill="1" applyBorder="1" applyAlignment="1">
      <alignment horizontal="right" vertical="top" wrapText="1"/>
    </xf>
    <xf numFmtId="41" fontId="25" fillId="33" borderId="94" xfId="0" applyNumberFormat="1" applyFont="1" applyFill="1" applyBorder="1" applyAlignment="1">
      <alignment horizontal="right" vertical="top" wrapText="1"/>
    </xf>
    <xf numFmtId="0" fontId="21" fillId="33" borderId="99" xfId="0" applyFont="1" applyFill="1" applyBorder="1" applyAlignment="1">
      <alignment horizontal="center" vertical="top" wrapText="1"/>
    </xf>
    <xf numFmtId="0" fontId="21" fillId="35" borderId="67" xfId="0" applyFont="1" applyFill="1" applyBorder="1" applyAlignment="1">
      <alignment horizontal="center" vertical="top" wrapText="1"/>
    </xf>
    <xf numFmtId="0" fontId="19" fillId="35" borderId="122" xfId="0" applyFont="1" applyFill="1" applyBorder="1" applyAlignment="1">
      <alignment horizontal="right" vertical="top" wrapText="1"/>
    </xf>
    <xf numFmtId="0" fontId="19" fillId="35" borderId="123" xfId="0" applyFont="1" applyFill="1" applyBorder="1" applyAlignment="1">
      <alignment horizontal="right" vertical="top" wrapText="1"/>
    </xf>
    <xf numFmtId="41" fontId="19" fillId="35" borderId="123" xfId="0" applyNumberFormat="1" applyFont="1" applyFill="1" applyBorder="1" applyAlignment="1">
      <alignment horizontal="right" vertical="top" wrapText="1"/>
    </xf>
    <xf numFmtId="0" fontId="19" fillId="35" borderId="124" xfId="0" applyFont="1" applyFill="1" applyBorder="1" applyAlignment="1">
      <alignment horizontal="right" vertical="top" wrapText="1"/>
    </xf>
    <xf numFmtId="0" fontId="35" fillId="36" borderId="0" xfId="0" applyFont="1" applyFill="1" applyAlignment="1">
      <alignment vertical="center"/>
    </xf>
    <xf numFmtId="0" fontId="20" fillId="34" borderId="125" xfId="0" applyFont="1" applyFill="1" applyBorder="1" applyAlignment="1">
      <alignment horizontal="center" wrapText="1"/>
    </xf>
    <xf numFmtId="0" fontId="20" fillId="34" borderId="126" xfId="0" applyFont="1" applyFill="1" applyBorder="1" applyAlignment="1">
      <alignment horizontal="left" wrapText="1"/>
    </xf>
    <xf numFmtId="0" fontId="21" fillId="35" borderId="10" xfId="0" applyFont="1" applyFill="1" applyBorder="1" applyAlignment="1">
      <alignment horizontal="right" vertical="top" wrapText="1"/>
    </xf>
    <xf numFmtId="0" fontId="21" fillId="35" borderId="127" xfId="0" applyFont="1" applyFill="1" applyBorder="1" applyAlignment="1">
      <alignment horizontal="right" vertical="top" wrapText="1"/>
    </xf>
    <xf numFmtId="0" fontId="21" fillId="33" borderId="43" xfId="0" applyFont="1" applyFill="1" applyBorder="1" applyAlignment="1">
      <alignment horizontal="right" vertical="top" wrapText="1"/>
    </xf>
    <xf numFmtId="0" fontId="21" fillId="35" borderId="43" xfId="0" applyFont="1" applyFill="1" applyBorder="1" applyAlignment="1">
      <alignment horizontal="right" vertical="top" wrapText="1"/>
    </xf>
    <xf numFmtId="3" fontId="19" fillId="33" borderId="128" xfId="0" applyNumberFormat="1" applyFont="1" applyFill="1" applyBorder="1" applyAlignment="1">
      <alignment horizontal="right" vertical="top" wrapText="1"/>
    </xf>
    <xf numFmtId="3" fontId="19" fillId="33" borderId="129" xfId="0" applyNumberFormat="1" applyFont="1" applyFill="1" applyBorder="1" applyAlignment="1">
      <alignment horizontal="right" vertical="top" wrapText="1"/>
    </xf>
    <xf numFmtId="0" fontId="19" fillId="35" borderId="45" xfId="0" applyFont="1" applyFill="1" applyBorder="1" applyAlignment="1">
      <alignment horizontal="right" vertical="top" wrapText="1"/>
    </xf>
    <xf numFmtId="0" fontId="19" fillId="35" borderId="46" xfId="0" applyFont="1" applyFill="1" applyBorder="1" applyAlignment="1">
      <alignment horizontal="right" vertical="top" wrapText="1"/>
    </xf>
    <xf numFmtId="0" fontId="24" fillId="33" borderId="50" xfId="0" applyFont="1" applyFill="1" applyBorder="1" applyAlignment="1">
      <alignment horizontal="left"/>
    </xf>
    <xf numFmtId="0" fontId="18" fillId="33" borderId="50" xfId="0" applyFont="1" applyFill="1" applyBorder="1" applyAlignment="1">
      <alignment horizontal="center"/>
    </xf>
    <xf numFmtId="0" fontId="20" fillId="34" borderId="130" xfId="0" applyFont="1" applyFill="1" applyBorder="1" applyAlignment="1">
      <alignment horizontal="left" wrapText="1"/>
    </xf>
    <xf numFmtId="0" fontId="20" fillId="34" borderId="132" xfId="0" applyFont="1" applyFill="1" applyBorder="1" applyAlignment="1">
      <alignment horizontal="center" wrapText="1"/>
    </xf>
    <xf numFmtId="0" fontId="21" fillId="35" borderId="133" xfId="0" applyFont="1" applyFill="1" applyBorder="1" applyAlignment="1">
      <alignment horizontal="center" vertical="top" wrapText="1"/>
    </xf>
    <xf numFmtId="0" fontId="21" fillId="35" borderId="63" xfId="0" applyFont="1" applyFill="1" applyBorder="1" applyAlignment="1">
      <alignment horizontal="right" vertical="top" wrapText="1"/>
    </xf>
    <xf numFmtId="166" fontId="21" fillId="35" borderId="134" xfId="0" applyNumberFormat="1" applyFont="1" applyFill="1" applyBorder="1" applyAlignment="1">
      <alignment horizontal="right" vertical="top" wrapText="1"/>
    </xf>
    <xf numFmtId="0" fontId="21" fillId="35" borderId="65" xfId="0" applyFont="1" applyFill="1" applyBorder="1" applyAlignment="1">
      <alignment horizontal="right" vertical="top" wrapText="1"/>
    </xf>
    <xf numFmtId="166" fontId="21" fillId="33" borderId="21" xfId="0" applyNumberFormat="1" applyFont="1" applyFill="1" applyBorder="1" applyAlignment="1">
      <alignment horizontal="right" vertical="top" wrapText="1"/>
    </xf>
    <xf numFmtId="0" fontId="21" fillId="33" borderId="19" xfId="0" applyFont="1" applyFill="1" applyBorder="1" applyAlignment="1">
      <alignment horizontal="right" vertical="top" wrapText="1"/>
    </xf>
    <xf numFmtId="166" fontId="21" fillId="35" borderId="21" xfId="0" applyNumberFormat="1" applyFont="1" applyFill="1" applyBorder="1" applyAlignment="1">
      <alignment horizontal="right" vertical="top" wrapText="1"/>
    </xf>
    <xf numFmtId="0" fontId="21" fillId="35" borderId="19" xfId="0" applyFont="1" applyFill="1" applyBorder="1" applyAlignment="1">
      <alignment horizontal="right" vertical="top" wrapText="1"/>
    </xf>
    <xf numFmtId="0" fontId="21" fillId="33" borderId="135" xfId="0" applyFont="1" applyFill="1" applyBorder="1" applyAlignment="1">
      <alignment horizontal="right" vertical="top" wrapText="1"/>
    </xf>
    <xf numFmtId="166" fontId="21" fillId="33" borderId="136" xfId="0" applyNumberFormat="1" applyFont="1" applyFill="1" applyBorder="1" applyAlignment="1">
      <alignment horizontal="right" vertical="top" wrapText="1"/>
    </xf>
    <xf numFmtId="0" fontId="21" fillId="33" borderId="25" xfId="0" applyFont="1" applyFill="1" applyBorder="1" applyAlignment="1">
      <alignment horizontal="right" vertical="top" wrapText="1"/>
    </xf>
    <xf numFmtId="166" fontId="21" fillId="33" borderId="96" xfId="0" applyNumberFormat="1" applyFont="1" applyFill="1" applyBorder="1" applyAlignment="1">
      <alignment horizontal="right" vertical="top" wrapText="1"/>
    </xf>
    <xf numFmtId="0" fontId="19" fillId="35" borderId="27" xfId="0" applyFont="1" applyFill="1" applyBorder="1" applyAlignment="1">
      <alignment horizontal="center" vertical="top" wrapText="1"/>
    </xf>
    <xf numFmtId="0" fontId="19" fillId="35" borderId="137" xfId="0" applyFont="1" applyFill="1" applyBorder="1" applyAlignment="1">
      <alignment horizontal="left" vertical="top" wrapText="1"/>
    </xf>
    <xf numFmtId="3" fontId="19" fillId="35" borderId="138" xfId="0" applyNumberFormat="1" applyFont="1" applyFill="1" applyBorder="1" applyAlignment="1">
      <alignment horizontal="right" vertical="top" wrapText="1"/>
    </xf>
    <xf numFmtId="0" fontId="19" fillId="35" borderId="137" xfId="0" applyFont="1" applyFill="1" applyBorder="1" applyAlignment="1">
      <alignment horizontal="right" vertical="top" wrapText="1"/>
    </xf>
    <xf numFmtId="3" fontId="19" fillId="35" borderId="139" xfId="0" applyNumberFormat="1" applyFont="1" applyFill="1" applyBorder="1" applyAlignment="1">
      <alignment horizontal="right" vertical="top" wrapText="1"/>
    </xf>
    <xf numFmtId="3" fontId="19" fillId="35" borderId="137" xfId="0" applyNumberFormat="1" applyFont="1" applyFill="1" applyBorder="1" applyAlignment="1">
      <alignment horizontal="right" vertical="top" wrapText="1"/>
    </xf>
    <xf numFmtId="0" fontId="20" fillId="34" borderId="18" xfId="0" applyFont="1" applyFill="1" applyBorder="1" applyAlignment="1">
      <alignment horizontal="center" wrapText="1"/>
    </xf>
    <xf numFmtId="0" fontId="20" fillId="34" borderId="140" xfId="0" applyFont="1" applyFill="1" applyBorder="1" applyAlignment="1">
      <alignment horizontal="center" wrapText="1"/>
    </xf>
    <xf numFmtId="0" fontId="20" fillId="34" borderId="141" xfId="0" applyFont="1" applyFill="1" applyBorder="1" applyAlignment="1">
      <alignment horizontal="center" wrapText="1"/>
    </xf>
    <xf numFmtId="0" fontId="20" fillId="34" borderId="75" xfId="0" applyFont="1" applyFill="1" applyBorder="1" applyAlignment="1">
      <alignment horizontal="center" wrapText="1"/>
    </xf>
    <xf numFmtId="0" fontId="20" fillId="34" borderId="142" xfId="0" applyFont="1" applyFill="1" applyBorder="1" applyAlignment="1">
      <alignment horizontal="center" wrapText="1"/>
    </xf>
    <xf numFmtId="166" fontId="21" fillId="35" borderId="143" xfId="0" applyNumberFormat="1" applyFont="1" applyFill="1" applyBorder="1" applyAlignment="1">
      <alignment horizontal="right" vertical="top" wrapText="1"/>
    </xf>
    <xf numFmtId="0" fontId="21" fillId="35" borderId="77" xfId="0" applyFont="1" applyFill="1" applyBorder="1" applyAlignment="1">
      <alignment horizontal="right" vertical="top" wrapText="1"/>
    </xf>
    <xf numFmtId="166" fontId="21" fillId="35" borderId="140" xfId="0" applyNumberFormat="1" applyFont="1" applyFill="1" applyBorder="1" applyAlignment="1">
      <alignment horizontal="right" vertical="top" wrapText="1"/>
    </xf>
    <xf numFmtId="166" fontId="21" fillId="33" borderId="89" xfId="0" applyNumberFormat="1" applyFont="1" applyFill="1" applyBorder="1" applyAlignment="1">
      <alignment horizontal="right" vertical="top" wrapText="1"/>
    </xf>
    <xf numFmtId="0" fontId="21" fillId="33" borderId="77" xfId="0" applyFont="1" applyFill="1" applyBorder="1" applyAlignment="1">
      <alignment horizontal="right" vertical="top" wrapText="1"/>
    </xf>
    <xf numFmtId="166" fontId="21" fillId="33" borderId="140" xfId="0" applyNumberFormat="1" applyFont="1" applyFill="1" applyBorder="1" applyAlignment="1">
      <alignment horizontal="right" vertical="top" wrapText="1"/>
    </xf>
    <xf numFmtId="166" fontId="21" fillId="35" borderId="89" xfId="0" applyNumberFormat="1" applyFont="1" applyFill="1" applyBorder="1" applyAlignment="1">
      <alignment horizontal="right" vertical="top" wrapText="1"/>
    </xf>
    <xf numFmtId="166" fontId="21" fillId="33" borderId="144" xfId="0" applyNumberFormat="1" applyFont="1" applyFill="1" applyBorder="1" applyAlignment="1">
      <alignment horizontal="right" vertical="top" wrapText="1"/>
    </xf>
    <xf numFmtId="166" fontId="21" fillId="33" borderId="24" xfId="0" applyNumberFormat="1" applyFont="1" applyFill="1" applyBorder="1" applyAlignment="1">
      <alignment horizontal="right" vertical="top" wrapText="1"/>
    </xf>
    <xf numFmtId="0" fontId="21" fillId="33" borderId="145" xfId="0" applyFont="1" applyFill="1" applyBorder="1" applyAlignment="1">
      <alignment horizontal="right" vertical="top" wrapText="1"/>
    </xf>
    <xf numFmtId="166" fontId="21" fillId="33" borderId="146" xfId="0" applyNumberFormat="1" applyFont="1" applyFill="1" applyBorder="1" applyAlignment="1">
      <alignment horizontal="right" vertical="top" wrapText="1"/>
    </xf>
    <xf numFmtId="166" fontId="19" fillId="35" borderId="137" xfId="0" applyNumberFormat="1" applyFont="1" applyFill="1" applyBorder="1" applyAlignment="1">
      <alignment horizontal="right" vertical="top" wrapText="1"/>
    </xf>
    <xf numFmtId="0" fontId="19" fillId="35" borderId="147" xfId="0" applyFont="1" applyFill="1" applyBorder="1" applyAlignment="1">
      <alignment horizontal="right" vertical="top" wrapText="1"/>
    </xf>
    <xf numFmtId="0" fontId="18" fillId="33" borderId="0" xfId="0" applyFont="1" applyFill="1" applyAlignment="1">
      <alignment horizontal="left"/>
    </xf>
    <xf numFmtId="3" fontId="21" fillId="33" borderId="83" xfId="0" applyNumberFormat="1" applyFont="1" applyFill="1" applyBorder="1" applyAlignment="1">
      <alignment horizontal="right" vertical="top" wrapText="1"/>
    </xf>
    <xf numFmtId="3" fontId="21" fillId="35" borderId="83" xfId="0" applyNumberFormat="1" applyFont="1" applyFill="1" applyBorder="1" applyAlignment="1">
      <alignment horizontal="right" vertical="top" wrapText="1"/>
    </xf>
    <xf numFmtId="3" fontId="21" fillId="33" borderId="104" xfId="0" applyNumberFormat="1" applyFont="1" applyFill="1" applyBorder="1" applyAlignment="1">
      <alignment horizontal="right" vertical="top" wrapText="1"/>
    </xf>
    <xf numFmtId="166" fontId="21" fillId="33" borderId="148" xfId="0" applyNumberFormat="1" applyFont="1" applyFill="1" applyBorder="1" applyAlignment="1">
      <alignment horizontal="right" vertical="top" wrapText="1"/>
    </xf>
    <xf numFmtId="166" fontId="21" fillId="33" borderId="106" xfId="0" applyNumberFormat="1" applyFont="1" applyFill="1" applyBorder="1" applyAlignment="1">
      <alignment horizontal="right" vertical="top" wrapText="1"/>
    </xf>
    <xf numFmtId="0" fontId="35" fillId="0" borderId="0" xfId="0" applyFont="1" applyAlignment="1">
      <alignment vertical="center"/>
    </xf>
    <xf numFmtId="41" fontId="21" fillId="35" borderId="81" xfId="0" applyNumberFormat="1" applyFont="1" applyFill="1" applyBorder="1" applyAlignment="1">
      <alignment horizontal="right" vertical="top" wrapText="1"/>
    </xf>
    <xf numFmtId="41" fontId="21" fillId="35" borderId="82" xfId="0" applyNumberFormat="1" applyFont="1" applyFill="1" applyBorder="1" applyAlignment="1">
      <alignment horizontal="right" vertical="top" wrapText="1"/>
    </xf>
    <xf numFmtId="41" fontId="21" fillId="35" borderId="18" xfId="0" applyNumberFormat="1" applyFont="1" applyFill="1" applyBorder="1" applyAlignment="1">
      <alignment horizontal="right" vertical="top" wrapText="1"/>
    </xf>
    <xf numFmtId="41" fontId="21" fillId="35" borderId="78" xfId="0" applyNumberFormat="1" applyFont="1" applyFill="1" applyBorder="1" applyAlignment="1">
      <alignment horizontal="right" vertical="top" wrapText="1"/>
    </xf>
    <xf numFmtId="41" fontId="21" fillId="33" borderId="81" xfId="0" applyNumberFormat="1" applyFont="1" applyFill="1" applyBorder="1" applyAlignment="1">
      <alignment horizontal="right" vertical="top" wrapText="1"/>
    </xf>
    <xf numFmtId="41" fontId="21" fillId="33" borderId="82" xfId="0" applyNumberFormat="1" applyFont="1" applyFill="1" applyBorder="1" applyAlignment="1">
      <alignment horizontal="right" vertical="top" wrapText="1"/>
    </xf>
    <xf numFmtId="41" fontId="21" fillId="33" borderId="18" xfId="0" applyNumberFormat="1" applyFont="1" applyFill="1" applyBorder="1" applyAlignment="1">
      <alignment horizontal="right" vertical="top" wrapText="1"/>
    </xf>
    <xf numFmtId="41" fontId="21" fillId="33" borderId="78" xfId="0" applyNumberFormat="1" applyFont="1" applyFill="1" applyBorder="1" applyAlignment="1">
      <alignment horizontal="right" vertical="top" wrapText="1"/>
    </xf>
    <xf numFmtId="41" fontId="21" fillId="33" borderId="86" xfId="0" applyNumberFormat="1" applyFont="1" applyFill="1" applyBorder="1" applyAlignment="1">
      <alignment horizontal="right" vertical="top" wrapText="1"/>
    </xf>
    <xf numFmtId="41" fontId="21" fillId="33" borderId="87" xfId="1" applyNumberFormat="1" applyFont="1" applyFill="1" applyBorder="1" applyAlignment="1">
      <alignment horizontal="right" vertical="top" wrapText="1"/>
    </xf>
    <xf numFmtId="41" fontId="21" fillId="33" borderId="23" xfId="1" applyNumberFormat="1" applyFont="1" applyFill="1" applyBorder="1" applyAlignment="1">
      <alignment horizontal="right" vertical="top" wrapText="1"/>
    </xf>
    <xf numFmtId="41" fontId="21" fillId="33" borderId="86" xfId="1" applyNumberFormat="1" applyFont="1" applyFill="1" applyBorder="1" applyAlignment="1">
      <alignment horizontal="right" vertical="top" wrapText="1"/>
    </xf>
    <xf numFmtId="41" fontId="21" fillId="33" borderId="23" xfId="0" applyNumberFormat="1" applyFont="1" applyFill="1" applyBorder="1" applyAlignment="1">
      <alignment horizontal="right" vertical="top" wrapText="1"/>
    </xf>
    <xf numFmtId="41" fontId="21" fillId="33" borderId="88" xfId="0" applyNumberFormat="1" applyFont="1" applyFill="1" applyBorder="1" applyAlignment="1">
      <alignment horizontal="right" vertical="top" wrapText="1"/>
    </xf>
    <xf numFmtId="0" fontId="19" fillId="35" borderId="18" xfId="0" applyFont="1" applyFill="1" applyBorder="1" applyAlignment="1">
      <alignment horizontal="right" vertical="top" wrapText="1"/>
    </xf>
    <xf numFmtId="0" fontId="19" fillId="33" borderId="81" xfId="0" applyFont="1" applyFill="1" applyBorder="1" applyAlignment="1">
      <alignment horizontal="right" vertical="top" wrapText="1"/>
    </xf>
    <xf numFmtId="165" fontId="19" fillId="33" borderId="18" xfId="1" applyNumberFormat="1" applyFont="1" applyFill="1" applyBorder="1" applyAlignment="1">
      <alignment horizontal="right" vertical="top" wrapText="1"/>
    </xf>
    <xf numFmtId="165" fontId="19" fillId="33" borderId="81" xfId="1" applyNumberFormat="1" applyFont="1" applyFill="1" applyBorder="1" applyAlignment="1">
      <alignment horizontal="right" vertical="top" wrapText="1"/>
    </xf>
    <xf numFmtId="0" fontId="19" fillId="33" borderId="18" xfId="0" applyFont="1" applyFill="1" applyBorder="1" applyAlignment="1">
      <alignment horizontal="right" vertical="top" wrapText="1"/>
    </xf>
    <xf numFmtId="0" fontId="19" fillId="33" borderId="78" xfId="0" applyFont="1" applyFill="1" applyBorder="1" applyAlignment="1">
      <alignment horizontal="right" vertical="top" wrapText="1"/>
    </xf>
    <xf numFmtId="0" fontId="21" fillId="35" borderId="22" xfId="0" applyFont="1" applyFill="1" applyBorder="1" applyAlignment="1">
      <alignment horizontal="center" vertical="top" wrapText="1"/>
    </xf>
    <xf numFmtId="0" fontId="19" fillId="35" borderId="23" xfId="0" applyFont="1" applyFill="1" applyBorder="1" applyAlignment="1">
      <alignment horizontal="left" vertical="top" wrapText="1"/>
    </xf>
    <xf numFmtId="0" fontId="19" fillId="35" borderId="86" xfId="0" applyFont="1" applyFill="1" applyBorder="1" applyAlignment="1">
      <alignment horizontal="right" vertical="top" wrapText="1"/>
    </xf>
    <xf numFmtId="165" fontId="19" fillId="35" borderId="87" xfId="1" applyNumberFormat="1" applyFont="1" applyFill="1" applyBorder="1" applyAlignment="1">
      <alignment horizontal="right" vertical="top" wrapText="1"/>
    </xf>
    <xf numFmtId="164" fontId="19" fillId="35" borderId="23" xfId="1" applyNumberFormat="1" applyFont="1" applyFill="1" applyBorder="1" applyAlignment="1">
      <alignment horizontal="right" vertical="top" wrapText="1"/>
    </xf>
    <xf numFmtId="164" fontId="19" fillId="35" borderId="86" xfId="1" applyNumberFormat="1" applyFont="1" applyFill="1" applyBorder="1" applyAlignment="1">
      <alignment horizontal="right" vertical="top" wrapText="1"/>
    </xf>
    <xf numFmtId="164" fontId="19" fillId="35" borderId="87" xfId="1" applyNumberFormat="1" applyFont="1" applyFill="1" applyBorder="1" applyAlignment="1">
      <alignment horizontal="right" vertical="top" wrapText="1"/>
    </xf>
    <xf numFmtId="0" fontId="19" fillId="35" borderId="23" xfId="0" applyFont="1" applyFill="1" applyBorder="1" applyAlignment="1">
      <alignment horizontal="right" vertical="top" wrapText="1"/>
    </xf>
    <xf numFmtId="0" fontId="19" fillId="35" borderId="88" xfId="0" applyFont="1" applyFill="1" applyBorder="1" applyAlignment="1">
      <alignment horizontal="right" vertical="top" wrapText="1"/>
    </xf>
    <xf numFmtId="41" fontId="20" fillId="34" borderId="128" xfId="0" applyNumberFormat="1" applyFont="1" applyFill="1" applyBorder="1" applyAlignment="1">
      <alignment horizontal="center" wrapText="1"/>
    </xf>
    <xf numFmtId="41" fontId="21" fillId="35" borderId="12" xfId="0" applyNumberFormat="1" applyFont="1" applyFill="1" applyBorder="1" applyAlignment="1">
      <alignment horizontal="right" vertical="top" wrapText="1"/>
    </xf>
    <xf numFmtId="41" fontId="21" fillId="33" borderId="12" xfId="0" applyNumberFormat="1" applyFont="1" applyFill="1" applyBorder="1" applyAlignment="1">
      <alignment horizontal="right" vertical="top" wrapText="1"/>
    </xf>
    <xf numFmtId="0" fontId="18" fillId="33" borderId="149" xfId="0" applyFont="1" applyFill="1" applyBorder="1" applyAlignment="1">
      <alignment horizontal="center"/>
    </xf>
    <xf numFmtId="0" fontId="31" fillId="33" borderId="150" xfId="0" applyFont="1" applyFill="1" applyBorder="1" applyAlignment="1">
      <alignment horizontal="left"/>
    </xf>
    <xf numFmtId="41" fontId="31" fillId="33" borderId="151" xfId="0" applyNumberFormat="1" applyFont="1" applyFill="1" applyBorder="1" applyAlignment="1">
      <alignment horizontal="center"/>
    </xf>
    <xf numFmtId="0" fontId="34" fillId="33" borderId="0" xfId="0" applyFont="1" applyFill="1" applyAlignment="1">
      <alignment horizontal="left"/>
    </xf>
    <xf numFmtId="41" fontId="34" fillId="36" borderId="0" xfId="0" applyNumberFormat="1" applyFont="1" applyFill="1" applyBorder="1" applyAlignment="1">
      <alignment vertical="center"/>
    </xf>
    <xf numFmtId="41" fontId="24" fillId="36" borderId="0" xfId="0" applyNumberFormat="1" applyFont="1" applyFill="1" applyAlignment="1">
      <alignment horizontal="left"/>
    </xf>
    <xf numFmtId="0" fontId="34" fillId="33" borderId="0" xfId="0" applyFont="1" applyFill="1" applyAlignment="1">
      <alignment horizontal="left" vertical="top"/>
    </xf>
    <xf numFmtId="0" fontId="34" fillId="0" borderId="0" xfId="0" applyFont="1" applyFill="1" applyAlignment="1">
      <alignment vertical="top"/>
    </xf>
    <xf numFmtId="0" fontId="20" fillId="34" borderId="76" xfId="0" applyFont="1" applyFill="1" applyBorder="1" applyAlignment="1">
      <alignment horizontal="center" vertical="center" wrapText="1"/>
    </xf>
    <xf numFmtId="0" fontId="20" fillId="34" borderId="17" xfId="0" applyFont="1" applyFill="1" applyBorder="1" applyAlignment="1">
      <alignment horizontal="center" wrapText="1"/>
    </xf>
    <xf numFmtId="41" fontId="21" fillId="35" borderId="0" xfId="0" applyNumberFormat="1" applyFont="1" applyFill="1" applyBorder="1" applyAlignment="1">
      <alignment horizontal="right" vertical="top" wrapText="1"/>
    </xf>
    <xf numFmtId="41" fontId="21" fillId="35" borderId="152" xfId="0" applyNumberFormat="1" applyFont="1" applyFill="1" applyBorder="1" applyAlignment="1">
      <alignment horizontal="right" vertical="top" wrapText="1"/>
    </xf>
    <xf numFmtId="0" fontId="21" fillId="35" borderId="78" xfId="0" applyFont="1" applyFill="1" applyBorder="1" applyAlignment="1">
      <alignment horizontal="right" vertical="top" wrapText="1"/>
    </xf>
    <xf numFmtId="41" fontId="21" fillId="33" borderId="0" xfId="0" applyNumberFormat="1" applyFont="1" applyFill="1" applyBorder="1" applyAlignment="1">
      <alignment horizontal="right" vertical="top" wrapText="1"/>
    </xf>
    <xf numFmtId="0" fontId="21" fillId="33" borderId="78" xfId="0" applyFont="1" applyFill="1" applyBorder="1" applyAlignment="1">
      <alignment horizontal="right" vertical="top" wrapText="1"/>
    </xf>
    <xf numFmtId="0" fontId="25" fillId="33" borderId="17" xfId="0" applyFont="1" applyFill="1" applyBorder="1" applyAlignment="1">
      <alignment horizontal="center" vertical="top" wrapText="1"/>
    </xf>
    <xf numFmtId="0" fontId="25" fillId="33" borderId="18" xfId="0" applyFont="1" applyFill="1" applyBorder="1" applyAlignment="1">
      <alignment horizontal="left" vertical="top" wrapText="1"/>
    </xf>
    <xf numFmtId="41" fontId="25" fillId="33" borderId="0" xfId="0" applyNumberFormat="1" applyFont="1" applyFill="1" applyBorder="1" applyAlignment="1">
      <alignment horizontal="right" vertical="top" wrapText="1"/>
    </xf>
    <xf numFmtId="41" fontId="25" fillId="33" borderId="82" xfId="0" applyNumberFormat="1" applyFont="1" applyFill="1" applyBorder="1" applyAlignment="1">
      <alignment horizontal="right" vertical="top" wrapText="1"/>
    </xf>
    <xf numFmtId="41" fontId="25" fillId="33" borderId="18" xfId="0" applyNumberFormat="1" applyFont="1" applyFill="1" applyBorder="1" applyAlignment="1">
      <alignment horizontal="right" vertical="top" wrapText="1"/>
    </xf>
    <xf numFmtId="0" fontId="25" fillId="33" borderId="78" xfId="0" applyFont="1" applyFill="1" applyBorder="1" applyAlignment="1">
      <alignment horizontal="right" vertical="top" wrapText="1"/>
    </xf>
    <xf numFmtId="3" fontId="21" fillId="35" borderId="78" xfId="0" applyNumberFormat="1" applyFont="1" applyFill="1" applyBorder="1" applyAlignment="1">
      <alignment horizontal="right" vertical="top" wrapText="1"/>
    </xf>
    <xf numFmtId="41" fontId="21" fillId="33" borderId="24" xfId="0" applyNumberFormat="1" applyFont="1" applyFill="1" applyBorder="1" applyAlignment="1">
      <alignment horizontal="right" vertical="top" wrapText="1"/>
    </xf>
    <xf numFmtId="41" fontId="21" fillId="33" borderId="87" xfId="0" applyNumberFormat="1" applyFont="1" applyFill="1" applyBorder="1" applyAlignment="1">
      <alignment horizontal="right" vertical="top" wrapText="1"/>
    </xf>
    <xf numFmtId="0" fontId="21" fillId="33" borderId="88" xfId="0" applyFont="1" applyFill="1" applyBorder="1" applyAlignment="1">
      <alignment horizontal="right" vertical="top" wrapText="1"/>
    </xf>
    <xf numFmtId="41" fontId="19" fillId="33" borderId="0" xfId="1" applyNumberFormat="1" applyFont="1" applyFill="1" applyBorder="1" applyAlignment="1">
      <alignment horizontal="right" vertical="top" wrapText="1"/>
    </xf>
    <xf numFmtId="41" fontId="19" fillId="33" borderId="82" xfId="1" applyNumberFormat="1" applyFont="1" applyFill="1" applyBorder="1" applyAlignment="1">
      <alignment horizontal="right" vertical="top" wrapText="1"/>
    </xf>
    <xf numFmtId="41" fontId="19" fillId="33" borderId="18" xfId="1" applyNumberFormat="1" applyFont="1" applyFill="1" applyBorder="1" applyAlignment="1">
      <alignment horizontal="right" vertical="top" wrapText="1"/>
    </xf>
    <xf numFmtId="41" fontId="19" fillId="35" borderId="0" xfId="1" applyNumberFormat="1" applyFont="1" applyFill="1" applyBorder="1" applyAlignment="1">
      <alignment horizontal="right" vertical="top" wrapText="1"/>
    </xf>
    <xf numFmtId="41" fontId="19" fillId="35" borderId="82" xfId="1" applyNumberFormat="1" applyFont="1" applyFill="1" applyBorder="1" applyAlignment="1">
      <alignment horizontal="right" vertical="top" wrapText="1"/>
    </xf>
    <xf numFmtId="41" fontId="19" fillId="35" borderId="18" xfId="1" applyNumberFormat="1" applyFont="1" applyFill="1" applyBorder="1" applyAlignment="1">
      <alignment horizontal="right" vertical="top" wrapText="1"/>
    </xf>
    <xf numFmtId="41" fontId="19" fillId="35" borderId="24" xfId="1" applyNumberFormat="1" applyFont="1" applyFill="1" applyBorder="1" applyAlignment="1">
      <alignment horizontal="right" vertical="top" wrapText="1"/>
    </xf>
    <xf numFmtId="41" fontId="19" fillId="35" borderId="87" xfId="1" applyNumberFormat="1" applyFont="1" applyFill="1" applyBorder="1" applyAlignment="1">
      <alignment horizontal="right" vertical="top" wrapText="1"/>
    </xf>
    <xf numFmtId="41" fontId="19" fillId="35" borderId="23" xfId="1" applyNumberFormat="1" applyFont="1" applyFill="1" applyBorder="1" applyAlignment="1">
      <alignment horizontal="right" vertical="top" wrapText="1"/>
    </xf>
    <xf numFmtId="41" fontId="21" fillId="35" borderId="23" xfId="1" applyNumberFormat="1" applyFont="1" applyFill="1" applyBorder="1" applyAlignment="1">
      <alignment horizontal="right" vertical="top" wrapText="1"/>
    </xf>
    <xf numFmtId="41" fontId="21" fillId="35" borderId="24" xfId="1" applyNumberFormat="1" applyFont="1" applyFill="1" applyBorder="1" applyAlignment="1">
      <alignment horizontal="right" vertical="top" wrapText="1"/>
    </xf>
    <xf numFmtId="41" fontId="21" fillId="35" borderId="87" xfId="1" applyNumberFormat="1" applyFont="1" applyFill="1" applyBorder="1" applyAlignment="1">
      <alignment horizontal="right" vertical="top" wrapText="1"/>
    </xf>
    <xf numFmtId="164" fontId="21" fillId="35" borderId="88" xfId="1" applyNumberFormat="1" applyFont="1" applyFill="1" applyBorder="1" applyAlignment="1">
      <alignment horizontal="right" vertical="top" wrapText="1"/>
    </xf>
    <xf numFmtId="0" fontId="36" fillId="33" borderId="0" xfId="0" applyFont="1" applyFill="1" applyAlignment="1">
      <alignment horizontal="left"/>
    </xf>
    <xf numFmtId="41" fontId="21" fillId="33" borderId="0" xfId="1" applyNumberFormat="1" applyFont="1" applyFill="1" applyBorder="1" applyAlignment="1">
      <alignment horizontal="right" vertical="top" wrapText="1"/>
    </xf>
    <xf numFmtId="41" fontId="21" fillId="33" borderId="82" xfId="1" applyNumberFormat="1" applyFont="1" applyFill="1" applyBorder="1" applyAlignment="1">
      <alignment horizontal="right" vertical="top" wrapText="1"/>
    </xf>
    <xf numFmtId="41" fontId="21" fillId="33" borderId="18" xfId="1" applyNumberFormat="1" applyFont="1" applyFill="1" applyBorder="1" applyAlignment="1">
      <alignment horizontal="right" vertical="top" wrapText="1"/>
    </xf>
    <xf numFmtId="41" fontId="21" fillId="35" borderId="0" xfId="1" applyNumberFormat="1" applyFont="1" applyFill="1" applyBorder="1" applyAlignment="1">
      <alignment horizontal="right" vertical="top" wrapText="1"/>
    </xf>
    <xf numFmtId="41" fontId="21" fillId="35" borderId="82" xfId="1" applyNumberFormat="1" applyFont="1" applyFill="1" applyBorder="1" applyAlignment="1">
      <alignment horizontal="right" vertical="top" wrapText="1"/>
    </xf>
    <xf numFmtId="41" fontId="21" fillId="35" borderId="18" xfId="1" applyNumberFormat="1" applyFont="1" applyFill="1" applyBorder="1" applyAlignment="1">
      <alignment horizontal="right" vertical="top" wrapText="1"/>
    </xf>
    <xf numFmtId="0" fontId="21" fillId="35" borderId="23" xfId="0" applyFont="1" applyFill="1" applyBorder="1" applyAlignment="1">
      <alignment horizontal="left" vertical="top" wrapText="1"/>
    </xf>
    <xf numFmtId="41" fontId="21" fillId="35" borderId="145" xfId="1" applyNumberFormat="1" applyFont="1" applyFill="1" applyBorder="1" applyAlignment="1">
      <alignment horizontal="right" vertical="top" wrapText="1"/>
    </xf>
    <xf numFmtId="0" fontId="35" fillId="0" borderId="0" xfId="0" applyFont="1"/>
    <xf numFmtId="0" fontId="34" fillId="0" borderId="0" xfId="0" applyFont="1" applyAlignment="1">
      <alignment vertical="center"/>
    </xf>
    <xf numFmtId="164" fontId="18" fillId="33" borderId="0" xfId="0" applyNumberFormat="1" applyFont="1" applyFill="1" applyAlignment="1">
      <alignment horizontal="center"/>
    </xf>
    <xf numFmtId="0" fontId="25" fillId="0" borderId="12" xfId="0" applyFont="1" applyFill="1" applyBorder="1" applyAlignment="1">
      <alignment horizontal="right" vertical="top" wrapText="1"/>
    </xf>
    <xf numFmtId="0" fontId="25" fillId="33" borderId="12" xfId="0" applyFont="1" applyFill="1" applyBorder="1" applyAlignment="1">
      <alignment horizontal="right" vertical="top" wrapText="1"/>
    </xf>
    <xf numFmtId="0" fontId="25" fillId="33" borderId="43" xfId="0" applyFont="1" applyFill="1" applyBorder="1" applyAlignment="1">
      <alignment horizontal="right" vertical="top" wrapText="1"/>
    </xf>
    <xf numFmtId="0" fontId="21" fillId="36" borderId="43" xfId="0" applyFont="1" applyFill="1" applyBorder="1" applyAlignment="1">
      <alignment horizontal="right" vertical="top" wrapText="1"/>
    </xf>
    <xf numFmtId="3" fontId="21" fillId="35" borderId="43" xfId="0" applyNumberFormat="1" applyFont="1" applyFill="1" applyBorder="1" applyAlignment="1">
      <alignment horizontal="right" vertical="top" wrapText="1"/>
    </xf>
    <xf numFmtId="0" fontId="21" fillId="33" borderId="96" xfId="0" applyFont="1" applyFill="1" applyBorder="1" applyAlignment="1">
      <alignment horizontal="left" vertical="center" wrapText="1"/>
    </xf>
    <xf numFmtId="0" fontId="21" fillId="33" borderId="153" xfId="0" applyFont="1" applyFill="1" applyBorder="1" applyAlignment="1">
      <alignment horizontal="right" vertical="top" wrapText="1"/>
    </xf>
    <xf numFmtId="0" fontId="21" fillId="33" borderId="154" xfId="0" applyFont="1" applyFill="1" applyBorder="1" applyAlignment="1">
      <alignment horizontal="right" vertical="top" wrapText="1"/>
    </xf>
    <xf numFmtId="164" fontId="19" fillId="35" borderId="12" xfId="1" applyNumberFormat="1" applyFont="1" applyFill="1" applyBorder="1" applyAlignment="1">
      <alignment horizontal="right" vertical="top" wrapText="1"/>
    </xf>
    <xf numFmtId="164" fontId="19" fillId="35" borderId="43" xfId="1" applyNumberFormat="1" applyFont="1" applyFill="1" applyBorder="1" applyAlignment="1">
      <alignment horizontal="right" vertical="top" wrapText="1"/>
    </xf>
    <xf numFmtId="0" fontId="19" fillId="33" borderId="103" xfId="0" applyFont="1" applyFill="1" applyBorder="1" applyAlignment="1">
      <alignment horizontal="left" vertical="top" wrapText="1"/>
    </xf>
    <xf numFmtId="0" fontId="19" fillId="33" borderId="45" xfId="0" applyFont="1" applyFill="1" applyBorder="1" applyAlignment="1">
      <alignment horizontal="right" vertical="top" wrapText="1"/>
    </xf>
    <xf numFmtId="0" fontId="19" fillId="33" borderId="46" xfId="0" applyFont="1" applyFill="1" applyBorder="1" applyAlignment="1">
      <alignment horizontal="right" vertical="top" wrapText="1"/>
    </xf>
    <xf numFmtId="0" fontId="35" fillId="0" borderId="0" xfId="0" applyFont="1" applyAlignment="1">
      <alignment horizontal="left" vertical="center"/>
    </xf>
    <xf numFmtId="0" fontId="18" fillId="33" borderId="0" xfId="0" applyFont="1" applyFill="1" applyAlignment="1">
      <alignment horizontal="center" vertical="center"/>
    </xf>
    <xf numFmtId="0" fontId="20" fillId="34" borderId="17" xfId="0" applyFont="1" applyFill="1" applyBorder="1" applyAlignment="1">
      <alignment horizontal="center" vertical="center" wrapText="1"/>
    </xf>
    <xf numFmtId="0" fontId="20" fillId="34" borderId="18" xfId="0" applyFont="1" applyFill="1" applyBorder="1" applyAlignment="1">
      <alignment horizontal="left" vertical="center" wrapText="1"/>
    </xf>
    <xf numFmtId="0" fontId="20" fillId="34" borderId="0" xfId="0" applyFont="1" applyFill="1" applyBorder="1" applyAlignment="1">
      <alignment horizontal="center" vertical="center" wrapText="1"/>
    </xf>
    <xf numFmtId="0" fontId="20" fillId="34" borderId="18" xfId="0" applyFont="1" applyFill="1" applyBorder="1" applyAlignment="1">
      <alignment horizontal="center" vertical="center" wrapText="1"/>
    </xf>
    <xf numFmtId="0" fontId="20" fillId="34" borderId="77" xfId="0" applyFont="1" applyFill="1" applyBorder="1" applyAlignment="1">
      <alignment horizontal="center" vertical="center" wrapText="1"/>
    </xf>
    <xf numFmtId="0" fontId="20" fillId="34" borderId="78" xfId="0" applyFont="1" applyFill="1" applyBorder="1" applyAlignment="1">
      <alignment horizontal="center" vertical="center" wrapText="1"/>
    </xf>
    <xf numFmtId="0" fontId="18" fillId="33" borderId="0" xfId="0" applyFont="1" applyFill="1" applyBorder="1" applyAlignment="1">
      <alignment horizontal="center"/>
    </xf>
    <xf numFmtId="164" fontId="21" fillId="35" borderId="77" xfId="1" applyNumberFormat="1" applyFont="1" applyFill="1" applyBorder="1" applyAlignment="1">
      <alignment horizontal="right" vertical="top" wrapText="1"/>
    </xf>
    <xf numFmtId="164" fontId="21" fillId="33" borderId="77" xfId="1" applyNumberFormat="1" applyFont="1" applyFill="1" applyBorder="1" applyAlignment="1">
      <alignment horizontal="right" vertical="top" wrapText="1"/>
    </xf>
    <xf numFmtId="164" fontId="25" fillId="33" borderId="0" xfId="1" applyNumberFormat="1" applyFont="1" applyFill="1" applyBorder="1" applyAlignment="1">
      <alignment horizontal="right" vertical="top" wrapText="1"/>
    </xf>
    <xf numFmtId="164" fontId="25" fillId="33" borderId="82" xfId="1" applyNumberFormat="1" applyFont="1" applyFill="1" applyBorder="1" applyAlignment="1">
      <alignment horizontal="right" vertical="top" wrapText="1"/>
    </xf>
    <xf numFmtId="164" fontId="25" fillId="33" borderId="18" xfId="1" applyNumberFormat="1" applyFont="1" applyFill="1" applyBorder="1" applyAlignment="1">
      <alignment horizontal="right" vertical="top" wrapText="1"/>
    </xf>
    <xf numFmtId="164" fontId="25" fillId="33" borderId="77" xfId="1" applyNumberFormat="1" applyFont="1" applyFill="1" applyBorder="1" applyAlignment="1">
      <alignment horizontal="right" vertical="top" wrapText="1"/>
    </xf>
    <xf numFmtId="164" fontId="25" fillId="33" borderId="81" xfId="1" applyNumberFormat="1" applyFont="1" applyFill="1" applyBorder="1" applyAlignment="1">
      <alignment horizontal="right" vertical="top" wrapText="1"/>
    </xf>
    <xf numFmtId="164" fontId="25" fillId="33" borderId="78" xfId="1" applyNumberFormat="1" applyFont="1" applyFill="1" applyBorder="1" applyAlignment="1">
      <alignment horizontal="right" vertical="top" wrapText="1"/>
    </xf>
    <xf numFmtId="0" fontId="25" fillId="35" borderId="17" xfId="0" applyFont="1" applyFill="1" applyBorder="1" applyAlignment="1">
      <alignment horizontal="center" vertical="top" wrapText="1"/>
    </xf>
    <xf numFmtId="0" fontId="25" fillId="35" borderId="18" xfId="0" applyFont="1" applyFill="1" applyBorder="1" applyAlignment="1">
      <alignment horizontal="left" vertical="top" wrapText="1"/>
    </xf>
    <xf numFmtId="164" fontId="25" fillId="35" borderId="0" xfId="1" applyNumberFormat="1" applyFont="1" applyFill="1" applyBorder="1" applyAlignment="1">
      <alignment horizontal="right" vertical="top" wrapText="1"/>
    </xf>
    <xf numFmtId="164" fontId="25" fillId="35" borderId="82" xfId="1" applyNumberFormat="1" applyFont="1" applyFill="1" applyBorder="1" applyAlignment="1">
      <alignment horizontal="right" vertical="top" wrapText="1"/>
    </xf>
    <xf numFmtId="164" fontId="25" fillId="35" borderId="18" xfId="1" applyNumberFormat="1" applyFont="1" applyFill="1" applyBorder="1" applyAlignment="1">
      <alignment horizontal="right" vertical="top" wrapText="1"/>
    </xf>
    <xf numFmtId="164" fontId="25" fillId="35" borderId="77" xfId="1" applyNumberFormat="1" applyFont="1" applyFill="1" applyBorder="1" applyAlignment="1">
      <alignment horizontal="right" vertical="top" wrapText="1"/>
    </xf>
    <xf numFmtId="164" fontId="25" fillId="35" borderId="81" xfId="1" applyNumberFormat="1" applyFont="1" applyFill="1" applyBorder="1" applyAlignment="1">
      <alignment horizontal="right" vertical="top" wrapText="1"/>
    </xf>
    <xf numFmtId="164" fontId="25" fillId="35" borderId="78" xfId="1" applyNumberFormat="1" applyFont="1" applyFill="1" applyBorder="1" applyAlignment="1">
      <alignment horizontal="right" vertical="top" wrapText="1"/>
    </xf>
    <xf numFmtId="0" fontId="25" fillId="33" borderId="0" xfId="0" applyFont="1" applyFill="1" applyAlignment="1">
      <alignment horizontal="center"/>
    </xf>
    <xf numFmtId="164" fontId="21" fillId="35" borderId="113" xfId="1" applyNumberFormat="1" applyFont="1" applyFill="1" applyBorder="1" applyAlignment="1">
      <alignment horizontal="right" vertical="top" wrapText="1"/>
    </xf>
    <xf numFmtId="0" fontId="19" fillId="35" borderId="13" xfId="0" applyFont="1" applyFill="1" applyBorder="1" applyAlignment="1">
      <alignment horizontal="center" vertical="top" wrapText="1"/>
    </xf>
    <xf numFmtId="0" fontId="19" fillId="35" borderId="14" xfId="0" applyFont="1" applyFill="1" applyBorder="1" applyAlignment="1">
      <alignment horizontal="left" vertical="top" wrapText="1"/>
    </xf>
    <xf numFmtId="164" fontId="19" fillId="35" borderId="15" xfId="1" applyNumberFormat="1" applyFont="1" applyFill="1" applyBorder="1" applyAlignment="1">
      <alignment horizontal="right" vertical="top" wrapText="1"/>
    </xf>
    <xf numFmtId="164" fontId="19" fillId="35" borderId="156" xfId="1" applyNumberFormat="1" applyFont="1" applyFill="1" applyBorder="1" applyAlignment="1">
      <alignment horizontal="right" vertical="top" wrapText="1"/>
    </xf>
    <xf numFmtId="164" fontId="19" fillId="35" borderId="14" xfId="1" applyNumberFormat="1" applyFont="1" applyFill="1" applyBorder="1" applyAlignment="1">
      <alignment horizontal="right" vertical="top" wrapText="1"/>
    </xf>
    <xf numFmtId="164" fontId="19" fillId="35" borderId="32" xfId="1" applyNumberFormat="1" applyFont="1" applyFill="1" applyBorder="1" applyAlignment="1">
      <alignment horizontal="right" vertical="top" wrapText="1"/>
    </xf>
    <xf numFmtId="164" fontId="19" fillId="35" borderId="157" xfId="1" applyNumberFormat="1" applyFont="1" applyFill="1" applyBorder="1" applyAlignment="1">
      <alignment horizontal="right" vertical="top" wrapText="1"/>
    </xf>
    <xf numFmtId="164" fontId="19" fillId="35" borderId="76" xfId="1" applyNumberFormat="1" applyFont="1" applyFill="1" applyBorder="1" applyAlignment="1">
      <alignment horizontal="right" vertical="top" wrapText="1"/>
    </xf>
    <xf numFmtId="164" fontId="19" fillId="33" borderId="77" xfId="1" applyNumberFormat="1" applyFont="1" applyFill="1" applyBorder="1" applyAlignment="1">
      <alignment horizontal="right" vertical="top" wrapText="1"/>
    </xf>
    <xf numFmtId="164" fontId="19" fillId="35" borderId="24" xfId="1" applyNumberFormat="1" applyFont="1" applyFill="1" applyBorder="1" applyAlignment="1">
      <alignment horizontal="right" vertical="top" wrapText="1"/>
    </xf>
    <xf numFmtId="164" fontId="19" fillId="35" borderId="145" xfId="1" applyNumberFormat="1" applyFont="1" applyFill="1" applyBorder="1" applyAlignment="1">
      <alignment horizontal="right" vertical="top" wrapText="1"/>
    </xf>
    <xf numFmtId="164" fontId="19" fillId="35" borderId="88" xfId="1" applyNumberFormat="1" applyFont="1" applyFill="1" applyBorder="1" applyAlignment="1">
      <alignment horizontal="right" vertical="top" wrapText="1"/>
    </xf>
    <xf numFmtId="0" fontId="41" fillId="33" borderId="0" xfId="0" applyFont="1" applyFill="1" applyAlignment="1">
      <alignment horizontal="center"/>
    </xf>
    <xf numFmtId="0" fontId="21" fillId="35" borderId="17" xfId="0" applyFont="1" applyFill="1" applyBorder="1" applyAlignment="1">
      <alignment horizontal="left" vertical="top" wrapText="1"/>
    </xf>
    <xf numFmtId="3" fontId="21" fillId="35" borderId="18" xfId="0" applyNumberFormat="1" applyFont="1" applyFill="1" applyBorder="1" applyAlignment="1">
      <alignment horizontal="right" vertical="top" wrapText="1"/>
    </xf>
    <xf numFmtId="3" fontId="21" fillId="35" borderId="81" xfId="0" applyNumberFormat="1" applyFont="1" applyFill="1" applyBorder="1" applyAlignment="1">
      <alignment horizontal="right" vertical="top" wrapText="1"/>
    </xf>
    <xf numFmtId="0" fontId="21" fillId="35" borderId="81" xfId="0" applyFont="1" applyFill="1" applyBorder="1" applyAlignment="1">
      <alignment horizontal="right" vertical="top" wrapText="1"/>
    </xf>
    <xf numFmtId="3" fontId="21" fillId="35" borderId="89" xfId="0" applyNumberFormat="1" applyFont="1" applyFill="1" applyBorder="1" applyAlignment="1">
      <alignment horizontal="right" vertical="top" wrapText="1"/>
    </xf>
    <xf numFmtId="166" fontId="21" fillId="35" borderId="18" xfId="0" applyNumberFormat="1" applyFont="1" applyFill="1" applyBorder="1" applyAlignment="1">
      <alignment horizontal="right" vertical="top" wrapText="1"/>
    </xf>
    <xf numFmtId="0" fontId="21" fillId="35" borderId="140" xfId="0" applyFont="1" applyFill="1" applyBorder="1" applyAlignment="1">
      <alignment horizontal="right" vertical="top" wrapText="1"/>
    </xf>
    <xf numFmtId="0" fontId="21" fillId="33" borderId="17" xfId="0" applyFont="1" applyFill="1" applyBorder="1" applyAlignment="1">
      <alignment horizontal="left" vertical="top" wrapText="1"/>
    </xf>
    <xf numFmtId="3" fontId="21" fillId="33" borderId="18" xfId="0" applyNumberFormat="1" applyFont="1" applyFill="1" applyBorder="1" applyAlignment="1">
      <alignment horizontal="right" vertical="top" wrapText="1"/>
    </xf>
    <xf numFmtId="3" fontId="21" fillId="33" borderId="81" xfId="0" applyNumberFormat="1" applyFont="1" applyFill="1" applyBorder="1" applyAlignment="1">
      <alignment horizontal="right" vertical="top" wrapText="1"/>
    </xf>
    <xf numFmtId="0" fontId="21" fillId="33" borderId="81" xfId="0" applyFont="1" applyFill="1" applyBorder="1" applyAlignment="1">
      <alignment horizontal="right" vertical="top" wrapText="1"/>
    </xf>
    <xf numFmtId="3" fontId="21" fillId="33" borderId="89" xfId="0" applyNumberFormat="1" applyFont="1" applyFill="1" applyBorder="1" applyAlignment="1">
      <alignment horizontal="right" vertical="top" wrapText="1"/>
    </xf>
    <xf numFmtId="0" fontId="21" fillId="33" borderId="140" xfId="0" applyFont="1" applyFill="1" applyBorder="1" applyAlignment="1">
      <alignment horizontal="right" vertical="top" wrapText="1"/>
    </xf>
    <xf numFmtId="166" fontId="21" fillId="33" borderId="18" xfId="0" applyNumberFormat="1" applyFont="1" applyFill="1" applyBorder="1" applyAlignment="1">
      <alignment horizontal="right" vertical="top" wrapText="1"/>
    </xf>
    <xf numFmtId="0" fontId="21" fillId="35" borderId="22" xfId="0" applyFont="1" applyFill="1" applyBorder="1" applyAlignment="1">
      <alignment horizontal="left" vertical="top" wrapText="1"/>
    </xf>
    <xf numFmtId="3" fontId="21" fillId="35" borderId="23" xfId="0" applyNumberFormat="1" applyFont="1" applyFill="1" applyBorder="1" applyAlignment="1">
      <alignment horizontal="right" vertical="top" wrapText="1"/>
    </xf>
    <xf numFmtId="3" fontId="21" fillId="35" borderId="86" xfId="0" applyNumberFormat="1" applyFont="1" applyFill="1" applyBorder="1" applyAlignment="1">
      <alignment horizontal="right" vertical="top" wrapText="1"/>
    </xf>
    <xf numFmtId="166" fontId="21" fillId="35" borderId="23" xfId="0" applyNumberFormat="1" applyFont="1" applyFill="1" applyBorder="1" applyAlignment="1">
      <alignment horizontal="right" vertical="top" wrapText="1"/>
    </xf>
    <xf numFmtId="0" fontId="21" fillId="35" borderId="86" xfId="0" applyFont="1" applyFill="1" applyBorder="1" applyAlignment="1">
      <alignment horizontal="right" vertical="top" wrapText="1"/>
    </xf>
    <xf numFmtId="3" fontId="21" fillId="35" borderId="144" xfId="0" applyNumberFormat="1" applyFont="1" applyFill="1" applyBorder="1" applyAlignment="1">
      <alignment horizontal="right" vertical="top" wrapText="1"/>
    </xf>
    <xf numFmtId="166" fontId="21" fillId="35" borderId="146" xfId="0" applyNumberFormat="1" applyFont="1" applyFill="1" applyBorder="1" applyAlignment="1">
      <alignment horizontal="right" vertical="top" wrapText="1"/>
    </xf>
    <xf numFmtId="0" fontId="21" fillId="0" borderId="12" xfId="0" applyFont="1" applyFill="1" applyBorder="1" applyAlignment="1">
      <alignment horizontal="right" vertical="top" wrapText="1"/>
    </xf>
    <xf numFmtId="0" fontId="21" fillId="0" borderId="43" xfId="0" applyFont="1" applyFill="1" applyBorder="1" applyAlignment="1">
      <alignment horizontal="right" vertical="top" wrapText="1"/>
    </xf>
    <xf numFmtId="0" fontId="21" fillId="35" borderId="52" xfId="0" applyFont="1" applyFill="1" applyBorder="1" applyAlignment="1">
      <alignment horizontal="center" vertical="center" wrapText="1"/>
    </xf>
    <xf numFmtId="0" fontId="21" fillId="35" borderId="53" xfId="0" applyFont="1" applyFill="1" applyBorder="1" applyAlignment="1">
      <alignment horizontal="left" vertical="center" wrapText="1"/>
    </xf>
    <xf numFmtId="0" fontId="21" fillId="35" borderId="12" xfId="0" applyFont="1" applyFill="1" applyBorder="1" applyAlignment="1">
      <alignment horizontal="right" vertical="center" wrapText="1"/>
    </xf>
    <xf numFmtId="43" fontId="21" fillId="35" borderId="43" xfId="0" applyNumberFormat="1" applyFont="1" applyFill="1" applyBorder="1" applyAlignment="1">
      <alignment horizontal="right" vertical="top" wrapText="1"/>
    </xf>
    <xf numFmtId="41" fontId="21" fillId="35" borderId="43" xfId="0" applyNumberFormat="1" applyFont="1" applyFill="1" applyBorder="1" applyAlignment="1">
      <alignment horizontal="right" vertical="top" wrapText="1"/>
    </xf>
    <xf numFmtId="41" fontId="21" fillId="35" borderId="67" xfId="0" applyNumberFormat="1" applyFont="1" applyFill="1" applyBorder="1" applyAlignment="1">
      <alignment horizontal="center" vertical="top" wrapText="1"/>
    </xf>
    <xf numFmtId="41" fontId="19" fillId="35" borderId="68" xfId="0" applyNumberFormat="1" applyFont="1" applyFill="1" applyBorder="1" applyAlignment="1">
      <alignment horizontal="left" vertical="top" wrapText="1"/>
    </xf>
    <xf numFmtId="41" fontId="19" fillId="35" borderId="158" xfId="0" applyNumberFormat="1" applyFont="1" applyFill="1" applyBorder="1" applyAlignment="1">
      <alignment horizontal="right" vertical="top" wrapText="1"/>
    </xf>
    <xf numFmtId="41" fontId="19" fillId="35" borderId="159" xfId="0" applyNumberFormat="1" applyFont="1" applyFill="1" applyBorder="1" applyAlignment="1">
      <alignment horizontal="right" vertical="top" wrapText="1"/>
    </xf>
    <xf numFmtId="0" fontId="21" fillId="33" borderId="48" xfId="0" applyFont="1" applyFill="1" applyBorder="1" applyAlignment="1">
      <alignment horizontal="left" vertical="top" wrapText="1"/>
    </xf>
    <xf numFmtId="0" fontId="21" fillId="35" borderId="95" xfId="0" applyFont="1" applyFill="1" applyBorder="1" applyAlignment="1">
      <alignment horizontal="center" vertical="top" wrapText="1"/>
    </xf>
    <xf numFmtId="0" fontId="21" fillId="35" borderId="103" xfId="0" applyFont="1" applyFill="1" applyBorder="1" applyAlignment="1">
      <alignment horizontal="left" vertical="top" wrapText="1"/>
    </xf>
    <xf numFmtId="0" fontId="21" fillId="35" borderId="153" xfId="0" applyFont="1" applyFill="1" applyBorder="1" applyAlignment="1">
      <alignment horizontal="right" vertical="top" wrapText="1"/>
    </xf>
    <xf numFmtId="0" fontId="21" fillId="35" borderId="154" xfId="0" applyFont="1" applyFill="1" applyBorder="1" applyAlignment="1">
      <alignment horizontal="right" vertical="top" wrapText="1"/>
    </xf>
    <xf numFmtId="3" fontId="19" fillId="33" borderId="158" xfId="0" applyNumberFormat="1" applyFont="1" applyFill="1" applyBorder="1" applyAlignment="1">
      <alignment horizontal="right" vertical="top" wrapText="1"/>
    </xf>
    <xf numFmtId="3" fontId="19" fillId="0" borderId="158" xfId="0" applyNumberFormat="1" applyFont="1" applyFill="1" applyBorder="1" applyAlignment="1">
      <alignment horizontal="right" vertical="top" wrapText="1"/>
    </xf>
    <xf numFmtId="3" fontId="19" fillId="0" borderId="159" xfId="0" applyNumberFormat="1" applyFont="1" applyFill="1" applyBorder="1" applyAlignment="1">
      <alignment horizontal="right" vertical="top" wrapText="1"/>
    </xf>
    <xf numFmtId="0" fontId="35" fillId="0" borderId="0" xfId="0" applyFont="1" applyBorder="1" applyAlignment="1">
      <alignment horizontal="left" vertical="center"/>
    </xf>
    <xf numFmtId="0" fontId="20" fillId="34" borderId="13" xfId="0" applyFont="1" applyFill="1" applyBorder="1" applyAlignment="1">
      <alignment wrapText="1"/>
    </xf>
    <xf numFmtId="164" fontId="19" fillId="35" borderId="137" xfId="1" applyNumberFormat="1" applyFont="1" applyFill="1" applyBorder="1" applyAlignment="1">
      <alignment horizontal="right" vertical="top" wrapText="1"/>
    </xf>
    <xf numFmtId="166" fontId="19" fillId="35" borderId="160" xfId="0" applyNumberFormat="1" applyFont="1" applyFill="1" applyBorder="1" applyAlignment="1">
      <alignment horizontal="right" vertical="top" wrapText="1"/>
    </xf>
    <xf numFmtId="164" fontId="19" fillId="35" borderId="138" xfId="1" applyNumberFormat="1" applyFont="1" applyFill="1" applyBorder="1" applyAlignment="1">
      <alignment horizontal="right" vertical="top" wrapText="1"/>
    </xf>
    <xf numFmtId="0" fontId="19" fillId="35" borderId="160" xfId="0" applyFont="1" applyFill="1" applyBorder="1" applyAlignment="1">
      <alignment horizontal="right" vertical="top" wrapText="1"/>
    </xf>
    <xf numFmtId="165" fontId="19" fillId="35" borderId="28" xfId="1" applyNumberFormat="1" applyFont="1" applyFill="1" applyBorder="1" applyAlignment="1">
      <alignment horizontal="right" vertical="top" wrapText="1"/>
    </xf>
    <xf numFmtId="165" fontId="19" fillId="35" borderId="160" xfId="1" applyNumberFormat="1" applyFont="1" applyFill="1" applyBorder="1" applyAlignment="1">
      <alignment horizontal="right" vertical="top" wrapText="1"/>
    </xf>
    <xf numFmtId="165" fontId="19" fillId="35" borderId="137" xfId="1" applyNumberFormat="1" applyFont="1" applyFill="1" applyBorder="1" applyAlignment="1">
      <alignment horizontal="right" vertical="top" wrapText="1"/>
    </xf>
    <xf numFmtId="0" fontId="19" fillId="33" borderId="27" xfId="0" applyFont="1" applyFill="1" applyBorder="1" applyAlignment="1">
      <alignment horizontal="center" vertical="top" wrapText="1"/>
    </xf>
    <xf numFmtId="0" fontId="19" fillId="33" borderId="28" xfId="0" applyFont="1" applyFill="1" applyBorder="1" applyAlignment="1">
      <alignment horizontal="left" vertical="top" wrapText="1"/>
    </xf>
    <xf numFmtId="0" fontId="19" fillId="33" borderId="137" xfId="0" applyFont="1" applyFill="1" applyBorder="1" applyAlignment="1">
      <alignment horizontal="right" vertical="top" wrapText="1"/>
    </xf>
    <xf numFmtId="166" fontId="19" fillId="33" borderId="160" xfId="0" applyNumberFormat="1" applyFont="1" applyFill="1" applyBorder="1" applyAlignment="1">
      <alignment horizontal="right" vertical="top" wrapText="1"/>
    </xf>
    <xf numFmtId="166" fontId="19" fillId="33" borderId="137" xfId="0" applyNumberFormat="1" applyFont="1" applyFill="1" applyBorder="1" applyAlignment="1">
      <alignment horizontal="right" vertical="top" wrapText="1"/>
    </xf>
    <xf numFmtId="0" fontId="19" fillId="33" borderId="138" xfId="0" applyFont="1" applyFill="1" applyBorder="1" applyAlignment="1">
      <alignment horizontal="right" vertical="top" wrapText="1"/>
    </xf>
    <xf numFmtId="0" fontId="19" fillId="33" borderId="160" xfId="0" applyFont="1" applyFill="1" applyBorder="1" applyAlignment="1">
      <alignment horizontal="right" vertical="top" wrapText="1"/>
    </xf>
    <xf numFmtId="0" fontId="19" fillId="33" borderId="28" xfId="0" applyFont="1" applyFill="1" applyBorder="1" applyAlignment="1">
      <alignment horizontal="right" vertical="top" wrapText="1"/>
    </xf>
    <xf numFmtId="166" fontId="19" fillId="33" borderId="28" xfId="0" applyNumberFormat="1" applyFont="1" applyFill="1" applyBorder="1" applyAlignment="1">
      <alignment horizontal="right" vertical="top" wrapText="1"/>
    </xf>
    <xf numFmtId="0" fontId="24" fillId="33" borderId="0" xfId="0" applyFont="1" applyFill="1" applyAlignment="1">
      <alignment horizontal="left" vertical="center"/>
    </xf>
    <xf numFmtId="165" fontId="21" fillId="35" borderId="0" xfId="1" applyNumberFormat="1" applyFont="1" applyFill="1" applyBorder="1" applyAlignment="1">
      <alignment horizontal="right" vertical="top" wrapText="1"/>
    </xf>
    <xf numFmtId="165" fontId="21" fillId="35" borderId="18" xfId="1" applyNumberFormat="1" applyFont="1" applyFill="1" applyBorder="1" applyAlignment="1">
      <alignment horizontal="right" vertical="top" wrapText="1"/>
    </xf>
    <xf numFmtId="165" fontId="21" fillId="35" borderId="140" xfId="1" applyNumberFormat="1" applyFont="1" applyFill="1" applyBorder="1" applyAlignment="1">
      <alignment horizontal="right" vertical="top" wrapText="1"/>
    </xf>
    <xf numFmtId="165" fontId="21" fillId="33" borderId="0" xfId="1" applyNumberFormat="1" applyFont="1" applyFill="1" applyBorder="1" applyAlignment="1">
      <alignment horizontal="right" vertical="top" wrapText="1"/>
    </xf>
    <xf numFmtId="165" fontId="21" fillId="33" borderId="18" xfId="1" applyNumberFormat="1" applyFont="1" applyFill="1" applyBorder="1" applyAlignment="1">
      <alignment horizontal="right" vertical="top" wrapText="1"/>
    </xf>
    <xf numFmtId="165" fontId="21" fillId="33" borderId="140" xfId="1" applyNumberFormat="1" applyFont="1" applyFill="1" applyBorder="1" applyAlignment="1">
      <alignment horizontal="right" vertical="top" wrapText="1"/>
    </xf>
    <xf numFmtId="167" fontId="19" fillId="35" borderId="28" xfId="2" applyNumberFormat="1" applyFont="1" applyFill="1" applyBorder="1" applyAlignment="1">
      <alignment horizontal="right" vertical="top" wrapText="1"/>
    </xf>
    <xf numFmtId="165" fontId="19" fillId="33" borderId="137" xfId="1" applyNumberFormat="1" applyFont="1" applyFill="1" applyBorder="1" applyAlignment="1">
      <alignment horizontal="right" vertical="top" wrapText="1"/>
    </xf>
    <xf numFmtId="165" fontId="19" fillId="33" borderId="28" xfId="1" applyNumberFormat="1" applyFont="1" applyFill="1" applyBorder="1" applyAlignment="1">
      <alignment horizontal="right" vertical="top" wrapText="1"/>
    </xf>
    <xf numFmtId="165" fontId="19" fillId="33" borderId="147" xfId="1" applyNumberFormat="1" applyFont="1" applyFill="1" applyBorder="1" applyAlignment="1">
      <alignment horizontal="right" vertical="top" wrapText="1"/>
    </xf>
    <xf numFmtId="0" fontId="20" fillId="39" borderId="17" xfId="46" applyFont="1" applyFill="1" applyBorder="1" applyAlignment="1">
      <alignment horizontal="center" wrapText="1"/>
    </xf>
    <xf numFmtId="0" fontId="20" fillId="39" borderId="18" xfId="46" applyFont="1" applyFill="1" applyBorder="1" applyAlignment="1">
      <alignment horizontal="center" wrapText="1"/>
    </xf>
    <xf numFmtId="0" fontId="20" fillId="39" borderId="0" xfId="46" applyFont="1" applyFill="1" applyBorder="1" applyAlignment="1">
      <alignment horizontal="center" wrapText="1"/>
    </xf>
    <xf numFmtId="0" fontId="20" fillId="39" borderId="77" xfId="46" applyFont="1" applyFill="1" applyBorder="1" applyAlignment="1">
      <alignment horizontal="center" wrapText="1"/>
    </xf>
    <xf numFmtId="0" fontId="20" fillId="39" borderId="140" xfId="46" applyFont="1" applyFill="1" applyBorder="1" applyAlignment="1">
      <alignment horizontal="center" wrapText="1"/>
    </xf>
    <xf numFmtId="0" fontId="21" fillId="40" borderId="17" xfId="46" applyFont="1" applyFill="1" applyBorder="1" applyAlignment="1">
      <alignment horizontal="right" vertical="top" wrapText="1"/>
    </xf>
    <xf numFmtId="3" fontId="21" fillId="40" borderId="18" xfId="46" applyNumberFormat="1" applyFont="1" applyFill="1" applyBorder="1" applyAlignment="1">
      <alignment horizontal="right" vertical="top" wrapText="1"/>
    </xf>
    <xf numFmtId="3" fontId="21" fillId="40" borderId="81" xfId="46" applyNumberFormat="1" applyFont="1" applyFill="1" applyBorder="1" applyAlignment="1">
      <alignment horizontal="right" vertical="top" wrapText="1"/>
    </xf>
    <xf numFmtId="0" fontId="21" fillId="40" borderId="18" xfId="46" applyFont="1" applyFill="1" applyBorder="1" applyAlignment="1">
      <alignment horizontal="right" vertical="top" wrapText="1"/>
    </xf>
    <xf numFmtId="0" fontId="21" fillId="40" borderId="81" xfId="46" applyFont="1" applyFill="1" applyBorder="1" applyAlignment="1">
      <alignment horizontal="right" vertical="top" wrapText="1"/>
    </xf>
    <xf numFmtId="0" fontId="21" fillId="40" borderId="0" xfId="46" applyFont="1" applyFill="1" applyBorder="1" applyAlignment="1">
      <alignment horizontal="right" vertical="top" wrapText="1"/>
    </xf>
    <xf numFmtId="0" fontId="21" fillId="40" borderId="140" xfId="46" applyFont="1" applyFill="1" applyBorder="1" applyAlignment="1">
      <alignment horizontal="right" vertical="top" wrapText="1"/>
    </xf>
    <xf numFmtId="0" fontId="21" fillId="41" borderId="17" xfId="46" applyFont="1" applyFill="1" applyBorder="1" applyAlignment="1">
      <alignment horizontal="right" vertical="top" wrapText="1"/>
    </xf>
    <xf numFmtId="3" fontId="21" fillId="41" borderId="18" xfId="46" applyNumberFormat="1" applyFont="1" applyFill="1" applyBorder="1" applyAlignment="1">
      <alignment horizontal="right" vertical="top" wrapText="1"/>
    </xf>
    <xf numFmtId="3" fontId="21" fillId="41" borderId="81" xfId="46" applyNumberFormat="1" applyFont="1" applyFill="1" applyBorder="1" applyAlignment="1">
      <alignment horizontal="right" vertical="top" wrapText="1"/>
    </xf>
    <xf numFmtId="0" fontId="21" fillId="41" borderId="18" xfId="46" applyFont="1" applyFill="1" applyBorder="1" applyAlignment="1">
      <alignment horizontal="right" vertical="top" wrapText="1"/>
    </xf>
    <xf numFmtId="0" fontId="21" fillId="41" borderId="81" xfId="46" applyFont="1" applyFill="1" applyBorder="1" applyAlignment="1">
      <alignment horizontal="right" vertical="top" wrapText="1"/>
    </xf>
    <xf numFmtId="0" fontId="21" fillId="41" borderId="0" xfId="46" applyFont="1" applyFill="1" applyBorder="1" applyAlignment="1">
      <alignment horizontal="right" vertical="top" wrapText="1"/>
    </xf>
    <xf numFmtId="0" fontId="21" fillId="41" borderId="140" xfId="46" applyFont="1" applyFill="1" applyBorder="1" applyAlignment="1">
      <alignment horizontal="right" vertical="top" wrapText="1"/>
    </xf>
    <xf numFmtId="166" fontId="21" fillId="40" borderId="0" xfId="46" applyNumberFormat="1" applyFont="1" applyFill="1" applyBorder="1" applyAlignment="1">
      <alignment horizontal="right" vertical="top" wrapText="1"/>
    </xf>
    <xf numFmtId="0" fontId="21" fillId="40" borderId="89" xfId="46" applyFont="1" applyFill="1" applyBorder="1" applyAlignment="1">
      <alignment horizontal="right" vertical="top" wrapText="1"/>
    </xf>
    <xf numFmtId="166" fontId="21" fillId="41" borderId="18" xfId="46" applyNumberFormat="1" applyFont="1" applyFill="1" applyBorder="1" applyAlignment="1">
      <alignment horizontal="right" vertical="top" wrapText="1"/>
    </xf>
    <xf numFmtId="166" fontId="21" fillId="41" borderId="0" xfId="46" applyNumberFormat="1" applyFont="1" applyFill="1" applyBorder="1" applyAlignment="1">
      <alignment horizontal="right" vertical="top" wrapText="1"/>
    </xf>
    <xf numFmtId="0" fontId="21" fillId="41" borderId="89" xfId="46" applyFont="1" applyFill="1" applyBorder="1" applyAlignment="1">
      <alignment horizontal="right" vertical="top" wrapText="1"/>
    </xf>
    <xf numFmtId="166" fontId="21" fillId="41" borderId="140" xfId="46" applyNumberFormat="1" applyFont="1" applyFill="1" applyBorder="1" applyAlignment="1">
      <alignment horizontal="right" vertical="top" wrapText="1"/>
    </xf>
    <xf numFmtId="166" fontId="21" fillId="40" borderId="18" xfId="46" applyNumberFormat="1" applyFont="1" applyFill="1" applyBorder="1" applyAlignment="1">
      <alignment horizontal="right" vertical="top" wrapText="1"/>
    </xf>
    <xf numFmtId="166" fontId="21" fillId="40" borderId="140" xfId="46" applyNumberFormat="1" applyFont="1" applyFill="1" applyBorder="1" applyAlignment="1">
      <alignment horizontal="right" vertical="top" wrapText="1"/>
    </xf>
    <xf numFmtId="0" fontId="21" fillId="40" borderId="22" xfId="46" applyFont="1" applyFill="1" applyBorder="1" applyAlignment="1">
      <alignment horizontal="right" vertical="top" wrapText="1"/>
    </xf>
    <xf numFmtId="3" fontId="21" fillId="40" borderId="23" xfId="46" applyNumberFormat="1" applyFont="1" applyFill="1" applyBorder="1" applyAlignment="1">
      <alignment horizontal="right" vertical="top" wrapText="1"/>
    </xf>
    <xf numFmtId="3" fontId="21" fillId="40" borderId="86" xfId="46" applyNumberFormat="1" applyFont="1" applyFill="1" applyBorder="1" applyAlignment="1">
      <alignment horizontal="right" vertical="top" wrapText="1"/>
    </xf>
    <xf numFmtId="166" fontId="21" fillId="40" borderId="23" xfId="46" applyNumberFormat="1" applyFont="1" applyFill="1" applyBorder="1" applyAlignment="1">
      <alignment horizontal="right" vertical="top" wrapText="1"/>
    </xf>
    <xf numFmtId="0" fontId="21" fillId="40" borderId="86" xfId="46" applyFont="1" applyFill="1" applyBorder="1" applyAlignment="1">
      <alignment horizontal="right" vertical="top" wrapText="1"/>
    </xf>
    <xf numFmtId="166" fontId="21" fillId="40" borderId="24" xfId="46" applyNumberFormat="1" applyFont="1" applyFill="1" applyBorder="1" applyAlignment="1">
      <alignment horizontal="right" vertical="top" wrapText="1"/>
    </xf>
    <xf numFmtId="0" fontId="21" fillId="40" borderId="144" xfId="46" applyFont="1" applyFill="1" applyBorder="1" applyAlignment="1">
      <alignment horizontal="right" vertical="top" wrapText="1"/>
    </xf>
    <xf numFmtId="166" fontId="21" fillId="40" borderId="146" xfId="46" applyNumberFormat="1" applyFont="1" applyFill="1" applyBorder="1" applyAlignment="1">
      <alignment horizontal="right" vertical="top" wrapText="1"/>
    </xf>
    <xf numFmtId="0" fontId="20" fillId="34" borderId="129" xfId="0" applyFont="1" applyFill="1" applyBorder="1" applyAlignment="1">
      <alignment horizontal="center" wrapText="1"/>
    </xf>
    <xf numFmtId="0" fontId="20" fillId="34" borderId="95" xfId="0" applyFont="1" applyFill="1" applyBorder="1" applyAlignment="1">
      <alignment horizontal="center" wrapText="1"/>
    </xf>
    <xf numFmtId="0" fontId="20" fillId="34" borderId="96" xfId="0" applyFont="1" applyFill="1" applyBorder="1" applyAlignment="1">
      <alignment horizontal="left" wrapText="1"/>
    </xf>
    <xf numFmtId="0" fontId="20" fillId="34" borderId="135" xfId="0" applyFont="1" applyFill="1" applyBorder="1" applyAlignment="1">
      <alignment horizontal="center" wrapText="1"/>
    </xf>
    <xf numFmtId="0" fontId="20" fillId="34" borderId="24" xfId="0" applyFont="1" applyFill="1" applyBorder="1" applyAlignment="1">
      <alignment horizontal="center" wrapText="1"/>
    </xf>
    <xf numFmtId="0" fontId="20" fillId="34" borderId="96" xfId="0" applyFont="1" applyFill="1" applyBorder="1" applyAlignment="1">
      <alignment horizontal="center" wrapText="1"/>
    </xf>
    <xf numFmtId="0" fontId="20" fillId="34" borderId="154" xfId="0" applyFont="1" applyFill="1" applyBorder="1" applyAlignment="1">
      <alignment horizontal="center" wrapText="1"/>
    </xf>
    <xf numFmtId="164" fontId="21" fillId="35" borderId="54" xfId="1" applyNumberFormat="1" applyFont="1" applyFill="1" applyBorder="1" applyAlignment="1">
      <alignment horizontal="right" vertical="top" wrapText="1"/>
    </xf>
    <xf numFmtId="164" fontId="21" fillId="35" borderId="53" xfId="1" applyNumberFormat="1" applyFont="1" applyFill="1" applyBorder="1" applyAlignment="1">
      <alignment horizontal="right" vertical="top" wrapText="1"/>
    </xf>
    <xf numFmtId="164" fontId="21" fillId="35" borderId="43" xfId="1" applyNumberFormat="1" applyFont="1" applyFill="1" applyBorder="1" applyAlignment="1">
      <alignment horizontal="right" vertical="top" wrapText="1"/>
    </xf>
    <xf numFmtId="164" fontId="21" fillId="33" borderId="54" xfId="1" applyNumberFormat="1" applyFont="1" applyFill="1" applyBorder="1" applyAlignment="1">
      <alignment horizontal="right" vertical="top" wrapText="1"/>
    </xf>
    <xf numFmtId="164" fontId="21" fillId="33" borderId="53" xfId="1" applyNumberFormat="1" applyFont="1" applyFill="1" applyBorder="1" applyAlignment="1">
      <alignment horizontal="right" vertical="top" wrapText="1"/>
    </xf>
    <xf numFmtId="164" fontId="21" fillId="33" borderId="43" xfId="1" applyNumberFormat="1" applyFont="1" applyFill="1" applyBorder="1" applyAlignment="1">
      <alignment horizontal="right" vertical="top" wrapText="1"/>
    </xf>
    <xf numFmtId="0" fontId="21" fillId="33" borderId="103" xfId="0" applyFont="1" applyFill="1" applyBorder="1" applyAlignment="1">
      <alignment horizontal="left" vertical="top" wrapText="1"/>
    </xf>
    <xf numFmtId="164" fontId="21" fillId="33" borderId="119" xfId="1" applyNumberFormat="1" applyFont="1" applyFill="1" applyBorder="1" applyAlignment="1">
      <alignment horizontal="right" vertical="top" wrapText="1"/>
    </xf>
    <xf numFmtId="164" fontId="21" fillId="33" borderId="161" xfId="1" applyNumberFormat="1" applyFont="1" applyFill="1" applyBorder="1" applyAlignment="1">
      <alignment horizontal="right" vertical="top" wrapText="1"/>
    </xf>
    <xf numFmtId="164" fontId="21" fillId="33" borderId="103" xfId="1" applyNumberFormat="1" applyFont="1" applyFill="1" applyBorder="1" applyAlignment="1">
      <alignment horizontal="right" vertical="top" wrapText="1"/>
    </xf>
    <xf numFmtId="164" fontId="21" fillId="33" borderId="46" xfId="1" applyNumberFormat="1" applyFont="1" applyFill="1" applyBorder="1" applyAlignment="1">
      <alignment horizontal="right" vertical="top" wrapText="1"/>
    </xf>
    <xf numFmtId="0" fontId="19" fillId="35" borderId="52" xfId="0" applyFont="1" applyFill="1" applyBorder="1" applyAlignment="1">
      <alignment horizontal="center" vertical="top" wrapText="1"/>
    </xf>
    <xf numFmtId="164" fontId="19" fillId="35" borderId="54" xfId="1" applyNumberFormat="1" applyFont="1" applyFill="1" applyBorder="1" applyAlignment="1">
      <alignment horizontal="right" vertical="top" wrapText="1"/>
    </xf>
    <xf numFmtId="164" fontId="19" fillId="35" borderId="53" xfId="1" applyNumberFormat="1" applyFont="1" applyFill="1" applyBorder="1" applyAlignment="1">
      <alignment horizontal="right" vertical="top" wrapText="1"/>
    </xf>
    <xf numFmtId="0" fontId="19" fillId="33" borderId="52" xfId="0" applyFont="1" applyFill="1" applyBorder="1" applyAlignment="1">
      <alignment horizontal="center" vertical="top" wrapText="1"/>
    </xf>
    <xf numFmtId="0" fontId="19" fillId="33" borderId="53" xfId="0" applyFont="1" applyFill="1" applyBorder="1" applyAlignment="1">
      <alignment horizontal="left" vertical="top" wrapText="1"/>
    </xf>
    <xf numFmtId="164" fontId="19" fillId="33" borderId="54" xfId="1" applyNumberFormat="1" applyFont="1" applyFill="1" applyBorder="1" applyAlignment="1">
      <alignment horizontal="right" vertical="top" wrapText="1"/>
    </xf>
    <xf numFmtId="164" fontId="19" fillId="33" borderId="53" xfId="1" applyNumberFormat="1" applyFont="1" applyFill="1" applyBorder="1" applyAlignment="1">
      <alignment horizontal="right" vertical="top" wrapText="1"/>
    </xf>
    <xf numFmtId="164" fontId="19" fillId="33" borderId="43" xfId="1" applyNumberFormat="1" applyFont="1" applyFill="1" applyBorder="1" applyAlignment="1">
      <alignment horizontal="right" vertical="top" wrapText="1"/>
    </xf>
    <xf numFmtId="0" fontId="19" fillId="35" borderId="99" xfId="0" applyFont="1" applyFill="1" applyBorder="1" applyAlignment="1">
      <alignment horizontal="center" vertical="top" wrapText="1"/>
    </xf>
    <xf numFmtId="164" fontId="19" fillId="35" borderId="119" xfId="1" applyNumberFormat="1" applyFont="1" applyFill="1" applyBorder="1" applyAlignment="1">
      <alignment horizontal="right" vertical="top" wrapText="1"/>
    </xf>
    <xf numFmtId="165" fontId="19" fillId="35" borderId="161" xfId="1" applyNumberFormat="1" applyFont="1" applyFill="1" applyBorder="1" applyAlignment="1">
      <alignment horizontal="right" vertical="top" wrapText="1"/>
    </xf>
    <xf numFmtId="164" fontId="19" fillId="35" borderId="103" xfId="1" applyNumberFormat="1" applyFont="1" applyFill="1" applyBorder="1" applyAlignment="1">
      <alignment horizontal="right" vertical="top" wrapText="1"/>
    </xf>
    <xf numFmtId="164" fontId="19" fillId="35" borderId="161" xfId="1" applyNumberFormat="1" applyFont="1" applyFill="1" applyBorder="1" applyAlignment="1">
      <alignment horizontal="right" vertical="top" wrapText="1"/>
    </xf>
    <xf numFmtId="164" fontId="19" fillId="35" borderId="46" xfId="1" applyNumberFormat="1" applyFont="1" applyFill="1" applyBorder="1" applyAlignment="1">
      <alignment horizontal="right" vertical="top" wrapText="1"/>
    </xf>
    <xf numFmtId="0" fontId="21" fillId="35" borderId="82" xfId="0" applyFont="1" applyFill="1" applyBorder="1" applyAlignment="1">
      <alignment horizontal="right" vertical="top" wrapText="1"/>
    </xf>
    <xf numFmtId="0" fontId="21" fillId="33" borderId="82" xfId="0" applyFont="1" applyFill="1" applyBorder="1" applyAlignment="1">
      <alignment horizontal="right" vertical="top" wrapText="1"/>
    </xf>
    <xf numFmtId="0" fontId="21" fillId="33" borderId="144" xfId="0" applyFont="1" applyFill="1" applyBorder="1" applyAlignment="1">
      <alignment horizontal="right" vertical="top" wrapText="1"/>
    </xf>
    <xf numFmtId="0" fontId="21" fillId="33" borderId="23" xfId="0" applyFont="1" applyFill="1" applyBorder="1" applyAlignment="1">
      <alignment horizontal="right" vertical="top" wrapText="1"/>
    </xf>
    <xf numFmtId="0" fontId="21" fillId="33" borderId="86" xfId="0" applyFont="1" applyFill="1" applyBorder="1" applyAlignment="1">
      <alignment horizontal="right" vertical="top" wrapText="1"/>
    </xf>
    <xf numFmtId="0" fontId="21" fillId="33" borderId="87" xfId="0" applyFont="1" applyFill="1" applyBorder="1" applyAlignment="1">
      <alignment horizontal="right" vertical="top" wrapText="1"/>
    </xf>
    <xf numFmtId="0" fontId="31" fillId="35" borderId="28" xfId="0" applyFont="1" applyFill="1" applyBorder="1" applyAlignment="1">
      <alignment horizontal="left" vertical="top" wrapText="1"/>
    </xf>
    <xf numFmtId="0" fontId="19" fillId="33" borderId="0" xfId="0" applyFont="1" applyFill="1" applyAlignment="1"/>
    <xf numFmtId="0" fontId="20" fillId="34" borderId="56" xfId="0" applyFont="1" applyFill="1" applyBorder="1" applyAlignment="1">
      <alignment horizontal="center"/>
    </xf>
    <xf numFmtId="0" fontId="20" fillId="34" borderId="57" xfId="0" applyFont="1" applyFill="1" applyBorder="1" applyAlignment="1">
      <alignment horizontal="center" wrapText="1"/>
    </xf>
    <xf numFmtId="0" fontId="21" fillId="35" borderId="61" xfId="0" applyFont="1" applyFill="1" applyBorder="1" applyAlignment="1">
      <alignment horizontal="center" vertical="top"/>
    </xf>
    <xf numFmtId="3" fontId="21" fillId="35" borderId="79" xfId="0" applyNumberFormat="1" applyFont="1" applyFill="1" applyBorder="1" applyAlignment="1">
      <alignment horizontal="right" vertical="top" wrapText="1"/>
    </xf>
    <xf numFmtId="3" fontId="21" fillId="35" borderId="91" xfId="0" applyNumberFormat="1" applyFont="1" applyFill="1" applyBorder="1" applyAlignment="1">
      <alignment horizontal="right" vertical="top" wrapText="1"/>
    </xf>
    <xf numFmtId="3" fontId="21" fillId="35" borderId="110" xfId="0" applyNumberFormat="1" applyFont="1" applyFill="1" applyBorder="1" applyAlignment="1">
      <alignment horizontal="right" vertical="top" wrapText="1"/>
    </xf>
    <xf numFmtId="3" fontId="21" fillId="35" borderId="92" xfId="0" applyNumberFormat="1" applyFont="1" applyFill="1" applyBorder="1" applyAlignment="1">
      <alignment horizontal="right" vertical="top" wrapText="1"/>
    </xf>
    <xf numFmtId="0" fontId="21" fillId="33" borderId="52" xfId="0" applyFont="1" applyFill="1" applyBorder="1" applyAlignment="1">
      <alignment horizontal="center" vertical="top"/>
    </xf>
    <xf numFmtId="3" fontId="21" fillId="33" borderId="93" xfId="0" applyNumberFormat="1" applyFont="1" applyFill="1" applyBorder="1" applyAlignment="1">
      <alignment horizontal="right" vertical="top" wrapText="1"/>
    </xf>
    <xf numFmtId="3" fontId="21" fillId="33" borderId="111" xfId="0" applyNumberFormat="1" applyFont="1" applyFill="1" applyBorder="1" applyAlignment="1">
      <alignment horizontal="right" vertical="top" wrapText="1"/>
    </xf>
    <xf numFmtId="3" fontId="21" fillId="33" borderId="94" xfId="0" applyNumberFormat="1" applyFont="1" applyFill="1" applyBorder="1" applyAlignment="1">
      <alignment horizontal="right" vertical="top" wrapText="1"/>
    </xf>
    <xf numFmtId="0" fontId="21" fillId="35" borderId="52" xfId="0" applyFont="1" applyFill="1" applyBorder="1" applyAlignment="1">
      <alignment horizontal="center" vertical="top"/>
    </xf>
    <xf numFmtId="3" fontId="21" fillId="35" borderId="93" xfId="0" applyNumberFormat="1" applyFont="1" applyFill="1" applyBorder="1" applyAlignment="1">
      <alignment horizontal="right" vertical="top" wrapText="1"/>
    </xf>
    <xf numFmtId="3" fontId="21" fillId="35" borderId="111" xfId="0" applyNumberFormat="1" applyFont="1" applyFill="1" applyBorder="1" applyAlignment="1">
      <alignment horizontal="right" vertical="top" wrapText="1"/>
    </xf>
    <xf numFmtId="3" fontId="21" fillId="35" borderId="94" xfId="0" applyNumberFormat="1" applyFont="1" applyFill="1" applyBorder="1" applyAlignment="1">
      <alignment horizontal="right" vertical="top" wrapText="1"/>
    </xf>
    <xf numFmtId="0" fontId="21" fillId="33" borderId="47" xfId="0" applyFont="1" applyFill="1" applyBorder="1" applyAlignment="1">
      <alignment horizontal="center" vertical="top"/>
    </xf>
    <xf numFmtId="3" fontId="19" fillId="33" borderId="100" xfId="0" applyNumberFormat="1" applyFont="1" applyFill="1" applyBorder="1" applyAlignment="1">
      <alignment horizontal="right" vertical="top" wrapText="1"/>
    </xf>
    <xf numFmtId="3" fontId="19" fillId="33" borderId="101" xfId="0" applyNumberFormat="1" applyFont="1" applyFill="1" applyBorder="1" applyAlignment="1">
      <alignment horizontal="right" vertical="top" wrapText="1"/>
    </xf>
    <xf numFmtId="3" fontId="19" fillId="33" borderId="121" xfId="0" applyNumberFormat="1" applyFont="1" applyFill="1" applyBorder="1" applyAlignment="1">
      <alignment horizontal="right" vertical="top" wrapText="1"/>
    </xf>
    <xf numFmtId="3" fontId="19" fillId="33" borderId="102" xfId="0" applyNumberFormat="1" applyFont="1" applyFill="1" applyBorder="1" applyAlignment="1">
      <alignment horizontal="right" vertical="top" wrapText="1"/>
    </xf>
    <xf numFmtId="0" fontId="21" fillId="35" borderId="99" xfId="0" applyFont="1" applyFill="1" applyBorder="1" applyAlignment="1">
      <alignment horizontal="center" vertical="top"/>
    </xf>
    <xf numFmtId="3" fontId="19" fillId="35" borderId="104" xfId="0" applyNumberFormat="1" applyFont="1" applyFill="1" applyBorder="1" applyAlignment="1">
      <alignment horizontal="right" vertical="top" wrapText="1"/>
    </xf>
    <xf numFmtId="3" fontId="19" fillId="35" borderId="105" xfId="0" applyNumberFormat="1" applyFont="1" applyFill="1" applyBorder="1" applyAlignment="1">
      <alignment horizontal="right" vertical="top" wrapText="1"/>
    </xf>
    <xf numFmtId="3" fontId="19" fillId="35" borderId="148" xfId="0" applyNumberFormat="1" applyFont="1" applyFill="1" applyBorder="1" applyAlignment="1">
      <alignment horizontal="right" vertical="top" wrapText="1"/>
    </xf>
    <xf numFmtId="3" fontId="19" fillId="35" borderId="106" xfId="0" applyNumberFormat="1" applyFont="1" applyFill="1" applyBorder="1" applyAlignment="1">
      <alignment horizontal="right" vertical="top" wrapText="1"/>
    </xf>
    <xf numFmtId="3" fontId="25" fillId="33" borderId="83" xfId="0" applyNumberFormat="1" applyFont="1" applyFill="1" applyBorder="1" applyAlignment="1">
      <alignment horizontal="right" vertical="top" wrapText="1"/>
    </xf>
    <xf numFmtId="3" fontId="25" fillId="33" borderId="93" xfId="0" applyNumberFormat="1" applyFont="1" applyFill="1" applyBorder="1" applyAlignment="1">
      <alignment horizontal="right" vertical="top" wrapText="1"/>
    </xf>
    <xf numFmtId="3" fontId="25" fillId="33" borderId="111" xfId="0" applyNumberFormat="1" applyFont="1" applyFill="1" applyBorder="1" applyAlignment="1">
      <alignment horizontal="right" vertical="top" wrapText="1"/>
    </xf>
    <xf numFmtId="3" fontId="25" fillId="33" borderId="94" xfId="0" applyNumberFormat="1" applyFont="1" applyFill="1" applyBorder="1" applyAlignment="1">
      <alignment horizontal="right" vertical="top" wrapText="1"/>
    </xf>
    <xf numFmtId="0" fontId="21" fillId="35" borderId="99" xfId="0" applyFont="1" applyFill="1" applyBorder="1" applyAlignment="1">
      <alignment horizontal="right" vertical="top" wrapText="1"/>
    </xf>
    <xf numFmtId="0" fontId="19" fillId="33" borderId="0" xfId="0" applyFont="1" applyFill="1" applyBorder="1" applyAlignment="1">
      <alignment horizontal="left"/>
    </xf>
    <xf numFmtId="0" fontId="18" fillId="33" borderId="0" xfId="0" applyFont="1" applyFill="1" applyBorder="1" applyAlignment="1">
      <alignment horizontal="right" indent="2"/>
    </xf>
    <xf numFmtId="0" fontId="21" fillId="35" borderId="0" xfId="0" applyFont="1" applyFill="1" applyBorder="1" applyAlignment="1">
      <alignment horizontal="left" vertical="top" wrapText="1"/>
    </xf>
    <xf numFmtId="43" fontId="21" fillId="35" borderId="0" xfId="0" applyNumberFormat="1" applyFont="1" applyFill="1" applyBorder="1" applyAlignment="1">
      <alignment horizontal="right" vertical="top" wrapText="1" indent="2"/>
    </xf>
    <xf numFmtId="43" fontId="21" fillId="35" borderId="140" xfId="0" applyNumberFormat="1" applyFont="1" applyFill="1" applyBorder="1" applyAlignment="1">
      <alignment horizontal="right" vertical="top" wrapText="1" indent="2"/>
    </xf>
    <xf numFmtId="43" fontId="21" fillId="33" borderId="0" xfId="0" applyNumberFormat="1" applyFont="1" applyFill="1" applyBorder="1" applyAlignment="1">
      <alignment horizontal="right" vertical="top" wrapText="1" indent="2"/>
    </xf>
    <xf numFmtId="43" fontId="21" fillId="33" borderId="140" xfId="0" applyNumberFormat="1" applyFont="1" applyFill="1" applyBorder="1" applyAlignment="1">
      <alignment horizontal="right" vertical="top" wrapText="1" indent="2"/>
    </xf>
    <xf numFmtId="0" fontId="21" fillId="33" borderId="24" xfId="0" applyFont="1" applyFill="1" applyBorder="1" applyAlignment="1">
      <alignment horizontal="left" vertical="top" wrapText="1"/>
    </xf>
    <xf numFmtId="43" fontId="21" fillId="33" borderId="24" xfId="0" applyNumberFormat="1" applyFont="1" applyFill="1" applyBorder="1" applyAlignment="1">
      <alignment horizontal="right" vertical="top" wrapText="1" indent="2"/>
    </xf>
    <xf numFmtId="43" fontId="21" fillId="33" borderId="146" xfId="0" applyNumberFormat="1" applyFont="1" applyFill="1" applyBorder="1" applyAlignment="1">
      <alignment horizontal="right" vertical="top" wrapText="1" indent="2"/>
    </xf>
    <xf numFmtId="0" fontId="19" fillId="35" borderId="0" xfId="0" applyFont="1" applyFill="1" applyBorder="1" applyAlignment="1">
      <alignment horizontal="left" vertical="top" wrapText="1"/>
    </xf>
    <xf numFmtId="43" fontId="19" fillId="35" borderId="0" xfId="1" applyNumberFormat="1" applyFont="1" applyFill="1" applyBorder="1" applyAlignment="1">
      <alignment horizontal="right" vertical="top" wrapText="1" indent="2"/>
    </xf>
    <xf numFmtId="43" fontId="19" fillId="35" borderId="0" xfId="0" applyNumberFormat="1" applyFont="1" applyFill="1" applyBorder="1" applyAlignment="1">
      <alignment horizontal="right" vertical="top" wrapText="1" indent="2"/>
    </xf>
    <xf numFmtId="43" fontId="19" fillId="35" borderId="140" xfId="1" applyNumberFormat="1" applyFont="1" applyFill="1" applyBorder="1" applyAlignment="1">
      <alignment horizontal="right" vertical="top" wrapText="1" indent="2"/>
    </xf>
    <xf numFmtId="0" fontId="19" fillId="33" borderId="0" xfId="0" applyFont="1" applyFill="1" applyBorder="1" applyAlignment="1">
      <alignment horizontal="left" vertical="top" wrapText="1"/>
    </xf>
    <xf numFmtId="43" fontId="19" fillId="33" borderId="0" xfId="1" applyNumberFormat="1" applyFont="1" applyFill="1" applyBorder="1" applyAlignment="1">
      <alignment horizontal="right" vertical="top" wrapText="1" indent="2"/>
    </xf>
    <xf numFmtId="43" fontId="19" fillId="33" borderId="0" xfId="0" applyNumberFormat="1" applyFont="1" applyFill="1" applyBorder="1" applyAlignment="1">
      <alignment horizontal="right" vertical="top" wrapText="1" indent="2"/>
    </xf>
    <xf numFmtId="43" fontId="19" fillId="33" borderId="140" xfId="0" applyNumberFormat="1" applyFont="1" applyFill="1" applyBorder="1" applyAlignment="1">
      <alignment horizontal="right" vertical="top" wrapText="1" indent="2"/>
    </xf>
    <xf numFmtId="0" fontId="19" fillId="35" borderId="22" xfId="0" applyFont="1" applyFill="1" applyBorder="1" applyAlignment="1">
      <alignment horizontal="center" vertical="top" wrapText="1"/>
    </xf>
    <xf numFmtId="0" fontId="19" fillId="35" borderId="24" xfId="0" applyFont="1" applyFill="1" applyBorder="1" applyAlignment="1">
      <alignment horizontal="left" vertical="top" wrapText="1"/>
    </xf>
    <xf numFmtId="164" fontId="19" fillId="35" borderId="24" xfId="0" applyNumberFormat="1" applyFont="1" applyFill="1" applyBorder="1" applyAlignment="1">
      <alignment horizontal="right" vertical="top" wrapText="1" indent="2"/>
    </xf>
    <xf numFmtId="164" fontId="19" fillId="35" borderId="146" xfId="0" applyNumberFormat="1" applyFont="1" applyFill="1" applyBorder="1" applyAlignment="1">
      <alignment horizontal="right" vertical="top" wrapText="1" indent="2"/>
    </xf>
    <xf numFmtId="0" fontId="21" fillId="36" borderId="0" xfId="0" applyFont="1" applyFill="1" applyBorder="1" applyAlignment="1">
      <alignment vertical="top" wrapText="1"/>
    </xf>
    <xf numFmtId="0" fontId="21" fillId="0" borderId="0" xfId="0" applyFont="1" applyBorder="1" applyAlignment="1">
      <alignment vertical="top" wrapText="1"/>
    </xf>
    <xf numFmtId="43" fontId="18" fillId="33" borderId="0" xfId="0" applyNumberFormat="1" applyFont="1" applyFill="1" applyBorder="1" applyAlignment="1">
      <alignment horizontal="right" indent="2"/>
    </xf>
    <xf numFmtId="0" fontId="18" fillId="33" borderId="0" xfId="0" applyFont="1" applyFill="1" applyBorder="1" applyAlignment="1">
      <alignment horizontal="left"/>
    </xf>
    <xf numFmtId="0" fontId="24" fillId="36" borderId="0" xfId="45" applyFont="1" applyFill="1" applyAlignment="1">
      <alignment horizontal="left"/>
    </xf>
    <xf numFmtId="0" fontId="20" fillId="34" borderId="0" xfId="0" applyFont="1" applyFill="1" applyBorder="1" applyAlignment="1">
      <alignment horizontal="center" wrapText="1"/>
    </xf>
    <xf numFmtId="0" fontId="20" fillId="34" borderId="13" xfId="0" applyFont="1" applyFill="1" applyBorder="1" applyAlignment="1">
      <alignment horizontal="center" wrapText="1"/>
    </xf>
    <xf numFmtId="0" fontId="20" fillId="34" borderId="140" xfId="0" applyFont="1" applyFill="1" applyBorder="1" applyAlignment="1">
      <alignment horizontal="center" wrapText="1"/>
    </xf>
    <xf numFmtId="0" fontId="20" fillId="34" borderId="18" xfId="0" applyFont="1" applyFill="1" applyBorder="1" applyAlignment="1">
      <alignment horizontal="center" wrapText="1"/>
    </xf>
    <xf numFmtId="0" fontId="20" fillId="34" borderId="17" xfId="0" applyFont="1" applyFill="1" applyBorder="1" applyAlignment="1">
      <alignment horizontal="center" wrapText="1"/>
    </xf>
    <xf numFmtId="0" fontId="20" fillId="34" borderId="18" xfId="0" applyFont="1" applyFill="1" applyBorder="1" applyAlignment="1">
      <alignment horizontal="left" wrapText="1"/>
    </xf>
    <xf numFmtId="43" fontId="19" fillId="33" borderId="0" xfId="1" quotePrefix="1" applyNumberFormat="1" applyFont="1" applyFill="1" applyBorder="1" applyAlignment="1">
      <alignment horizontal="right" vertical="top" wrapText="1" indent="2"/>
    </xf>
    <xf numFmtId="43" fontId="19" fillId="33" borderId="0" xfId="0" quotePrefix="1" applyNumberFormat="1" applyFont="1" applyFill="1" applyBorder="1" applyAlignment="1">
      <alignment horizontal="right" vertical="top" wrapText="1" indent="2"/>
    </xf>
    <xf numFmtId="0" fontId="21" fillId="36" borderId="0" xfId="0" applyFont="1" applyFill="1" applyBorder="1" applyAlignment="1">
      <alignment vertical="center"/>
    </xf>
    <xf numFmtId="0" fontId="24" fillId="36" borderId="0" xfId="45" applyFont="1" applyFill="1"/>
    <xf numFmtId="0" fontId="19" fillId="36" borderId="0" xfId="0" applyFont="1" applyFill="1" applyBorder="1" applyAlignment="1">
      <alignment horizontal="center" vertical="top" wrapText="1"/>
    </xf>
    <xf numFmtId="0" fontId="16" fillId="36" borderId="0" xfId="0" applyFont="1" applyFill="1" applyBorder="1" applyAlignment="1">
      <alignment horizontal="center" vertical="top" wrapText="1"/>
    </xf>
    <xf numFmtId="0" fontId="0" fillId="36" borderId="0" xfId="0" applyFill="1" applyBorder="1" applyAlignment="1">
      <alignment vertical="top" wrapText="1"/>
    </xf>
    <xf numFmtId="0" fontId="21" fillId="36" borderId="0" xfId="0" applyFont="1" applyFill="1" applyBorder="1" applyAlignment="1">
      <alignment horizontal="center" vertical="center"/>
    </xf>
    <xf numFmtId="0" fontId="19" fillId="41" borderId="0" xfId="46" applyFont="1" applyFill="1" applyAlignment="1">
      <alignment horizontal="left"/>
    </xf>
    <xf numFmtId="0" fontId="18" fillId="41" borderId="0" xfId="46" applyFont="1" applyFill="1" applyAlignment="1">
      <alignment horizontal="center"/>
    </xf>
    <xf numFmtId="0" fontId="19" fillId="36" borderId="0" xfId="46" applyFont="1" applyFill="1" applyBorder="1" applyAlignment="1">
      <alignment horizontal="center" vertical="top" wrapText="1"/>
    </xf>
    <xf numFmtId="0" fontId="18" fillId="42" borderId="0" xfId="46" applyFont="1" applyFill="1" applyAlignment="1">
      <alignment horizontal="center"/>
    </xf>
    <xf numFmtId="0" fontId="21" fillId="36" borderId="0" xfId="46" applyFont="1" applyFill="1" applyBorder="1" applyAlignment="1">
      <alignment vertical="top" wrapText="1"/>
    </xf>
    <xf numFmtId="1" fontId="19" fillId="35" borderId="24" xfId="0" applyNumberFormat="1" applyFont="1" applyFill="1" applyBorder="1" applyAlignment="1">
      <alignment horizontal="right" vertical="top" wrapText="1" indent="2"/>
    </xf>
    <xf numFmtId="1" fontId="19" fillId="35" borderId="146" xfId="0" applyNumberFormat="1" applyFont="1" applyFill="1" applyBorder="1" applyAlignment="1">
      <alignment horizontal="right" vertical="top" wrapText="1" indent="2"/>
    </xf>
    <xf numFmtId="0" fontId="23" fillId="0" borderId="0" xfId="44" applyNumberFormat="1" applyFill="1" applyAlignment="1" applyProtection="1">
      <alignment horizontal="left" wrapText="1"/>
    </xf>
    <xf numFmtId="0" fontId="16" fillId="36" borderId="0" xfId="0" applyFont="1" applyFill="1" applyAlignment="1">
      <alignment horizontal="left"/>
    </xf>
    <xf numFmtId="0" fontId="0" fillId="36" borderId="0" xfId="0" applyFont="1" applyFill="1" applyAlignment="1">
      <alignment horizontal="left"/>
    </xf>
    <xf numFmtId="0" fontId="23" fillId="0" borderId="0" xfId="44"/>
    <xf numFmtId="0" fontId="25" fillId="36" borderId="0" xfId="0" applyFont="1" applyFill="1"/>
    <xf numFmtId="0" fontId="14" fillId="36" borderId="0" xfId="0" applyFont="1" applyFill="1"/>
    <xf numFmtId="0" fontId="34" fillId="36" borderId="0" xfId="0" applyFont="1" applyFill="1"/>
    <xf numFmtId="0" fontId="0" fillId="36" borderId="0" xfId="0" applyFill="1" applyAlignment="1"/>
    <xf numFmtId="0" fontId="34" fillId="36" borderId="0" xfId="0" applyFont="1" applyFill="1" applyAlignment="1"/>
    <xf numFmtId="0" fontId="25" fillId="36" borderId="0" xfId="45" applyFill="1"/>
    <xf numFmtId="0" fontId="25" fillId="36" borderId="0" xfId="45" applyFont="1" applyFill="1"/>
    <xf numFmtId="0" fontId="25" fillId="36" borderId="0" xfId="45" applyFont="1" applyFill="1" applyAlignment="1"/>
    <xf numFmtId="3" fontId="25" fillId="36" borderId="0" xfId="45" applyNumberFormat="1" applyFont="1" applyFill="1"/>
    <xf numFmtId="3" fontId="21" fillId="36" borderId="70" xfId="45" applyNumberFormat="1" applyFont="1" applyFill="1" applyBorder="1" applyAlignment="1">
      <alignment horizontal="right" wrapText="1"/>
    </xf>
    <xf numFmtId="3" fontId="21" fillId="36" borderId="0" xfId="45" applyNumberFormat="1" applyFont="1" applyFill="1"/>
    <xf numFmtId="3" fontId="25" fillId="36" borderId="0" xfId="45" applyNumberFormat="1" applyFill="1"/>
    <xf numFmtId="0" fontId="19" fillId="36" borderId="0" xfId="45" applyFont="1" applyFill="1" applyBorder="1" applyAlignment="1">
      <alignment horizontal="center" vertical="top" wrapText="1"/>
    </xf>
    <xf numFmtId="0" fontId="31" fillId="36" borderId="0" xfId="45" applyFont="1" applyFill="1" applyBorder="1" applyAlignment="1">
      <alignment horizontal="center" vertical="top" wrapText="1"/>
    </xf>
    <xf numFmtId="0" fontId="25" fillId="36" borderId="0" xfId="45" applyFill="1" applyBorder="1" applyAlignment="1">
      <alignment vertical="top" wrapText="1"/>
    </xf>
    <xf numFmtId="0" fontId="25" fillId="36" borderId="0" xfId="45" applyFill="1" applyBorder="1"/>
    <xf numFmtId="3" fontId="21" fillId="35" borderId="10" xfId="0" applyNumberFormat="1" applyFont="1" applyFill="1" applyBorder="1" applyAlignment="1">
      <alignment horizontal="right" vertical="top" wrapText="1"/>
    </xf>
    <xf numFmtId="3" fontId="25" fillId="35" borderId="10" xfId="0" applyNumberFormat="1" applyFont="1" applyFill="1" applyBorder="1" applyAlignment="1">
      <alignment horizontal="right" vertical="top" wrapText="1"/>
    </xf>
    <xf numFmtId="3" fontId="25" fillId="35" borderId="127" xfId="0" applyNumberFormat="1" applyFont="1" applyFill="1" applyBorder="1" applyAlignment="1">
      <alignment horizontal="right" vertical="top" wrapText="1"/>
    </xf>
    <xf numFmtId="3" fontId="25" fillId="33" borderId="12" xfId="0" applyNumberFormat="1" applyFont="1" applyFill="1" applyBorder="1" applyAlignment="1">
      <alignment horizontal="right" vertical="top" wrapText="1"/>
    </xf>
    <xf numFmtId="3" fontId="25" fillId="33" borderId="43" xfId="0" applyNumberFormat="1" applyFont="1" applyFill="1" applyBorder="1" applyAlignment="1">
      <alignment horizontal="right" vertical="top" wrapText="1"/>
    </xf>
    <xf numFmtId="3" fontId="25" fillId="35" borderId="43" xfId="0" applyNumberFormat="1" applyFont="1" applyFill="1" applyBorder="1" applyAlignment="1">
      <alignment horizontal="right" vertical="top" wrapText="1"/>
    </xf>
    <xf numFmtId="3" fontId="25" fillId="0" borderId="43" xfId="0" applyNumberFormat="1" applyFont="1" applyFill="1" applyBorder="1" applyAlignment="1">
      <alignment horizontal="right" vertical="top" wrapText="1"/>
    </xf>
    <xf numFmtId="3" fontId="19" fillId="35" borderId="158" xfId="0" applyNumberFormat="1" applyFont="1" applyFill="1" applyBorder="1" applyAlignment="1">
      <alignment horizontal="right" vertical="top" wrapText="1"/>
    </xf>
    <xf numFmtId="3" fontId="31" fillId="35" borderId="158" xfId="0" applyNumberFormat="1" applyFont="1" applyFill="1" applyBorder="1" applyAlignment="1">
      <alignment horizontal="right" vertical="top" wrapText="1"/>
    </xf>
    <xf numFmtId="3" fontId="31" fillId="35" borderId="159" xfId="0" applyNumberFormat="1" applyFont="1" applyFill="1" applyBorder="1" applyAlignment="1">
      <alignment horizontal="right" vertical="top" wrapText="1"/>
    </xf>
    <xf numFmtId="167" fontId="0" fillId="36" borderId="0" xfId="47" applyNumberFormat="1" applyFont="1" applyFill="1"/>
    <xf numFmtId="167" fontId="25" fillId="36" borderId="0" xfId="45" applyNumberFormat="1" applyFill="1"/>
    <xf numFmtId="0" fontId="31" fillId="36" borderId="0" xfId="45" applyFont="1" applyFill="1"/>
    <xf numFmtId="0" fontId="32" fillId="36" borderId="0" xfId="0" applyFont="1" applyFill="1" applyBorder="1" applyAlignment="1">
      <alignment vertical="top"/>
    </xf>
    <xf numFmtId="0" fontId="16" fillId="33" borderId="0" xfId="0" applyFont="1" applyFill="1" applyAlignment="1">
      <alignment horizontal="left"/>
    </xf>
    <xf numFmtId="3" fontId="25" fillId="36" borderId="0" xfId="45" applyNumberFormat="1" applyFont="1" applyFill="1" applyBorder="1"/>
    <xf numFmtId="0" fontId="25" fillId="36" borderId="0" xfId="45" applyFont="1" applyFill="1" applyBorder="1"/>
    <xf numFmtId="3" fontId="21" fillId="36" borderId="0" xfId="45" applyNumberFormat="1" applyFont="1" applyFill="1" applyBorder="1" applyAlignment="1">
      <alignment horizontal="right" wrapText="1"/>
    </xf>
    <xf numFmtId="164" fontId="25" fillId="36" borderId="0" xfId="1" applyNumberFormat="1" applyFont="1" applyFill="1"/>
    <xf numFmtId="171" fontId="0" fillId="36" borderId="0" xfId="0" applyNumberFormat="1" applyFill="1"/>
    <xf numFmtId="0" fontId="44" fillId="36" borderId="0" xfId="0" applyFont="1" applyFill="1"/>
    <xf numFmtId="0" fontId="24" fillId="36" borderId="0" xfId="0" applyFont="1" applyFill="1" applyAlignment="1"/>
    <xf numFmtId="0" fontId="14" fillId="36" borderId="0" xfId="45" applyFont="1" applyFill="1"/>
    <xf numFmtId="165" fontId="25" fillId="36" borderId="0" xfId="45" applyNumberFormat="1" applyFill="1"/>
    <xf numFmtId="164" fontId="21" fillId="36" borderId="18" xfId="48" applyNumberFormat="1" applyFont="1" applyFill="1" applyBorder="1" applyAlignment="1">
      <alignment horizontal="right" vertical="top" wrapText="1"/>
    </xf>
    <xf numFmtId="164" fontId="25" fillId="36" borderId="0" xfId="45" applyNumberFormat="1" applyFill="1"/>
    <xf numFmtId="0" fontId="25" fillId="36" borderId="0" xfId="45" applyNumberFormat="1" applyFont="1" applyFill="1" applyBorder="1"/>
    <xf numFmtId="0" fontId="21" fillId="36" borderId="0" xfId="45" applyNumberFormat="1" applyFont="1" applyFill="1" applyBorder="1" applyAlignment="1">
      <alignment horizontal="right" wrapText="1"/>
    </xf>
    <xf numFmtId="164" fontId="25" fillId="36" borderId="0" xfId="48" applyNumberFormat="1" applyFont="1" applyFill="1" applyBorder="1"/>
    <xf numFmtId="164" fontId="21" fillId="36" borderId="0" xfId="48" applyNumberFormat="1" applyFont="1" applyFill="1" applyBorder="1" applyAlignment="1">
      <alignment horizontal="right" wrapText="1"/>
    </xf>
    <xf numFmtId="164" fontId="0" fillId="36" borderId="0" xfId="48" applyNumberFormat="1" applyFont="1" applyFill="1" applyBorder="1"/>
    <xf numFmtId="164" fontId="0" fillId="36" borderId="0" xfId="48" applyNumberFormat="1" applyFont="1" applyFill="1"/>
    <xf numFmtId="0" fontId="20" fillId="34" borderId="14" xfId="0" applyFont="1" applyFill="1" applyBorder="1" applyAlignment="1">
      <alignment wrapText="1"/>
    </xf>
    <xf numFmtId="0" fontId="25" fillId="0" borderId="54" xfId="0" applyFont="1" applyFill="1" applyBorder="1" applyAlignment="1">
      <alignment horizontal="right" vertical="top" wrapText="1"/>
    </xf>
    <xf numFmtId="166" fontId="25" fillId="0" borderId="0" xfId="0" applyNumberFormat="1" applyFont="1" applyFill="1" applyBorder="1" applyAlignment="1">
      <alignment horizontal="right" vertical="top" wrapText="1"/>
    </xf>
    <xf numFmtId="0" fontId="25" fillId="0" borderId="19" xfId="0" applyFont="1" applyFill="1" applyBorder="1" applyAlignment="1">
      <alignment horizontal="right" vertical="top" wrapText="1"/>
    </xf>
    <xf numFmtId="166" fontId="25" fillId="0" borderId="53" xfId="0" applyNumberFormat="1" applyFont="1" applyFill="1" applyBorder="1" applyAlignment="1">
      <alignment horizontal="right" vertical="top" wrapText="1"/>
    </xf>
    <xf numFmtId="0" fontId="25" fillId="33" borderId="54" xfId="0" applyFont="1" applyFill="1" applyBorder="1" applyAlignment="1">
      <alignment horizontal="right" vertical="top" wrapText="1"/>
    </xf>
    <xf numFmtId="166" fontId="25" fillId="33" borderId="0" xfId="0" applyNumberFormat="1" applyFont="1" applyFill="1" applyBorder="1" applyAlignment="1">
      <alignment horizontal="right" vertical="top" wrapText="1"/>
    </xf>
    <xf numFmtId="0" fontId="25" fillId="33" borderId="19" xfId="0" applyFont="1" applyFill="1" applyBorder="1" applyAlignment="1">
      <alignment horizontal="right" vertical="top" wrapText="1"/>
    </xf>
    <xf numFmtId="166" fontId="25" fillId="33" borderId="53" xfId="0" applyNumberFormat="1" applyFont="1" applyFill="1" applyBorder="1" applyAlignment="1">
      <alignment horizontal="right" vertical="top" wrapText="1"/>
    </xf>
    <xf numFmtId="0" fontId="19" fillId="35" borderId="162" xfId="0" applyFont="1" applyFill="1" applyBorder="1" applyAlignment="1">
      <alignment horizontal="center" vertical="top" wrapText="1"/>
    </xf>
    <xf numFmtId="0" fontId="19" fillId="35" borderId="163" xfId="0" applyFont="1" applyFill="1" applyBorder="1" applyAlignment="1">
      <alignment horizontal="left" vertical="top" wrapText="1"/>
    </xf>
    <xf numFmtId="41" fontId="19" fillId="35" borderId="164" xfId="0" applyNumberFormat="1" applyFont="1" applyFill="1" applyBorder="1" applyAlignment="1">
      <alignment horizontal="right" vertical="top" wrapText="1"/>
    </xf>
    <xf numFmtId="166" fontId="19" fillId="35" borderId="165" xfId="0" applyNumberFormat="1" applyFont="1" applyFill="1" applyBorder="1" applyAlignment="1">
      <alignment horizontal="right" vertical="top" wrapText="1"/>
    </xf>
    <xf numFmtId="166" fontId="19" fillId="35" borderId="163" xfId="0" applyNumberFormat="1" applyFont="1" applyFill="1" applyBorder="1" applyAlignment="1">
      <alignment horizontal="right" vertical="top" wrapText="1"/>
    </xf>
    <xf numFmtId="41" fontId="19" fillId="35" borderId="166" xfId="0" applyNumberFormat="1" applyFont="1" applyFill="1" applyBorder="1" applyAlignment="1">
      <alignment horizontal="right" vertical="top" wrapText="1"/>
    </xf>
    <xf numFmtId="0" fontId="19" fillId="35" borderId="166" xfId="0" applyFont="1" applyFill="1" applyBorder="1" applyAlignment="1">
      <alignment horizontal="right" vertical="top" wrapText="1"/>
    </xf>
    <xf numFmtId="0" fontId="32" fillId="33" borderId="0" xfId="0" applyFont="1" applyFill="1" applyBorder="1" applyAlignment="1">
      <alignment horizontal="left" vertical="top"/>
    </xf>
    <xf numFmtId="41" fontId="20" fillId="34" borderId="0" xfId="0" applyNumberFormat="1" applyFont="1" applyFill="1" applyBorder="1" applyAlignment="1">
      <alignment horizontal="center" wrapText="1"/>
    </xf>
    <xf numFmtId="166" fontId="25" fillId="33" borderId="89" xfId="0" applyNumberFormat="1" applyFont="1" applyFill="1" applyBorder="1" applyAlignment="1">
      <alignment horizontal="right" vertical="top" wrapText="1"/>
    </xf>
    <xf numFmtId="166" fontId="25" fillId="33" borderId="140" xfId="0" applyNumberFormat="1" applyFont="1" applyFill="1" applyBorder="1" applyAlignment="1">
      <alignment horizontal="right" vertical="top" wrapText="1"/>
    </xf>
    <xf numFmtId="0" fontId="21" fillId="36" borderId="54" xfId="0" applyFont="1" applyFill="1" applyBorder="1" applyAlignment="1">
      <alignment horizontal="right" vertical="top" wrapText="1"/>
    </xf>
    <xf numFmtId="166" fontId="21" fillId="36" borderId="0" xfId="0" applyNumberFormat="1" applyFont="1" applyFill="1" applyBorder="1" applyAlignment="1">
      <alignment horizontal="right" vertical="top" wrapText="1"/>
    </xf>
    <xf numFmtId="0" fontId="21" fillId="36" borderId="19" xfId="0" applyFont="1" applyFill="1" applyBorder="1" applyAlignment="1">
      <alignment horizontal="right" vertical="top" wrapText="1"/>
    </xf>
    <xf numFmtId="166" fontId="21" fillId="36" borderId="89" xfId="0" applyNumberFormat="1" applyFont="1" applyFill="1" applyBorder="1" applyAlignment="1">
      <alignment horizontal="right" vertical="top" wrapText="1"/>
    </xf>
    <xf numFmtId="41" fontId="21" fillId="36" borderId="0" xfId="0" applyNumberFormat="1" applyFont="1" applyFill="1" applyBorder="1" applyAlignment="1">
      <alignment horizontal="right" vertical="top" wrapText="1"/>
    </xf>
    <xf numFmtId="166" fontId="21" fillId="36" borderId="53" xfId="0" applyNumberFormat="1" applyFont="1" applyFill="1" applyBorder="1" applyAlignment="1">
      <alignment horizontal="right" vertical="top" wrapText="1"/>
    </xf>
    <xf numFmtId="166" fontId="21" fillId="36" borderId="140" xfId="0" applyNumberFormat="1" applyFont="1" applyFill="1" applyBorder="1" applyAlignment="1">
      <alignment horizontal="right" vertical="top" wrapText="1"/>
    </xf>
    <xf numFmtId="166" fontId="19" fillId="35" borderId="167" xfId="0" applyNumberFormat="1" applyFont="1" applyFill="1" applyBorder="1" applyAlignment="1">
      <alignment horizontal="right" vertical="top" wrapText="1"/>
    </xf>
    <xf numFmtId="41" fontId="19" fillId="35" borderId="165" xfId="0" applyNumberFormat="1" applyFont="1" applyFill="1" applyBorder="1" applyAlignment="1">
      <alignment horizontal="right" vertical="top" wrapText="1"/>
    </xf>
    <xf numFmtId="166" fontId="19" fillId="35" borderId="168" xfId="0" applyNumberFormat="1" applyFont="1" applyFill="1" applyBorder="1" applyAlignment="1">
      <alignment horizontal="right" vertical="top" wrapText="1"/>
    </xf>
    <xf numFmtId="172" fontId="18" fillId="33" borderId="0" xfId="2" applyNumberFormat="1" applyFont="1" applyFill="1" applyAlignment="1">
      <alignment horizontal="center"/>
    </xf>
    <xf numFmtId="173" fontId="18" fillId="33" borderId="0" xfId="0" applyNumberFormat="1" applyFont="1" applyFill="1" applyAlignment="1">
      <alignment horizontal="center"/>
    </xf>
    <xf numFmtId="174" fontId="18" fillId="33" borderId="0" xfId="0" applyNumberFormat="1" applyFont="1" applyFill="1" applyAlignment="1">
      <alignment horizontal="center"/>
    </xf>
    <xf numFmtId="175" fontId="18" fillId="33" borderId="0" xfId="0" applyNumberFormat="1" applyFont="1" applyFill="1" applyAlignment="1">
      <alignment horizontal="center"/>
    </xf>
    <xf numFmtId="0" fontId="19" fillId="0" borderId="169" xfId="0" applyFont="1" applyBorder="1" applyAlignment="1">
      <alignment horizontal="center" vertical="top" wrapText="1"/>
    </xf>
    <xf numFmtId="0" fontId="19" fillId="0" borderId="170" xfId="0" applyFont="1" applyBorder="1" applyAlignment="1">
      <alignment horizontal="center" vertical="top" wrapText="1"/>
    </xf>
    <xf numFmtId="0" fontId="16" fillId="0" borderId="171" xfId="0" applyFont="1" applyBorder="1" applyAlignment="1">
      <alignment horizontal="center" vertical="top" wrapText="1"/>
    </xf>
    <xf numFmtId="0" fontId="0" fillId="0" borderId="0" xfId="0" applyAlignment="1">
      <alignment vertical="top" wrapText="1"/>
    </xf>
    <xf numFmtId="164" fontId="21" fillId="35" borderId="43" xfId="0" applyNumberFormat="1" applyFont="1" applyFill="1" applyBorder="1" applyAlignment="1">
      <alignment horizontal="right" vertical="center" wrapText="1"/>
    </xf>
    <xf numFmtId="0" fontId="23" fillId="36" borderId="0" xfId="44" applyFill="1"/>
    <xf numFmtId="0" fontId="0" fillId="36" borderId="0" xfId="0" applyFill="1" applyAlignment="1">
      <alignment vertical="top" wrapText="1"/>
    </xf>
    <xf numFmtId="167" fontId="25" fillId="36" borderId="0" xfId="2" applyNumberFormat="1" applyFont="1" applyFill="1"/>
    <xf numFmtId="49" fontId="25" fillId="36" borderId="0" xfId="45" applyNumberFormat="1" applyFill="1"/>
    <xf numFmtId="0" fontId="0" fillId="0" borderId="0" xfId="0" applyFont="1" applyAlignment="1">
      <alignment horizontal="left" wrapText="1"/>
    </xf>
    <xf numFmtId="0" fontId="16" fillId="36" borderId="0" xfId="0" applyFont="1" applyFill="1" applyAlignment="1"/>
    <xf numFmtId="0" fontId="31" fillId="36" borderId="0" xfId="45" applyFont="1" applyFill="1" applyBorder="1"/>
    <xf numFmtId="0" fontId="19" fillId="36" borderId="0" xfId="45" applyNumberFormat="1" applyFont="1" applyFill="1" applyBorder="1"/>
    <xf numFmtId="3" fontId="19" fillId="36" borderId="0" xfId="45" applyNumberFormat="1" applyFont="1" applyFill="1" applyBorder="1" applyAlignment="1">
      <alignment horizontal="right" wrapText="1"/>
    </xf>
    <xf numFmtId="3" fontId="31" fillId="36" borderId="0" xfId="45" applyNumberFormat="1" applyFont="1" applyFill="1" applyBorder="1"/>
    <xf numFmtId="1" fontId="25" fillId="36" borderId="0" xfId="45" applyNumberFormat="1" applyFill="1"/>
    <xf numFmtId="0" fontId="35" fillId="36" borderId="0" xfId="0" applyFont="1" applyFill="1" applyAlignment="1">
      <alignment horizontal="left" vertical="center"/>
    </xf>
    <xf numFmtId="0" fontId="23" fillId="0" borderId="0" xfId="44" applyNumberFormat="1" applyFill="1" applyBorder="1" applyAlignment="1" applyProtection="1">
      <alignment horizontal="left" wrapText="1"/>
    </xf>
    <xf numFmtId="0" fontId="23" fillId="0" borderId="0" xfId="44"/>
    <xf numFmtId="0" fontId="24" fillId="33" borderId="0" xfId="0" applyFont="1" applyFill="1" applyAlignment="1">
      <alignment vertical="top" wrapText="1"/>
    </xf>
    <xf numFmtId="0" fontId="0" fillId="0" borderId="0" xfId="0"/>
    <xf numFmtId="0" fontId="47" fillId="34" borderId="17" xfId="0" applyFont="1" applyFill="1" applyBorder="1" applyAlignment="1">
      <alignment horizontal="center" wrapText="1"/>
    </xf>
    <xf numFmtId="0" fontId="47" fillId="34" borderId="0" xfId="0" applyFont="1" applyFill="1" applyBorder="1" applyAlignment="1">
      <alignment horizontal="center" wrapText="1"/>
    </xf>
    <xf numFmtId="3" fontId="21" fillId="35" borderId="0" xfId="0" applyNumberFormat="1" applyFont="1" applyFill="1" applyBorder="1" applyAlignment="1">
      <alignment horizontal="right" vertical="top" wrapText="1"/>
    </xf>
    <xf numFmtId="0" fontId="21" fillId="36" borderId="17" xfId="0" applyFont="1" applyFill="1" applyBorder="1" applyAlignment="1">
      <alignment horizontal="center" vertical="top" wrapText="1"/>
    </xf>
    <xf numFmtId="0" fontId="21" fillId="36" borderId="0" xfId="0" applyFont="1" applyFill="1" applyBorder="1" applyAlignment="1">
      <alignment horizontal="right" vertical="top" wrapText="1"/>
    </xf>
    <xf numFmtId="0" fontId="19" fillId="35" borderId="17" xfId="0" applyFont="1" applyFill="1" applyBorder="1" applyAlignment="1">
      <alignment horizontal="center" vertical="top" wrapText="1"/>
    </xf>
    <xf numFmtId="0" fontId="47" fillId="34" borderId="18" xfId="0" applyFont="1" applyFill="1" applyBorder="1" applyAlignment="1">
      <alignment horizontal="center" wrapText="1"/>
    </xf>
    <xf numFmtId="0" fontId="47" fillId="34" borderId="77" xfId="0" applyFont="1" applyFill="1" applyBorder="1" applyAlignment="1">
      <alignment horizontal="center" wrapText="1"/>
    </xf>
    <xf numFmtId="164" fontId="21" fillId="35" borderId="172" xfId="1" applyNumberFormat="1" applyFont="1" applyFill="1" applyBorder="1" applyAlignment="1">
      <alignment horizontal="right" vertical="top" wrapText="1"/>
    </xf>
    <xf numFmtId="164" fontId="21" fillId="35" borderId="140" xfId="1" applyNumberFormat="1" applyFont="1" applyFill="1" applyBorder="1" applyAlignment="1">
      <alignment horizontal="right" vertical="top" wrapText="1"/>
    </xf>
    <xf numFmtId="164" fontId="21" fillId="33" borderId="172" xfId="1" applyNumberFormat="1" applyFont="1" applyFill="1" applyBorder="1" applyAlignment="1">
      <alignment horizontal="right" vertical="top" wrapText="1"/>
    </xf>
    <xf numFmtId="164" fontId="21" fillId="33" borderId="140" xfId="1" applyNumberFormat="1" applyFont="1" applyFill="1" applyBorder="1" applyAlignment="1">
      <alignment horizontal="right" vertical="top" wrapText="1"/>
    </xf>
    <xf numFmtId="164" fontId="21" fillId="36" borderId="0" xfId="1" applyNumberFormat="1" applyFont="1" applyFill="1" applyBorder="1" applyAlignment="1">
      <alignment horizontal="right" vertical="top" wrapText="1"/>
    </xf>
    <xf numFmtId="164" fontId="21" fillId="36" borderId="172" xfId="1" applyNumberFormat="1" applyFont="1" applyFill="1" applyBorder="1" applyAlignment="1">
      <alignment horizontal="right" vertical="top" wrapText="1"/>
    </xf>
    <xf numFmtId="164" fontId="21" fillId="36" borderId="89" xfId="1" applyNumberFormat="1" applyFont="1" applyFill="1" applyBorder="1" applyAlignment="1">
      <alignment horizontal="right" vertical="top" wrapText="1"/>
    </xf>
    <xf numFmtId="164" fontId="21" fillId="36" borderId="140" xfId="1" applyNumberFormat="1" applyFont="1" applyFill="1" applyBorder="1" applyAlignment="1">
      <alignment horizontal="right" vertical="top" wrapText="1"/>
    </xf>
    <xf numFmtId="164" fontId="21" fillId="33" borderId="173" xfId="1" applyNumberFormat="1" applyFont="1" applyFill="1" applyBorder="1" applyAlignment="1">
      <alignment horizontal="right" vertical="top" wrapText="1"/>
    </xf>
    <xf numFmtId="164" fontId="21" fillId="33" borderId="144" xfId="1" applyNumberFormat="1" applyFont="1" applyFill="1" applyBorder="1" applyAlignment="1">
      <alignment horizontal="right" vertical="top" wrapText="1"/>
    </xf>
    <xf numFmtId="164" fontId="21" fillId="33" borderId="146" xfId="1" applyNumberFormat="1" applyFont="1" applyFill="1" applyBorder="1" applyAlignment="1">
      <alignment horizontal="right" vertical="top" wrapText="1"/>
    </xf>
    <xf numFmtId="44" fontId="21" fillId="35" borderId="0" xfId="49" applyFont="1" applyFill="1" applyBorder="1" applyAlignment="1">
      <alignment horizontal="right" vertical="top" wrapText="1"/>
    </xf>
    <xf numFmtId="176" fontId="21" fillId="35" borderId="0" xfId="49" applyNumberFormat="1" applyFont="1" applyFill="1" applyBorder="1" applyAlignment="1">
      <alignment horizontal="right" vertical="top" wrapText="1"/>
    </xf>
    <xf numFmtId="176" fontId="21" fillId="35" borderId="172" xfId="49" applyNumberFormat="1" applyFont="1" applyFill="1" applyBorder="1" applyAlignment="1">
      <alignment horizontal="right" vertical="top" wrapText="1"/>
    </xf>
    <xf numFmtId="0" fontId="0" fillId="34" borderId="0" xfId="0" applyFill="1"/>
    <xf numFmtId="176" fontId="21" fillId="35" borderId="77" xfId="49" applyNumberFormat="1" applyFont="1" applyFill="1" applyBorder="1" applyAlignment="1">
      <alignment horizontal="right" vertical="top" wrapText="1"/>
    </xf>
    <xf numFmtId="164" fontId="21" fillId="36" borderId="77" xfId="1" applyNumberFormat="1" applyFont="1" applyFill="1" applyBorder="1" applyAlignment="1">
      <alignment horizontal="right" vertical="top" wrapText="1"/>
    </xf>
    <xf numFmtId="164" fontId="21" fillId="33" borderId="145" xfId="1" applyNumberFormat="1" applyFont="1" applyFill="1" applyBorder="1" applyAlignment="1">
      <alignment horizontal="right" vertical="top" wrapText="1"/>
    </xf>
    <xf numFmtId="176" fontId="21" fillId="35" borderId="17" xfId="49" applyNumberFormat="1" applyFont="1" applyFill="1" applyBorder="1" applyAlignment="1">
      <alignment horizontal="right" vertical="top" wrapText="1"/>
    </xf>
    <xf numFmtId="164" fontId="21" fillId="33" borderId="17" xfId="1" applyNumberFormat="1" applyFont="1" applyFill="1" applyBorder="1" applyAlignment="1">
      <alignment horizontal="right" vertical="top" wrapText="1"/>
    </xf>
    <xf numFmtId="164" fontId="21" fillId="35" borderId="17" xfId="1" applyNumberFormat="1" applyFont="1" applyFill="1" applyBorder="1" applyAlignment="1">
      <alignment horizontal="right" vertical="top" wrapText="1"/>
    </xf>
    <xf numFmtId="164" fontId="21" fillId="36" borderId="17" xfId="1" applyNumberFormat="1" applyFont="1" applyFill="1" applyBorder="1" applyAlignment="1">
      <alignment horizontal="right" vertical="top" wrapText="1"/>
    </xf>
    <xf numFmtId="164" fontId="21" fillId="33" borderId="22" xfId="1" applyNumberFormat="1" applyFont="1" applyFill="1" applyBorder="1" applyAlignment="1">
      <alignment horizontal="right" vertical="top" wrapText="1"/>
    </xf>
    <xf numFmtId="0" fontId="0" fillId="34" borderId="0" xfId="0" applyFill="1" applyBorder="1"/>
    <xf numFmtId="0" fontId="19" fillId="33" borderId="22" xfId="0" applyFont="1" applyFill="1" applyBorder="1" applyAlignment="1">
      <alignment horizontal="center" vertical="top" wrapText="1"/>
    </xf>
    <xf numFmtId="0" fontId="19" fillId="33" borderId="24" xfId="0" applyFont="1" applyFill="1" applyBorder="1" applyAlignment="1">
      <alignment horizontal="left" vertical="top" wrapText="1"/>
    </xf>
    <xf numFmtId="0" fontId="18" fillId="33" borderId="0" xfId="0" applyFont="1" applyFill="1" applyAlignment="1">
      <alignment horizontal="right"/>
    </xf>
    <xf numFmtId="164" fontId="19" fillId="35" borderId="77" xfId="1" applyNumberFormat="1" applyFont="1" applyFill="1" applyBorder="1" applyAlignment="1">
      <alignment horizontal="right" vertical="top" wrapText="1"/>
    </xf>
    <xf numFmtId="164" fontId="19" fillId="33" borderId="145" xfId="1" applyNumberFormat="1" applyFont="1" applyFill="1" applyBorder="1" applyAlignment="1">
      <alignment horizontal="right" vertical="top" wrapText="1"/>
    </xf>
    <xf numFmtId="164" fontId="19" fillId="35" borderId="172" xfId="1" applyNumberFormat="1" applyFont="1" applyFill="1" applyBorder="1" applyAlignment="1">
      <alignment horizontal="right" vertical="top" wrapText="1"/>
    </xf>
    <xf numFmtId="164" fontId="19" fillId="33" borderId="173" xfId="1" applyNumberFormat="1" applyFont="1" applyFill="1" applyBorder="1" applyAlignment="1">
      <alignment horizontal="right" vertical="top" wrapText="1"/>
    </xf>
    <xf numFmtId="44" fontId="21" fillId="35" borderId="77" xfId="49" applyFont="1" applyFill="1" applyBorder="1" applyAlignment="1">
      <alignment horizontal="right" vertical="top" wrapText="1"/>
    </xf>
    <xf numFmtId="164" fontId="19" fillId="33" borderId="144" xfId="1" applyNumberFormat="1" applyFont="1" applyFill="1" applyBorder="1" applyAlignment="1">
      <alignment horizontal="right" vertical="top" wrapText="1"/>
    </xf>
    <xf numFmtId="0" fontId="47" fillId="34" borderId="140" xfId="0" applyFont="1" applyFill="1" applyBorder="1" applyAlignment="1">
      <alignment horizontal="center" wrapText="1"/>
    </xf>
    <xf numFmtId="164" fontId="19" fillId="35" borderId="140" xfId="1" applyNumberFormat="1" applyFont="1" applyFill="1" applyBorder="1" applyAlignment="1">
      <alignment horizontal="right" vertical="top" wrapText="1"/>
    </xf>
    <xf numFmtId="164" fontId="19" fillId="33" borderId="146" xfId="1" applyNumberFormat="1" applyFont="1" applyFill="1" applyBorder="1" applyAlignment="1">
      <alignment horizontal="right" vertical="top" wrapText="1"/>
    </xf>
    <xf numFmtId="164" fontId="19" fillId="35" borderId="13" xfId="1" applyNumberFormat="1" applyFont="1" applyFill="1" applyBorder="1" applyAlignment="1">
      <alignment horizontal="right" vertical="top" wrapText="1"/>
    </xf>
    <xf numFmtId="164" fontId="19" fillId="33" borderId="22" xfId="1" applyNumberFormat="1" applyFont="1" applyFill="1" applyBorder="1" applyAlignment="1">
      <alignment horizontal="right" vertical="top" wrapText="1"/>
    </xf>
    <xf numFmtId="0" fontId="0" fillId="34" borderId="82" xfId="0" applyFill="1" applyBorder="1"/>
    <xf numFmtId="0" fontId="21" fillId="36" borderId="82" xfId="0" applyFont="1" applyFill="1" applyBorder="1" applyAlignment="1">
      <alignment horizontal="right" vertical="top" wrapText="1"/>
    </xf>
    <xf numFmtId="164" fontId="19" fillId="33" borderId="87" xfId="1" applyNumberFormat="1" applyFont="1" applyFill="1" applyBorder="1" applyAlignment="1">
      <alignment horizontal="right" vertical="top" wrapText="1"/>
    </xf>
    <xf numFmtId="0" fontId="47" fillId="34" borderId="172" xfId="0" applyFont="1" applyFill="1" applyBorder="1" applyAlignment="1">
      <alignment horizontal="center" wrapText="1"/>
    </xf>
    <xf numFmtId="0" fontId="47" fillId="34" borderId="89" xfId="0" applyFont="1" applyFill="1" applyBorder="1" applyAlignment="1">
      <alignment horizontal="center" wrapText="1"/>
    </xf>
    <xf numFmtId="0" fontId="23" fillId="0" borderId="0" xfId="44"/>
    <xf numFmtId="0" fontId="16" fillId="36" borderId="0" xfId="0" applyFont="1" applyFill="1" applyAlignment="1">
      <alignment wrapText="1"/>
    </xf>
    <xf numFmtId="0" fontId="23" fillId="36" borderId="0" xfId="44" applyFill="1" applyAlignment="1">
      <alignment vertical="center"/>
    </xf>
    <xf numFmtId="0" fontId="21" fillId="36" borderId="0" xfId="0" applyFont="1" applyFill="1" applyAlignment="1">
      <alignment wrapText="1"/>
    </xf>
    <xf numFmtId="0" fontId="0" fillId="36" borderId="0" xfId="44" applyFont="1" applyFill="1" applyAlignment="1">
      <alignment vertical="center" wrapText="1"/>
    </xf>
    <xf numFmtId="0" fontId="21" fillId="36" borderId="0" xfId="0" applyFont="1" applyFill="1" applyAlignment="1">
      <alignment vertical="center" wrapText="1"/>
    </xf>
    <xf numFmtId="0" fontId="20" fillId="34" borderId="174" xfId="0" applyFont="1" applyFill="1" applyBorder="1" applyAlignment="1">
      <alignment horizontal="center" wrapText="1"/>
    </xf>
    <xf numFmtId="3" fontId="25" fillId="35" borderId="63" xfId="0" applyNumberFormat="1" applyFont="1" applyFill="1" applyBorder="1" applyAlignment="1">
      <alignment horizontal="right" vertical="top" wrapText="1"/>
    </xf>
    <xf numFmtId="3" fontId="25" fillId="33" borderId="54" xfId="0" applyNumberFormat="1" applyFont="1" applyFill="1" applyBorder="1" applyAlignment="1">
      <alignment horizontal="right" vertical="top" wrapText="1"/>
    </xf>
    <xf numFmtId="3" fontId="25" fillId="35" borderId="54" xfId="0" applyNumberFormat="1" applyFont="1" applyFill="1" applyBorder="1" applyAlignment="1">
      <alignment horizontal="right" vertical="top" wrapText="1"/>
    </xf>
    <xf numFmtId="3" fontId="25" fillId="0" borderId="54" xfId="0" applyNumberFormat="1" applyFont="1" applyFill="1" applyBorder="1" applyAlignment="1">
      <alignment horizontal="right" vertical="top" wrapText="1"/>
    </xf>
    <xf numFmtId="3" fontId="31" fillId="35" borderId="69" xfId="0" applyNumberFormat="1" applyFont="1" applyFill="1" applyBorder="1" applyAlignment="1">
      <alignment horizontal="right" vertical="top" wrapText="1"/>
    </xf>
    <xf numFmtId="166" fontId="19" fillId="35" borderId="147" xfId="2" applyNumberFormat="1" applyFont="1" applyFill="1" applyBorder="1" applyAlignment="1">
      <alignment horizontal="right" vertical="top" wrapText="1"/>
    </xf>
    <xf numFmtId="164" fontId="19" fillId="33" borderId="137" xfId="1" applyNumberFormat="1" applyFont="1" applyFill="1" applyBorder="1" applyAlignment="1">
      <alignment horizontal="right" vertical="top" wrapText="1"/>
    </xf>
    <xf numFmtId="166" fontId="18" fillId="33" borderId="0" xfId="0" applyNumberFormat="1" applyFont="1" applyFill="1" applyAlignment="1">
      <alignment horizontal="center"/>
    </xf>
    <xf numFmtId="0" fontId="39" fillId="34" borderId="32" xfId="0" applyFont="1" applyFill="1" applyBorder="1" applyAlignment="1">
      <alignment vertical="center" wrapText="1"/>
    </xf>
    <xf numFmtId="0" fontId="39" fillId="34" borderId="15" xfId="0" applyFont="1" applyFill="1" applyBorder="1" applyAlignment="1">
      <alignment vertical="center" wrapText="1"/>
    </xf>
    <xf numFmtId="0" fontId="39" fillId="34" borderId="14" xfId="0" applyFont="1" applyFill="1" applyBorder="1" applyAlignment="1">
      <alignment vertical="center" wrapText="1"/>
    </xf>
    <xf numFmtId="0" fontId="23" fillId="0" borderId="0" xfId="44"/>
    <xf numFmtId="0" fontId="24" fillId="36" borderId="0" xfId="45" applyFont="1" applyFill="1" applyAlignment="1"/>
    <xf numFmtId="0" fontId="21" fillId="35" borderId="140" xfId="0" applyFont="1" applyFill="1" applyBorder="1" applyAlignment="1">
      <alignment horizontal="left" vertical="top" wrapText="1"/>
    </xf>
    <xf numFmtId="0" fontId="21" fillId="33" borderId="140" xfId="0" applyFont="1" applyFill="1" applyBorder="1" applyAlignment="1">
      <alignment horizontal="left" vertical="top" wrapText="1"/>
    </xf>
    <xf numFmtId="0" fontId="21" fillId="33" borderId="146" xfId="0" applyFont="1" applyFill="1" applyBorder="1" applyAlignment="1">
      <alignment horizontal="left" vertical="top" wrapText="1"/>
    </xf>
    <xf numFmtId="0" fontId="21" fillId="0" borderId="0" xfId="0" applyFont="1" applyAlignment="1">
      <alignment vertical="top" wrapText="1"/>
    </xf>
    <xf numFmtId="0" fontId="19" fillId="0" borderId="171" xfId="0" applyFont="1" applyBorder="1" applyAlignment="1">
      <alignment horizontal="left" vertical="top" wrapText="1"/>
    </xf>
    <xf numFmtId="0" fontId="0" fillId="36" borderId="0" xfId="0" applyFill="1" applyAlignment="1">
      <alignment horizontal="left"/>
    </xf>
    <xf numFmtId="0" fontId="14" fillId="33" borderId="0" xfId="0" applyFont="1" applyFill="1" applyAlignment="1">
      <alignment horizontal="right"/>
    </xf>
    <xf numFmtId="3" fontId="14" fillId="36" borderId="0" xfId="0" applyNumberFormat="1" applyFont="1" applyFill="1"/>
    <xf numFmtId="0" fontId="19" fillId="35" borderId="175" xfId="0" applyFont="1" applyFill="1" applyBorder="1" applyAlignment="1">
      <alignment horizontal="right" vertical="top" wrapText="1"/>
    </xf>
    <xf numFmtId="0" fontId="20" fillId="34" borderId="0" xfId="0" applyFont="1" applyFill="1" applyBorder="1" applyAlignment="1">
      <alignment horizontal="center" wrapText="1"/>
    </xf>
    <xf numFmtId="0" fontId="20" fillId="34" borderId="18" xfId="0" applyFont="1" applyFill="1" applyBorder="1" applyAlignment="1">
      <alignment horizontal="center" wrapText="1"/>
    </xf>
    <xf numFmtId="0" fontId="20" fillId="34" borderId="77" xfId="0" applyFont="1" applyFill="1" applyBorder="1" applyAlignment="1">
      <alignment horizontal="center" wrapText="1"/>
    </xf>
    <xf numFmtId="3" fontId="21" fillId="35" borderId="64" xfId="0" applyNumberFormat="1" applyFont="1" applyFill="1" applyBorder="1" applyAlignment="1">
      <alignment horizontal="right" vertical="top" wrapText="1"/>
    </xf>
    <xf numFmtId="0" fontId="19" fillId="35" borderId="68" xfId="0" applyFont="1" applyFill="1" applyBorder="1" applyAlignment="1">
      <alignment horizontal="right" vertical="top" wrapText="1"/>
    </xf>
    <xf numFmtId="0" fontId="20" fillId="34" borderId="176" xfId="0" applyFont="1" applyFill="1" applyBorder="1" applyAlignment="1">
      <alignment horizontal="center" wrapText="1"/>
    </xf>
    <xf numFmtId="166" fontId="21" fillId="33" borderId="23" xfId="0" applyNumberFormat="1" applyFont="1" applyFill="1" applyBorder="1" applyAlignment="1">
      <alignment horizontal="right" vertical="top" wrapText="1"/>
    </xf>
    <xf numFmtId="0" fontId="19" fillId="35" borderId="28" xfId="0" applyFont="1" applyFill="1" applyBorder="1" applyAlignment="1">
      <alignment horizontal="right" vertical="top" wrapText="1"/>
    </xf>
    <xf numFmtId="164" fontId="19" fillId="33" borderId="156" xfId="1" applyNumberFormat="1" applyFont="1" applyFill="1" applyBorder="1" applyAlignment="1">
      <alignment horizontal="right" vertical="top" wrapText="1"/>
    </xf>
    <xf numFmtId="165" fontId="19" fillId="33" borderId="97" xfId="1" applyNumberFormat="1" applyFont="1" applyFill="1" applyBorder="1" applyAlignment="1">
      <alignment horizontal="right" vertical="top" wrapText="1"/>
    </xf>
    <xf numFmtId="165" fontId="19" fillId="33" borderId="87" xfId="1" applyNumberFormat="1" applyFont="1" applyFill="1" applyBorder="1" applyAlignment="1">
      <alignment horizontal="right" vertical="top" wrapText="1"/>
    </xf>
    <xf numFmtId="167" fontId="25" fillId="33" borderId="0" xfId="2" applyNumberFormat="1" applyFont="1" applyFill="1" applyAlignment="1">
      <alignment horizontal="left"/>
    </xf>
    <xf numFmtId="0" fontId="52" fillId="33" borderId="0" xfId="0" applyFont="1" applyFill="1" applyAlignment="1"/>
    <xf numFmtId="0" fontId="14" fillId="33" borderId="0" xfId="0" applyFont="1" applyFill="1" applyAlignment="1">
      <alignment horizontal="left"/>
    </xf>
    <xf numFmtId="41" fontId="34" fillId="36" borderId="0" xfId="0" applyNumberFormat="1" applyFont="1" applyFill="1" applyBorder="1" applyAlignment="1">
      <alignment vertical="center" wrapText="1"/>
    </xf>
    <xf numFmtId="0" fontId="51" fillId="35" borderId="28" xfId="0" applyFont="1" applyFill="1" applyBorder="1" applyAlignment="1">
      <alignment horizontal="left" vertical="top" wrapText="1"/>
    </xf>
    <xf numFmtId="0" fontId="19" fillId="35" borderId="137" xfId="0" applyFont="1" applyFill="1" applyBorder="1" applyAlignment="1">
      <alignment horizontal="center" vertical="center" wrapText="1"/>
    </xf>
    <xf numFmtId="0" fontId="19" fillId="35" borderId="147" xfId="0" applyFont="1" applyFill="1" applyBorder="1" applyAlignment="1">
      <alignment horizontal="center" vertical="center" wrapText="1"/>
    </xf>
    <xf numFmtId="0" fontId="53" fillId="37" borderId="0" xfId="0" applyNumberFormat="1" applyFont="1" applyFill="1" applyBorder="1" applyAlignment="1" applyProtection="1"/>
    <xf numFmtId="0" fontId="0" fillId="37" borderId="0" xfId="0" applyNumberFormat="1" applyFont="1" applyFill="1" applyBorder="1" applyAlignment="1" applyProtection="1">
      <alignment horizontal="center"/>
    </xf>
    <xf numFmtId="0" fontId="0" fillId="0" borderId="0" xfId="0" applyFill="1" applyAlignment="1">
      <alignment horizontal="left" vertical="center" wrapText="1"/>
    </xf>
    <xf numFmtId="0" fontId="23" fillId="0" borderId="0" xfId="44"/>
    <xf numFmtId="0" fontId="37" fillId="36" borderId="0" xfId="44" applyFont="1" applyFill="1" applyAlignment="1">
      <alignment horizontal="left"/>
    </xf>
    <xf numFmtId="0" fontId="23" fillId="33" borderId="0" xfId="44" applyFill="1" applyAlignment="1">
      <alignment horizontal="left"/>
    </xf>
    <xf numFmtId="0" fontId="23" fillId="33" borderId="0" xfId="44" applyFill="1" applyBorder="1" applyAlignment="1">
      <alignment horizontal="left"/>
    </xf>
    <xf numFmtId="0" fontId="24" fillId="33" borderId="0" xfId="0" applyFont="1" applyFill="1" applyAlignment="1">
      <alignment horizontal="left" wrapText="1"/>
    </xf>
    <xf numFmtId="0" fontId="24" fillId="36" borderId="0" xfId="45" applyFont="1" applyFill="1" applyAlignment="1">
      <alignment horizontal="left" wrapText="1"/>
    </xf>
    <xf numFmtId="0" fontId="20" fillId="34" borderId="0" xfId="0" applyFont="1" applyFill="1" applyBorder="1" applyAlignment="1">
      <alignment horizontal="center" wrapText="1"/>
    </xf>
    <xf numFmtId="0" fontId="20" fillId="34" borderId="53" xfId="0" applyFont="1" applyFill="1" applyBorder="1" applyAlignment="1">
      <alignment horizontal="center" wrapText="1"/>
    </xf>
    <xf numFmtId="0" fontId="20" fillId="34" borderId="54" xfId="0" applyFont="1" applyFill="1" applyBorder="1" applyAlignment="1">
      <alignment horizontal="center" wrapText="1"/>
    </xf>
    <xf numFmtId="0" fontId="19" fillId="33" borderId="0" xfId="0" applyFont="1" applyFill="1" applyAlignment="1">
      <alignment horizontal="left" wrapText="1"/>
    </xf>
    <xf numFmtId="0" fontId="20" fillId="34" borderId="49" xfId="0" applyFont="1" applyFill="1" applyBorder="1" applyAlignment="1">
      <alignment horizontal="center" wrapText="1"/>
    </xf>
    <xf numFmtId="0" fontId="20" fillId="34" borderId="50" xfId="0" applyFont="1" applyFill="1" applyBorder="1" applyAlignment="1">
      <alignment horizontal="center" wrapText="1"/>
    </xf>
    <xf numFmtId="0" fontId="20" fillId="34" borderId="48" xfId="0" applyFont="1" applyFill="1" applyBorder="1" applyAlignment="1">
      <alignment horizontal="center" wrapText="1"/>
    </xf>
    <xf numFmtId="0" fontId="20" fillId="34" borderId="51" xfId="0" applyFont="1" applyFill="1" applyBorder="1" applyAlignment="1">
      <alignment horizontal="center" wrapText="1"/>
    </xf>
    <xf numFmtId="0" fontId="24" fillId="33" borderId="0" xfId="0" applyFont="1" applyFill="1" applyAlignment="1">
      <alignment horizontal="left" vertical="top" wrapText="1"/>
    </xf>
    <xf numFmtId="0" fontId="20" fillId="34" borderId="55" xfId="0" applyFont="1" applyFill="1" applyBorder="1" applyAlignment="1">
      <alignment horizontal="center" wrapText="1"/>
    </xf>
    <xf numFmtId="0" fontId="24" fillId="33" borderId="50" xfId="0" applyFont="1" applyFill="1" applyBorder="1" applyAlignment="1">
      <alignment wrapText="1"/>
    </xf>
    <xf numFmtId="0" fontId="20" fillId="34" borderId="32" xfId="0" applyFont="1" applyFill="1" applyBorder="1" applyAlignment="1">
      <alignment horizontal="center" wrapText="1"/>
    </xf>
    <xf numFmtId="0" fontId="20" fillId="34" borderId="15" xfId="0" applyFont="1" applyFill="1" applyBorder="1" applyAlignment="1">
      <alignment horizontal="center" wrapText="1"/>
    </xf>
    <xf numFmtId="0" fontId="20" fillId="34" borderId="14" xfId="0" applyFont="1" applyFill="1" applyBorder="1" applyAlignment="1">
      <alignment horizontal="center" wrapText="1"/>
    </xf>
    <xf numFmtId="0" fontId="20" fillId="34" borderId="13" xfId="0" applyFont="1" applyFill="1" applyBorder="1" applyAlignment="1">
      <alignment horizontal="center" wrapText="1"/>
    </xf>
    <xf numFmtId="0" fontId="23" fillId="36" borderId="0" xfId="44" applyFill="1" applyAlignment="1">
      <alignment horizontal="left"/>
    </xf>
    <xf numFmtId="0" fontId="33" fillId="34" borderId="49" xfId="0" applyFont="1" applyFill="1" applyBorder="1" applyAlignment="1">
      <alignment horizontal="center" vertical="center" wrapText="1"/>
    </xf>
    <xf numFmtId="0" fontId="33" fillId="34" borderId="50" xfId="0" applyFont="1" applyFill="1" applyBorder="1" applyAlignment="1">
      <alignment horizontal="center" vertical="center" wrapText="1"/>
    </xf>
    <xf numFmtId="0" fontId="33" fillId="34" borderId="51" xfId="0" applyFont="1" applyFill="1" applyBorder="1" applyAlignment="1">
      <alignment horizontal="center" vertical="center" wrapText="1"/>
    </xf>
    <xf numFmtId="0" fontId="20" fillId="34" borderId="49" xfId="0" applyFont="1" applyFill="1" applyBorder="1" applyAlignment="1">
      <alignment horizontal="center" vertical="center" wrapText="1"/>
    </xf>
    <xf numFmtId="0" fontId="20" fillId="34" borderId="48" xfId="0" applyFont="1" applyFill="1" applyBorder="1" applyAlignment="1">
      <alignment horizontal="center" vertical="center" wrapText="1"/>
    </xf>
    <xf numFmtId="0" fontId="37" fillId="0" borderId="0" xfId="44" applyFont="1"/>
    <xf numFmtId="0" fontId="20" fillId="34" borderId="47" xfId="0" applyFont="1" applyFill="1" applyBorder="1" applyAlignment="1">
      <alignment horizontal="center" wrapText="1"/>
    </xf>
    <xf numFmtId="0" fontId="24" fillId="33" borderId="0" xfId="0" applyFont="1" applyFill="1" applyAlignment="1">
      <alignment horizontal="left" vertical="center" wrapText="1"/>
    </xf>
    <xf numFmtId="0" fontId="20" fillId="34" borderId="140" xfId="0" applyFont="1" applyFill="1" applyBorder="1" applyAlignment="1">
      <alignment horizontal="center" wrapText="1"/>
    </xf>
    <xf numFmtId="0" fontId="20" fillId="34" borderId="18" xfId="0" applyFont="1" applyFill="1" applyBorder="1" applyAlignment="1">
      <alignment horizontal="center" wrapText="1"/>
    </xf>
    <xf numFmtId="0" fontId="20" fillId="34" borderId="16" xfId="0" applyFont="1" applyFill="1" applyBorder="1" applyAlignment="1">
      <alignment horizontal="center" wrapText="1"/>
    </xf>
    <xf numFmtId="0" fontId="20" fillId="34" borderId="131" xfId="0" applyFont="1" applyFill="1" applyBorder="1" applyAlignment="1">
      <alignment horizontal="center" wrapText="1"/>
    </xf>
    <xf numFmtId="166" fontId="20" fillId="34" borderId="15" xfId="0" applyNumberFormat="1" applyFont="1" applyFill="1" applyBorder="1" applyAlignment="1">
      <alignment horizontal="center" wrapText="1"/>
    </xf>
    <xf numFmtId="166" fontId="20" fillId="34" borderId="130" xfId="0" applyNumberFormat="1" applyFont="1" applyFill="1" applyBorder="1" applyAlignment="1">
      <alignment horizontal="center" wrapText="1"/>
    </xf>
    <xf numFmtId="0" fontId="20" fillId="34" borderId="130" xfId="0" applyFont="1" applyFill="1" applyBorder="1" applyAlignment="1">
      <alignment horizontal="center" wrapText="1"/>
    </xf>
    <xf numFmtId="0" fontId="24" fillId="33" borderId="15" xfId="0" applyFont="1" applyFill="1" applyBorder="1" applyAlignment="1">
      <alignment horizontal="left" wrapText="1"/>
    </xf>
    <xf numFmtId="166" fontId="20" fillId="34" borderId="0" xfId="0" applyNumberFormat="1" applyFont="1" applyFill="1" applyBorder="1" applyAlignment="1">
      <alignment horizontal="center" wrapText="1"/>
    </xf>
    <xf numFmtId="166" fontId="20" fillId="34" borderId="53" xfId="0" applyNumberFormat="1" applyFont="1" applyFill="1" applyBorder="1" applyAlignment="1">
      <alignment horizontal="center" wrapText="1"/>
    </xf>
    <xf numFmtId="166" fontId="20" fillId="34" borderId="48" xfId="0" applyNumberFormat="1" applyFont="1" applyFill="1" applyBorder="1" applyAlignment="1">
      <alignment horizontal="center" wrapText="1"/>
    </xf>
    <xf numFmtId="0" fontId="20" fillId="34" borderId="15" xfId="0" applyFont="1" applyFill="1" applyBorder="1" applyAlignment="1">
      <alignment horizontal="center" vertical="center" wrapText="1"/>
    </xf>
    <xf numFmtId="0" fontId="20" fillId="34" borderId="32" xfId="0" applyFont="1" applyFill="1" applyBorder="1" applyAlignment="1">
      <alignment horizontal="center" vertical="center" wrapText="1"/>
    </xf>
    <xf numFmtId="0" fontId="20" fillId="34" borderId="14" xfId="0" applyFont="1" applyFill="1" applyBorder="1" applyAlignment="1">
      <alignment horizontal="center" vertical="center" wrapText="1"/>
    </xf>
    <xf numFmtId="0" fontId="24" fillId="33" borderId="0" xfId="0" applyFont="1" applyFill="1" applyAlignment="1">
      <alignment vertical="top" wrapText="1"/>
    </xf>
    <xf numFmtId="0" fontId="34" fillId="36" borderId="0" xfId="0" applyFont="1" applyFill="1" applyAlignment="1">
      <alignment wrapText="1"/>
    </xf>
    <xf numFmtId="0" fontId="0" fillId="36" borderId="0" xfId="0" applyFill="1" applyAlignment="1">
      <alignment wrapText="1"/>
    </xf>
    <xf numFmtId="41" fontId="34" fillId="36" borderId="0" xfId="0" applyNumberFormat="1" applyFont="1" applyFill="1" applyBorder="1" applyAlignment="1">
      <alignment horizontal="left" vertical="center" wrapText="1"/>
    </xf>
    <xf numFmtId="0" fontId="20" fillId="34" borderId="17" xfId="0" applyFont="1" applyFill="1" applyBorder="1" applyAlignment="1">
      <alignment horizontal="center" wrapText="1"/>
    </xf>
    <xf numFmtId="0" fontId="20" fillId="34" borderId="14" xfId="0" applyFont="1" applyFill="1" applyBorder="1" applyAlignment="1">
      <alignment horizontal="left" wrapText="1"/>
    </xf>
    <xf numFmtId="0" fontId="20" fillId="34" borderId="18" xfId="0" applyFont="1" applyFill="1" applyBorder="1" applyAlignment="1">
      <alignment horizontal="left" wrapText="1"/>
    </xf>
    <xf numFmtId="0" fontId="23" fillId="33" borderId="155" xfId="44" applyFill="1" applyBorder="1" applyAlignment="1">
      <alignment horizontal="left"/>
    </xf>
    <xf numFmtId="0" fontId="23" fillId="33" borderId="24" xfId="44" applyFill="1" applyBorder="1" applyAlignment="1">
      <alignment horizontal="left"/>
    </xf>
    <xf numFmtId="0" fontId="32" fillId="33" borderId="0" xfId="0" applyFont="1" applyFill="1" applyBorder="1" applyAlignment="1">
      <alignment horizontal="left" vertical="top" wrapText="1"/>
    </xf>
    <xf numFmtId="0" fontId="37" fillId="33" borderId="0" xfId="44" applyFont="1" applyFill="1" applyBorder="1" applyAlignment="1">
      <alignment horizontal="left"/>
    </xf>
    <xf numFmtId="0" fontId="20" fillId="34" borderId="13" xfId="0" applyFont="1" applyFill="1" applyBorder="1" applyAlignment="1">
      <alignment horizontal="center" vertical="center" wrapText="1"/>
    </xf>
    <xf numFmtId="0" fontId="39" fillId="34" borderId="32" xfId="0" applyFont="1" applyFill="1" applyBorder="1" applyAlignment="1">
      <alignment horizontal="center" vertical="center" wrapText="1"/>
    </xf>
    <xf numFmtId="0" fontId="39" fillId="34" borderId="16" xfId="0" applyFont="1" applyFill="1" applyBorder="1" applyAlignment="1">
      <alignment horizontal="center" vertical="center" wrapText="1"/>
    </xf>
    <xf numFmtId="0" fontId="39" fillId="34" borderId="14" xfId="0" applyFont="1" applyFill="1" applyBorder="1" applyAlignment="1">
      <alignment horizontal="center" vertical="center" wrapText="1"/>
    </xf>
    <xf numFmtId="0" fontId="39" fillId="34" borderId="13" xfId="0" applyFont="1" applyFill="1" applyBorder="1" applyAlignment="1">
      <alignment horizontal="center" vertical="center" wrapText="1"/>
    </xf>
    <xf numFmtId="0" fontId="20" fillId="34" borderId="15" xfId="0" applyFont="1" applyFill="1" applyBorder="1" applyAlignment="1">
      <alignment horizontal="left" wrapText="1"/>
    </xf>
    <xf numFmtId="0" fontId="20" fillId="34" borderId="0" xfId="0" applyFont="1" applyFill="1" applyBorder="1" applyAlignment="1">
      <alignment horizontal="left" wrapText="1"/>
    </xf>
    <xf numFmtId="0" fontId="24" fillId="33" borderId="0" xfId="0" applyFont="1" applyFill="1" applyAlignment="1">
      <alignment wrapText="1"/>
    </xf>
    <xf numFmtId="0" fontId="20" fillId="34" borderId="77" xfId="0" applyFont="1" applyFill="1" applyBorder="1" applyAlignment="1">
      <alignment horizontal="center" wrapText="1"/>
    </xf>
    <xf numFmtId="0" fontId="20" fillId="39" borderId="15" xfId="46" applyFont="1" applyFill="1" applyBorder="1" applyAlignment="1">
      <alignment horizontal="center" wrapText="1"/>
    </xf>
    <xf numFmtId="0" fontId="20" fillId="39" borderId="32" xfId="46" applyFont="1" applyFill="1" applyBorder="1" applyAlignment="1">
      <alignment horizontal="center" wrapText="1"/>
    </xf>
    <xf numFmtId="0" fontId="20" fillId="39" borderId="14" xfId="46" applyFont="1" applyFill="1" applyBorder="1" applyAlignment="1">
      <alignment horizontal="center" wrapText="1"/>
    </xf>
    <xf numFmtId="0" fontId="20" fillId="39" borderId="16" xfId="46" applyFont="1" applyFill="1" applyBorder="1" applyAlignment="1">
      <alignment horizontal="center" wrapText="1"/>
    </xf>
    <xf numFmtId="0" fontId="20" fillId="39" borderId="13" xfId="46" applyFont="1" applyFill="1" applyBorder="1" applyAlignment="1">
      <alignment horizontal="center" wrapText="1"/>
    </xf>
    <xf numFmtId="0" fontId="34" fillId="0" borderId="0" xfId="0" applyFont="1" applyBorder="1" applyAlignment="1">
      <alignment horizontal="left" vertical="center" wrapText="1"/>
    </xf>
    <xf numFmtId="0" fontId="0" fillId="0" borderId="0" xfId="0" applyFont="1" applyBorder="1" applyAlignment="1">
      <alignment horizontal="left" wrapText="1"/>
    </xf>
    <xf numFmtId="0" fontId="37" fillId="33" borderId="0" xfId="44" applyFont="1" applyFill="1" applyAlignment="1">
      <alignment horizontal="left"/>
    </xf>
    <xf numFmtId="0" fontId="16" fillId="36" borderId="0" xfId="0" applyFont="1" applyFill="1" applyAlignment="1">
      <alignment horizontal="left" wrapText="1"/>
    </xf>
    <xf numFmtId="0" fontId="48" fillId="34" borderId="172" xfId="0" applyFont="1" applyFill="1" applyBorder="1" applyAlignment="1">
      <alignment horizontal="center"/>
    </xf>
    <xf numFmtId="0" fontId="48" fillId="34" borderId="0" xfId="0" applyFont="1" applyFill="1" applyBorder="1" applyAlignment="1">
      <alignment horizontal="center"/>
    </xf>
    <xf numFmtId="0" fontId="48" fillId="34" borderId="18" xfId="0" applyFont="1" applyFill="1" applyBorder="1" applyAlignment="1">
      <alignment horizontal="center"/>
    </xf>
    <xf numFmtId="0" fontId="47" fillId="34" borderId="0" xfId="0" applyFont="1" applyFill="1" applyBorder="1" applyAlignment="1">
      <alignment horizontal="center" wrapText="1"/>
    </xf>
    <xf numFmtId="0" fontId="47" fillId="34" borderId="82" xfId="0" applyFont="1" applyFill="1" applyBorder="1" applyAlignment="1">
      <alignment horizontal="center" wrapText="1"/>
    </xf>
    <xf numFmtId="0" fontId="48" fillId="34" borderId="77" xfId="0" applyFont="1" applyFill="1" applyBorder="1" applyAlignment="1">
      <alignment horizontal="center"/>
    </xf>
    <xf numFmtId="0" fontId="48" fillId="34" borderId="77" xfId="0" applyFont="1" applyFill="1" applyBorder="1" applyAlignment="1">
      <alignment horizontal="center" wrapText="1"/>
    </xf>
    <xf numFmtId="0" fontId="48" fillId="34" borderId="0" xfId="0" applyFont="1" applyFill="1" applyBorder="1" applyAlignment="1">
      <alignment horizontal="center" wrapText="1"/>
    </xf>
    <xf numFmtId="0" fontId="48" fillId="34" borderId="140" xfId="0" applyFont="1" applyFill="1" applyBorder="1" applyAlignment="1">
      <alignment horizontal="center" wrapText="1"/>
    </xf>
    <xf numFmtId="0" fontId="48" fillId="34" borderId="17" xfId="0" applyFont="1" applyFill="1" applyBorder="1" applyAlignment="1">
      <alignment horizontal="center"/>
    </xf>
    <xf numFmtId="0" fontId="48" fillId="34" borderId="140" xfId="0" applyFont="1" applyFill="1" applyBorder="1" applyAlignment="1">
      <alignment horizontal="center"/>
    </xf>
    <xf numFmtId="0" fontId="39" fillId="34" borderId="17" xfId="0" applyFont="1" applyFill="1" applyBorder="1" applyAlignment="1">
      <alignment horizontal="center" wrapText="1"/>
    </xf>
    <xf numFmtId="0" fontId="39" fillId="34" borderId="0" xfId="0" applyFont="1" applyFill="1" applyBorder="1" applyAlignment="1">
      <alignment horizontal="center" wrapText="1"/>
    </xf>
    <xf numFmtId="0" fontId="50" fillId="34" borderId="77" xfId="0" applyFont="1" applyFill="1" applyBorder="1" applyAlignment="1">
      <alignment horizontal="center"/>
    </xf>
    <xf numFmtId="0" fontId="49" fillId="34" borderId="0" xfId="0" applyFont="1" applyFill="1" applyBorder="1" applyAlignment="1">
      <alignment horizontal="center"/>
    </xf>
    <xf numFmtId="0" fontId="49" fillId="34" borderId="140" xfId="0" applyFont="1" applyFill="1" applyBorder="1" applyAlignment="1">
      <alignment horizontal="center"/>
    </xf>
    <xf numFmtId="0" fontId="17" fillId="34" borderId="0" xfId="0" applyFont="1" applyFill="1" applyBorder="1" applyAlignment="1">
      <alignment horizontal="center"/>
    </xf>
    <xf numFmtId="0" fontId="17" fillId="34" borderId="140" xfId="0" applyFont="1" applyFill="1" applyBorder="1" applyAlignment="1">
      <alignment horizontal="center"/>
    </xf>
    <xf numFmtId="0" fontId="47" fillId="34" borderId="172" xfId="0" applyFont="1" applyFill="1" applyBorder="1" applyAlignment="1">
      <alignment horizontal="center" vertical="center" wrapText="1"/>
    </xf>
    <xf numFmtId="0" fontId="47" fillId="34" borderId="89" xfId="0" applyFont="1" applyFill="1" applyBorder="1" applyAlignment="1">
      <alignment horizontal="center" vertical="center" wrapText="1"/>
    </xf>
    <xf numFmtId="0" fontId="47" fillId="34" borderId="0" xfId="0" applyFont="1" applyFill="1" applyBorder="1" applyAlignment="1">
      <alignment horizontal="center" vertical="center" wrapText="1"/>
    </xf>
    <xf numFmtId="0" fontId="47" fillId="34" borderId="140" xfId="0" applyFont="1" applyFill="1" applyBorder="1" applyAlignment="1">
      <alignment horizontal="center" vertical="center" wrapText="1"/>
    </xf>
    <xf numFmtId="0" fontId="47" fillId="34" borderId="77" xfId="0" applyFont="1" applyFill="1" applyBorder="1" applyAlignment="1">
      <alignment horizontal="center" vertical="center" wrapText="1"/>
    </xf>
    <xf numFmtId="0" fontId="47" fillId="34" borderId="17" xfId="0" applyFont="1" applyFill="1" applyBorder="1" applyAlignment="1">
      <alignment horizontal="center" wrapText="1"/>
    </xf>
    <xf numFmtId="0" fontId="47" fillId="34" borderId="89" xfId="0" applyFont="1" applyFill="1" applyBorder="1" applyAlignment="1">
      <alignment horizontal="center" wrapText="1"/>
    </xf>
    <xf numFmtId="0" fontId="47" fillId="34" borderId="18" xfId="0" applyFont="1" applyFill="1" applyBorder="1" applyAlignment="1">
      <alignment horizontal="center" vertical="center" wrapText="1"/>
    </xf>
    <xf numFmtId="0" fontId="47" fillId="34" borderId="172" xfId="0" applyFont="1" applyFill="1" applyBorder="1" applyAlignment="1">
      <alignment horizontal="center" wrapText="1"/>
    </xf>
    <xf numFmtId="0" fontId="39" fillId="34" borderId="172" xfId="0" applyFont="1" applyFill="1" applyBorder="1" applyAlignment="1">
      <alignment horizontal="center" wrapText="1"/>
    </xf>
    <xf numFmtId="0" fontId="39" fillId="34" borderId="18" xfId="0" applyFont="1" applyFill="1" applyBorder="1" applyAlignment="1">
      <alignment horizontal="center" wrapText="1"/>
    </xf>
    <xf numFmtId="0" fontId="39" fillId="34" borderId="78" xfId="0" applyFont="1" applyFill="1" applyBorder="1" applyAlignment="1">
      <alignment horizontal="center" wrapText="1"/>
    </xf>
    <xf numFmtId="0" fontId="19" fillId="33" borderId="0" xfId="0" applyFont="1" applyFill="1" applyAlignment="1">
      <alignment wrapText="1"/>
    </xf>
    <xf numFmtId="0" fontId="39" fillId="34" borderId="15" xfId="0" applyFont="1" applyFill="1" applyBorder="1" applyAlignment="1">
      <alignment horizontal="center" wrapText="1"/>
    </xf>
    <xf numFmtId="0" fontId="39" fillId="34" borderId="14" xfId="0" applyFont="1" applyFill="1" applyBorder="1" applyAlignment="1">
      <alignment horizontal="center" wrapText="1"/>
    </xf>
    <xf numFmtId="0" fontId="39" fillId="34" borderId="77" xfId="0" applyFont="1" applyFill="1" applyBorder="1" applyAlignment="1">
      <alignment horizontal="center" wrapText="1"/>
    </xf>
    <xf numFmtId="0" fontId="39" fillId="34" borderId="15" xfId="0" applyFont="1" applyFill="1" applyBorder="1" applyAlignment="1">
      <alignment horizontal="center" vertical="center" wrapText="1"/>
    </xf>
    <xf numFmtId="0" fontId="37" fillId="36" borderId="0" xfId="44" applyFont="1" applyFill="1" applyAlignment="1">
      <alignment horizontal="left" vertical="center"/>
    </xf>
    <xf numFmtId="0" fontId="39" fillId="34" borderId="16" xfId="0" applyFont="1" applyFill="1" applyBorder="1" applyAlignment="1">
      <alignment horizontal="center" wrapText="1"/>
    </xf>
    <xf numFmtId="0" fontId="39" fillId="34" borderId="140" xfId="0" applyFont="1" applyFill="1" applyBorder="1" applyAlignment="1">
      <alignment horizontal="center" wrapText="1"/>
    </xf>
    <xf numFmtId="0" fontId="24" fillId="33" borderId="0" xfId="0" applyFont="1" applyFill="1" applyBorder="1" applyAlignment="1">
      <alignment horizontal="left" wrapText="1"/>
    </xf>
    <xf numFmtId="0" fontId="34" fillId="36" borderId="0" xfId="0" applyFont="1" applyFill="1" applyBorder="1" applyAlignment="1">
      <alignment horizontal="left" wrapText="1"/>
    </xf>
    <xf numFmtId="0" fontId="24" fillId="36" borderId="0" xfId="45" applyFont="1" applyFill="1" applyAlignment="1">
      <alignment wrapText="1"/>
    </xf>
    <xf numFmtId="0" fontId="19" fillId="41" borderId="0" xfId="46" applyFont="1" applyFill="1" applyAlignment="1">
      <alignment horizontal="left" wrapText="1"/>
    </xf>
    <xf numFmtId="0" fontId="23" fillId="41" borderId="0" xfId="44" applyFill="1" applyAlignment="1">
      <alignment horizontal="left"/>
    </xf>
    <xf numFmtId="0" fontId="24" fillId="36" borderId="15" xfId="45" applyFont="1" applyFill="1" applyBorder="1" applyAlignment="1">
      <alignment horizontal="left" wrapText="1"/>
    </xf>
    <xf numFmtId="0" fontId="24" fillId="36" borderId="0" xfId="45" applyFont="1" applyFill="1" applyBorder="1" applyAlignment="1">
      <alignment horizontal="left" wrapText="1"/>
    </xf>
    <xf numFmtId="0" fontId="16" fillId="0" borderId="77" xfId="0" applyNumberFormat="1" applyFont="1" applyBorder="1" applyAlignment="1">
      <alignment horizontal="left" wrapText="1"/>
    </xf>
    <xf numFmtId="0" fontId="16" fillId="0" borderId="0" xfId="0" applyNumberFormat="1" applyFont="1" applyBorder="1" applyAlignment="1">
      <alignment horizontal="left" wrapText="1"/>
    </xf>
    <xf numFmtId="0" fontId="20" fillId="34" borderId="16" xfId="0" applyFont="1" applyFill="1" applyBorder="1" applyAlignment="1">
      <alignment horizontal="left" wrapText="1"/>
    </xf>
    <xf numFmtId="0" fontId="20" fillId="34" borderId="140" xfId="0" applyFont="1" applyFill="1" applyBorder="1" applyAlignment="1">
      <alignment horizontal="left" wrapText="1"/>
    </xf>
    <xf numFmtId="0" fontId="24" fillId="36" borderId="0" xfId="45" applyFont="1" applyFill="1" applyBorder="1" applyAlignment="1">
      <alignment wrapText="1"/>
    </xf>
    <xf numFmtId="0" fontId="23" fillId="36" borderId="24" xfId="44" applyFill="1" applyBorder="1" applyAlignment="1">
      <alignment horizontal="left"/>
    </xf>
  </cellXfs>
  <cellStyles count="50">
    <cellStyle name="20% - Accent1" xfId="21" builtinId="30" customBuiltin="1"/>
    <cellStyle name="20% - Accent2" xfId="25" builtinId="34" customBuiltin="1"/>
    <cellStyle name="20% - Accent3" xfId="29" builtinId="38" customBuiltin="1"/>
    <cellStyle name="20% - Accent4" xfId="33" builtinId="42" customBuiltin="1"/>
    <cellStyle name="20% - Accent5" xfId="37" builtinId="46" customBuiltin="1"/>
    <cellStyle name="20% - Accent6" xfId="41" builtinId="50" customBuiltin="1"/>
    <cellStyle name="40% - Accent1" xfId="22" builtinId="31" customBuiltin="1"/>
    <cellStyle name="40% - Accent2" xfId="26" builtinId="35" customBuiltin="1"/>
    <cellStyle name="40% - Accent3" xfId="30" builtinId="39" customBuiltin="1"/>
    <cellStyle name="40% - Accent4" xfId="34" builtinId="43" customBuiltin="1"/>
    <cellStyle name="40% - Accent5" xfId="38" builtinId="47" customBuiltin="1"/>
    <cellStyle name="40% - Accent6" xfId="42" builtinId="51" customBuiltin="1"/>
    <cellStyle name="60% - Accent1" xfId="23" builtinId="32" customBuiltin="1"/>
    <cellStyle name="60% - Accent2" xfId="27" builtinId="36" customBuiltin="1"/>
    <cellStyle name="60% - Accent3" xfId="31" builtinId="40" customBuiltin="1"/>
    <cellStyle name="60% - Accent4" xfId="35" builtinId="44" customBuiltin="1"/>
    <cellStyle name="60% - Accent5" xfId="39" builtinId="48" customBuiltin="1"/>
    <cellStyle name="60% - Accent6" xfId="43" builtinId="52" customBuiltin="1"/>
    <cellStyle name="Accent1" xfId="20" builtinId="29" customBuiltin="1"/>
    <cellStyle name="Accent2" xfId="24" builtinId="33" customBuiltin="1"/>
    <cellStyle name="Accent3" xfId="28" builtinId="37" customBuiltin="1"/>
    <cellStyle name="Accent4" xfId="32" builtinId="41" customBuiltin="1"/>
    <cellStyle name="Accent5" xfId="36" builtinId="45" customBuiltin="1"/>
    <cellStyle name="Accent6" xfId="40" builtinId="49" customBuiltin="1"/>
    <cellStyle name="Bad" xfId="9" builtinId="27" customBuiltin="1"/>
    <cellStyle name="Calculation" xfId="13" builtinId="22" customBuiltin="1"/>
    <cellStyle name="Check Cell" xfId="15" builtinId="23" customBuiltin="1"/>
    <cellStyle name="Comma" xfId="1" builtinId="3"/>
    <cellStyle name="Comma 2" xfId="48"/>
    <cellStyle name="Currency" xfId="49" builtinId="4"/>
    <cellStyle name="Explanatory Text" xfId="18" builtinId="53" customBuiltin="1"/>
    <cellStyle name="Good" xfId="8" builtinId="26" customBuiltin="1"/>
    <cellStyle name="Heading 1" xfId="4" builtinId="16" customBuiltin="1"/>
    <cellStyle name="Heading 2" xfId="5" builtinId="17" customBuiltin="1"/>
    <cellStyle name="Heading 3" xfId="6" builtinId="18" customBuiltin="1"/>
    <cellStyle name="Heading 4" xfId="7" builtinId="19" customBuiltin="1"/>
    <cellStyle name="Hyperlink" xfId="44" builtinId="8"/>
    <cellStyle name="Input" xfId="11" builtinId="20" customBuiltin="1"/>
    <cellStyle name="Linked Cell" xfId="14" builtinId="24" customBuiltin="1"/>
    <cellStyle name="Neutral" xfId="10" builtinId="28" customBuiltin="1"/>
    <cellStyle name="Normal" xfId="0" builtinId="0"/>
    <cellStyle name="Normal 2" xfId="45"/>
    <cellStyle name="Normal 3" xfId="46"/>
    <cellStyle name="Note" xfId="17" builtinId="10" customBuiltin="1"/>
    <cellStyle name="Output" xfId="12" builtinId="21" customBuiltin="1"/>
    <cellStyle name="Percent" xfId="2" builtinId="5"/>
    <cellStyle name="Percent 2" xfId="47"/>
    <cellStyle name="Title" xfId="3" builtinId="15" customBuiltin="1"/>
    <cellStyle name="Total" xfId="19" builtinId="25" customBuiltin="1"/>
    <cellStyle name="Warning Text" xfId="16" builtinId="11" customBuiltin="1"/>
  </cellStyles>
  <dxfs count="6">
    <dxf>
      <font>
        <b val="0"/>
        <i val="0"/>
        <strike val="0"/>
        <condense val="0"/>
        <extend val="0"/>
        <outline val="0"/>
        <shadow val="0"/>
        <u val="none"/>
        <vertAlign val="baseline"/>
        <sz val="10"/>
        <color theme="1"/>
        <name val="Arial"/>
        <scheme val="none"/>
      </font>
      <numFmt numFmtId="0" formatCode="General"/>
      <fill>
        <patternFill patternType="none">
          <fgColor indexed="64"/>
          <bgColor indexed="65"/>
        </patternFill>
      </fill>
      <alignment horizontal="left" vertical="bottom" textRotation="0" wrapText="1" indent="0" justifyLastLine="0" shrinkToFit="0" readingOrder="0"/>
      <protection locked="1" hidden="0"/>
    </dxf>
    <dxf>
      <border outline="0">
        <top style="thin">
          <color auto="1"/>
        </top>
      </border>
    </dxf>
    <dxf>
      <border outline="0">
        <left style="thin">
          <color auto="1"/>
        </left>
        <right style="thin">
          <color auto="1"/>
        </right>
        <top style="thin">
          <color auto="1"/>
        </top>
        <bottom style="thin">
          <color auto="1"/>
        </bottom>
      </border>
    </dxf>
    <dxf>
      <font>
        <b val="0"/>
        <i val="0"/>
        <strike val="0"/>
        <condense val="0"/>
        <extend val="0"/>
        <outline val="0"/>
        <shadow val="0"/>
        <u val="none"/>
        <vertAlign val="baseline"/>
        <sz val="10"/>
        <color theme="1"/>
        <name val="Arial"/>
        <scheme val="none"/>
      </font>
      <fill>
        <patternFill patternType="none">
          <fgColor indexed="64"/>
          <bgColor indexed="65"/>
        </patternFill>
      </fill>
      <alignment horizontal="left" vertical="bottom" textRotation="0" wrapText="1" indent="0" justifyLastLine="0" shrinkToFit="0" readingOrder="0"/>
      <protection locked="1" hidden="0"/>
    </dxf>
    <dxf>
      <border outline="0">
        <bottom style="thin">
          <color auto="1"/>
        </bottom>
      </border>
    </dxf>
    <dxf>
      <font>
        <b val="0"/>
        <i val="0"/>
        <strike val="0"/>
        <condense val="0"/>
        <extend val="0"/>
        <outline val="0"/>
        <shadow val="0"/>
        <u val="none"/>
        <vertAlign val="baseline"/>
        <sz val="10"/>
        <color theme="1"/>
        <name val="Arial"/>
        <scheme val="none"/>
      </font>
      <numFmt numFmtId="0" formatCode="General"/>
      <fill>
        <patternFill patternType="none">
          <fgColor indexed="64"/>
          <bgColor indexed="65"/>
        </patternFill>
      </fill>
      <alignment horizontal="left" vertical="bottom" textRotation="0" wrapText="1" indent="0" justifyLastLine="0" shrinkToFit="0" readingOrder="0"/>
      <protection locked="1" hidden="0"/>
    </dxf>
  </dxfs>
  <tableStyles count="0" defaultTableStyle="TableStyleMedium2" defaultPivotStyle="PivotStyleLight16"/>
  <colors>
    <mruColors>
      <color rgb="FF7F7770"/>
      <color rgb="FFF0B323"/>
      <color rgb="FF4F81BD"/>
      <color rgb="FFF26522"/>
      <color rgb="FF0076BE"/>
      <color rgb="FF3376BE"/>
      <color rgb="FF993366"/>
      <color rgb="FF3399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externalLink" Target="externalLinks/externalLink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54"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externalLink" Target="externalLinks/externalLink2.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externalLink" Target="externalLinks/externalLink1.xml"/><Relationship Id="rId8" Type="http://schemas.openxmlformats.org/officeDocument/2006/relationships/worksheet" Target="worksheets/sheet8.xml"/><Relationship Id="rId51" Type="http://schemas.openxmlformats.org/officeDocument/2006/relationships/theme" Target="theme/theme1.xml"/></Relationships>
</file>

<file path=xl/charts/_rels/chart1.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themeOverride" Target="../theme/themeOverride8.xml"/><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2.xml.rels><?xml version="1.0" encoding="UTF-8" standalone="yes"?>
<Relationships xmlns="http://schemas.openxmlformats.org/package/2006/relationships"><Relationship Id="rId3" Type="http://schemas.openxmlformats.org/officeDocument/2006/relationships/themeOverride" Target="../theme/themeOverride9.xml"/><Relationship Id="rId2" Type="http://schemas.microsoft.com/office/2011/relationships/chartColorStyle" Target="colors11.xml"/><Relationship Id="rId1" Type="http://schemas.microsoft.com/office/2011/relationships/chartStyle" Target="style11.xml"/><Relationship Id="rId4" Type="http://schemas.openxmlformats.org/officeDocument/2006/relationships/chartUserShapes" Target="../drawings/drawing16.xml"/></Relationships>
</file>

<file path=xl/charts/_rels/chart2.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themeOverride" Target="../theme/themeOverride3.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themeOverride" Target="../theme/themeOverride4.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8.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themeOverride" Target="../theme/themeOverride5.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themeOverride" Target="../theme/themeOverride6.xml"/><Relationship Id="rId2" Type="http://schemas.microsoft.com/office/2011/relationships/chartColorStyle" Target="colors7.xml"/><Relationship Id="rId1" Type="http://schemas.microsoft.com/office/2011/relationships/chartStyle" Target="style7.xml"/><Relationship Id="rId4" Type="http://schemas.openxmlformats.org/officeDocument/2006/relationships/chartUserShapes" Target="../drawings/drawing11.xml"/></Relationships>
</file>

<file path=xl/charts/_rels/chart8.xml.rels><?xml version="1.0" encoding="UTF-8" standalone="yes"?>
<Relationships xmlns="http://schemas.openxmlformats.org/package/2006/relationships"><Relationship Id="rId3" Type="http://schemas.openxmlformats.org/officeDocument/2006/relationships/themeOverride" Target="../theme/themeOverride7.xml"/><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8.8662409885171781E-2"/>
          <c:y val="0.19197181007901004"/>
          <c:w val="0.8060263515936712"/>
          <c:h val="0.69103495739125154"/>
        </c:manualLayout>
      </c:layout>
      <c:doughnutChart>
        <c:varyColors val="1"/>
        <c:ser>
          <c:idx val="0"/>
          <c:order val="0"/>
          <c:tx>
            <c:strRef>
              <c:f>[1]Fig1!$B$3</c:f>
              <c:strCache>
                <c:ptCount val="1"/>
                <c:pt idx="0">
                  <c:v>2013-14</c:v>
                </c:pt>
              </c:strCache>
            </c:strRef>
          </c:tx>
          <c:dPt>
            <c:idx val="0"/>
            <c:bubble3D val="0"/>
            <c:spPr>
              <a:solidFill>
                <a:srgbClr val="0076BE"/>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rgbClr val="7F7770"/>
              </a:solidFill>
              <a:ln>
                <a:noFill/>
              </a:ln>
              <a:effectLst>
                <a:outerShdw blurRad="254000" sx="102000" sy="102000" algn="ctr" rotWithShape="0">
                  <a:prstClr val="black">
                    <a:alpha val="20000"/>
                  </a:prstClr>
                </a:outerShdw>
              </a:effectLst>
            </c:spPr>
          </c:dPt>
          <c:dPt>
            <c:idx val="3"/>
            <c:bubble3D val="0"/>
            <c:spPr>
              <a:solidFill>
                <a:srgbClr val="F0B323"/>
              </a:solidFill>
              <a:ln>
                <a:noFill/>
              </a:ln>
              <a:effectLst>
                <a:outerShdw blurRad="254000" sx="102000" sy="102000" algn="ctr" rotWithShape="0">
                  <a:prstClr val="black">
                    <a:alpha val="20000"/>
                  </a:prstClr>
                </a:outerShdw>
              </a:effectLst>
            </c:spPr>
          </c:dPt>
          <c:dLbls>
            <c:dLbl>
              <c:idx val="0"/>
              <c:tx>
                <c:rich>
                  <a:bodyPr/>
                  <a:lstStyle/>
                  <a:p>
                    <a:fld id="{263B0C96-B68D-4760-95BC-6D59CFC5D9CC}" type="CATEGORYNAME">
                      <a:rPr lang="en-US"/>
                      <a:pPr/>
                      <a:t>[CATEGORY NAME]</a:t>
                    </a:fld>
                    <a:r>
                      <a:rPr lang="en-US" baseline="0"/>
                      <a:t>
59.1%</a:t>
                    </a:r>
                  </a:p>
                  <a:p>
                    <a:r>
                      <a:rPr lang="en-US" baseline="0"/>
                      <a:t>(N=39)</a:t>
                    </a:r>
                  </a:p>
                </c:rich>
              </c:tx>
              <c:showLegendKey val="0"/>
              <c:showVal val="0"/>
              <c:showCatName val="1"/>
              <c:showSerName val="0"/>
              <c:showPercent val="1"/>
              <c:showBubbleSize val="0"/>
              <c:separator>
</c:separator>
              <c:extLst>
                <c:ext xmlns:c15="http://schemas.microsoft.com/office/drawing/2012/chart" uri="{CE6537A1-D6FC-4f65-9D91-7224C49458BB}">
                  <c15:dlblFieldTable/>
                  <c15:showDataLabelsRange val="0"/>
                </c:ext>
              </c:extLst>
            </c:dLbl>
            <c:dLbl>
              <c:idx val="1"/>
              <c:delete val="1"/>
              <c:extLst>
                <c:ext xmlns:c15="http://schemas.microsoft.com/office/drawing/2012/chart" uri="{CE6537A1-D6FC-4f65-9D91-7224C49458BB}"/>
              </c:extLst>
            </c:dLbl>
            <c:dLbl>
              <c:idx val="2"/>
              <c:tx>
                <c:rich>
                  <a:bodyPr/>
                  <a:lstStyle/>
                  <a:p>
                    <a:fld id="{70D18075-D27C-45D4-BEE5-F1F5D01AFECD}" type="CATEGORYNAME">
                      <a:rPr lang="en-US"/>
                      <a:pPr/>
                      <a:t>[CATEGORY NAME]</a:t>
                    </a:fld>
                    <a:r>
                      <a:rPr lang="en-US" baseline="0"/>
                      <a:t>
36.4%</a:t>
                    </a:r>
                  </a:p>
                  <a:p>
                    <a:r>
                      <a:rPr lang="en-US" baseline="0"/>
                      <a:t>(N=24)</a:t>
                    </a:r>
                  </a:p>
                </c:rich>
              </c:tx>
              <c:showLegendKey val="0"/>
              <c:showVal val="0"/>
              <c:showCatName val="1"/>
              <c:showSerName val="0"/>
              <c:showPercent val="1"/>
              <c:showBubbleSize val="0"/>
              <c:separator>
</c:separator>
              <c:extLst>
                <c:ext xmlns:c15="http://schemas.microsoft.com/office/drawing/2012/chart" uri="{CE6537A1-D6FC-4f65-9D91-7224C49458BB}">
                  <c15:dlblFieldTable/>
                  <c15:showDataLabelsRange val="0"/>
                </c:ext>
              </c:extLst>
            </c:dLbl>
            <c:dLbl>
              <c:idx val="3"/>
              <c:tx>
                <c:rich>
                  <a:bodyPr/>
                  <a:lstStyle/>
                  <a:p>
                    <a:fld id="{836CE264-4F1C-4FA5-BB43-264DE4560DE4}" type="CATEGORYNAME">
                      <a:rPr lang="en-US"/>
                      <a:pPr/>
                      <a:t>[CATEGORY NAME]</a:t>
                    </a:fld>
                    <a:r>
                      <a:rPr lang="en-US" baseline="0"/>
                      <a:t>
4.5%</a:t>
                    </a:r>
                  </a:p>
                  <a:p>
                    <a:r>
                      <a:rPr lang="en-US" baseline="0"/>
                      <a:t>(N=3)</a:t>
                    </a:r>
                  </a:p>
                </c:rich>
              </c:tx>
              <c:showLegendKey val="0"/>
              <c:showVal val="0"/>
              <c:showCatName val="1"/>
              <c:showSerName val="0"/>
              <c:showPercent val="1"/>
              <c:showBubbleSize val="0"/>
              <c:separator>
</c:separator>
              <c:extLst>
                <c:ext xmlns:c15="http://schemas.microsoft.com/office/drawing/2012/chart" uri="{CE6537A1-D6FC-4f65-9D91-7224C49458BB}">
                  <c15:dlblFieldTable/>
                  <c15:showDataLabelsRange val="0"/>
                </c:ext>
              </c:extLst>
            </c:dLbl>
            <c:numFmt formatCode="0.0%" sourceLinked="0"/>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Arial" panose="020B0604020202020204" pitchFamily="34" charset="0"/>
                    <a:ea typeface="+mn-ea"/>
                    <a:cs typeface="Arial" panose="020B0604020202020204" pitchFamily="34" charset="0"/>
                  </a:defRPr>
                </a:pPr>
                <a:endParaRPr lang="en-US"/>
              </a:p>
            </c:txPr>
            <c:showLegendKey val="0"/>
            <c:showVal val="0"/>
            <c:showCatName val="1"/>
            <c:showSerName val="0"/>
            <c:showPercent val="1"/>
            <c:showBubbleSize val="0"/>
            <c:separator>
</c:separator>
            <c:showLeaderLines val="0"/>
            <c:extLst>
              <c:ext xmlns:c15="http://schemas.microsoft.com/office/drawing/2012/chart" uri="{CE6537A1-D6FC-4f65-9D91-7224C49458BB}"/>
            </c:extLst>
          </c:dLbls>
          <c:cat>
            <c:strRef>
              <c:f>[1]Fig1!$A$4:$A$7</c:f>
              <c:strCache>
                <c:ptCount val="4"/>
                <c:pt idx="0">
                  <c:v>Public Schools</c:v>
                </c:pt>
                <c:pt idx="1">
                  <c:v>Private</c:v>
                </c:pt>
                <c:pt idx="2">
                  <c:v>Private Non-Profit Schools</c:v>
                </c:pt>
                <c:pt idx="3">
                  <c:v>Private-State Related Schools</c:v>
                </c:pt>
              </c:strCache>
            </c:strRef>
          </c:cat>
          <c:val>
            <c:numRef>
              <c:f>[1]Fig1!$B$4:$B$7</c:f>
              <c:numCache>
                <c:formatCode>General</c:formatCode>
                <c:ptCount val="4"/>
                <c:pt idx="0">
                  <c:v>60</c:v>
                </c:pt>
                <c:pt idx="1">
                  <c:v>0</c:v>
                </c:pt>
                <c:pt idx="2">
                  <c:v>35.4</c:v>
                </c:pt>
                <c:pt idx="3">
                  <c:v>4.5999999999999996</c:v>
                </c:pt>
              </c:numCache>
            </c:numRef>
          </c:val>
        </c:ser>
        <c:dLbls>
          <c:showLegendKey val="0"/>
          <c:showVal val="0"/>
          <c:showCatName val="0"/>
          <c:showSerName val="0"/>
          <c:showPercent val="1"/>
          <c:showBubbleSize val="0"/>
          <c:showLeaderLines val="0"/>
        </c:dLbls>
        <c:firstSliceAng val="0"/>
        <c:holeSize val="50"/>
      </c:doughnutChart>
      <c:spPr>
        <a:noFill/>
        <a:ln>
          <a:noFill/>
        </a:ln>
        <a:effectLst/>
      </c:spPr>
    </c:plotArea>
    <c:plotVisOnly val="1"/>
    <c:dispBlanksAs val="zero"/>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000000000000167" l="0.70000000000000062" r="0.70000000000000062" t="0.75000000000000167" header="0.30000000000000032" footer="0.30000000000000032"/>
    <c:pageSetup orientation="landscape"/>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9.8758420822397205E-2"/>
          <c:y val="5.9918197725284339E-2"/>
          <c:w val="0.8870298556430446"/>
          <c:h val="0.761755485893434"/>
        </c:manualLayout>
      </c:layout>
      <c:lineChart>
        <c:grouping val="standard"/>
        <c:varyColors val="0"/>
        <c:ser>
          <c:idx val="0"/>
          <c:order val="0"/>
          <c:tx>
            <c:strRef>
              <c:f>'Fig10'!$A$5</c:f>
              <c:strCache>
                <c:ptCount val="1"/>
                <c:pt idx="0">
                  <c:v>Patient visits</c:v>
                </c:pt>
              </c:strCache>
            </c:strRef>
          </c:tx>
          <c:spPr>
            <a:ln w="31750" cap="rnd">
              <a:solidFill>
                <a:srgbClr val="4F81BD"/>
              </a:solidFill>
              <a:round/>
            </a:ln>
            <a:effectLst/>
          </c:spPr>
          <c:marker>
            <c:symbol val="circle"/>
            <c:size val="7"/>
            <c:spPr>
              <a:solidFill>
                <a:srgbClr val="4F81BD"/>
              </a:solidFill>
              <a:ln>
                <a:noFill/>
              </a:ln>
              <a:effectLst/>
            </c:spPr>
          </c:marker>
          <c:dLbls>
            <c:numFmt formatCode="#,##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'Fig10'!$D$4:$N$4</c:f>
              <c:strCache>
                <c:ptCount val="11"/>
                <c:pt idx="0">
                  <c:v>2007-08</c:v>
                </c:pt>
                <c:pt idx="1">
                  <c:v>2008-09</c:v>
                </c:pt>
                <c:pt idx="2">
                  <c:v>2009-10</c:v>
                </c:pt>
                <c:pt idx="3">
                  <c:v>2010-11</c:v>
                </c:pt>
                <c:pt idx="4">
                  <c:v>2011-12</c:v>
                </c:pt>
                <c:pt idx="5">
                  <c:v>2012-13</c:v>
                </c:pt>
                <c:pt idx="6">
                  <c:v>2013-14</c:v>
                </c:pt>
                <c:pt idx="7">
                  <c:v>2014-15</c:v>
                </c:pt>
                <c:pt idx="8">
                  <c:v>2015-16</c:v>
                </c:pt>
                <c:pt idx="9">
                  <c:v>2016-17</c:v>
                </c:pt>
                <c:pt idx="10">
                  <c:v>2017-18</c:v>
                </c:pt>
              </c:strCache>
            </c:strRef>
          </c:cat>
          <c:val>
            <c:numRef>
              <c:f>'Fig10'!$D$5:$N$5</c:f>
              <c:numCache>
                <c:formatCode>#,##0</c:formatCode>
                <c:ptCount val="11"/>
                <c:pt idx="0" formatCode="General">
                  <c:v>54688</c:v>
                </c:pt>
                <c:pt idx="1">
                  <c:v>52272</c:v>
                </c:pt>
                <c:pt idx="2">
                  <c:v>52490</c:v>
                </c:pt>
                <c:pt idx="3">
                  <c:v>54741</c:v>
                </c:pt>
                <c:pt idx="4" formatCode="General">
                  <c:v>54115</c:v>
                </c:pt>
                <c:pt idx="5" formatCode="General">
                  <c:v>54512</c:v>
                </c:pt>
                <c:pt idx="6" formatCode="General">
                  <c:v>48567</c:v>
                </c:pt>
                <c:pt idx="7" formatCode="General">
                  <c:v>48407</c:v>
                </c:pt>
                <c:pt idx="8" formatCode="General">
                  <c:v>47813</c:v>
                </c:pt>
                <c:pt idx="9" formatCode="0">
                  <c:v>48069.23</c:v>
                </c:pt>
                <c:pt idx="10" formatCode="General">
                  <c:v>45427.55</c:v>
                </c:pt>
              </c:numCache>
            </c:numRef>
          </c:val>
          <c:smooth val="0"/>
        </c:ser>
        <c:ser>
          <c:idx val="1"/>
          <c:order val="1"/>
          <c:tx>
            <c:strRef>
              <c:f>'Fig10'!$A$6</c:f>
              <c:strCache>
                <c:ptCount val="1"/>
                <c:pt idx="0">
                  <c:v>Patients screened</c:v>
                </c:pt>
              </c:strCache>
            </c:strRef>
          </c:tx>
          <c:spPr>
            <a:ln w="31750" cap="rnd">
              <a:solidFill>
                <a:srgbClr val="F26522"/>
              </a:solidFill>
              <a:round/>
            </a:ln>
            <a:effectLst/>
          </c:spPr>
          <c:marker>
            <c:symbol val="square"/>
            <c:size val="6"/>
            <c:spPr>
              <a:solidFill>
                <a:srgbClr val="F26522"/>
              </a:solidFill>
              <a:ln>
                <a:noFill/>
              </a:ln>
              <a:effectLst/>
            </c:spPr>
          </c:marker>
          <c:dLbls>
            <c:dLbl>
              <c:idx val="0"/>
              <c:layout>
                <c:manualLayout>
                  <c:x val="-2.8486111111111111E-2"/>
                  <c:y val="-2.8472222222222222E-2"/>
                </c:manualLayout>
              </c:layout>
              <c:dLblPos val="r"/>
              <c:showLegendKey val="0"/>
              <c:showVal val="1"/>
              <c:showCatName val="0"/>
              <c:showSerName val="0"/>
              <c:showPercent val="0"/>
              <c:showBubbleSize val="0"/>
              <c:extLst>
                <c:ext xmlns:c15="http://schemas.microsoft.com/office/drawing/2012/chart" uri="{CE6537A1-D6FC-4f65-9D91-7224C49458BB}"/>
              </c:extLst>
            </c:dLbl>
            <c:dLbl>
              <c:idx val="2"/>
              <c:layout>
                <c:manualLayout>
                  <c:x val="-2.9874999999999999E-2"/>
                  <c:y val="-3.1250000000000104E-2"/>
                </c:manualLayout>
              </c:layout>
              <c:dLblPos val="r"/>
              <c:showLegendKey val="0"/>
              <c:showVal val="1"/>
              <c:showCatName val="0"/>
              <c:showSerName val="0"/>
              <c:showPercent val="0"/>
              <c:showBubbleSize val="0"/>
              <c:extLst>
                <c:ext xmlns:c15="http://schemas.microsoft.com/office/drawing/2012/chart" uri="{CE6537A1-D6FC-4f65-9D91-7224C49458BB}"/>
              </c:extLst>
            </c:dLbl>
            <c:dLbl>
              <c:idx val="3"/>
              <c:layout>
                <c:manualLayout>
                  <c:x val="-2.8486111111111111E-2"/>
                  <c:y val="-2.8472222222222326E-2"/>
                </c:manualLayout>
              </c:layout>
              <c:dLblPos val="r"/>
              <c:showLegendKey val="0"/>
              <c:showVal val="1"/>
              <c:showCatName val="0"/>
              <c:showSerName val="0"/>
              <c:showPercent val="0"/>
              <c:showBubbleSize val="0"/>
              <c:extLst>
                <c:ext xmlns:c15="http://schemas.microsoft.com/office/drawing/2012/chart" uri="{CE6537A1-D6FC-4f65-9D91-7224C49458BB}"/>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'Fig10'!$D$4:$N$4</c:f>
              <c:strCache>
                <c:ptCount val="11"/>
                <c:pt idx="0">
                  <c:v>2007-08</c:v>
                </c:pt>
                <c:pt idx="1">
                  <c:v>2008-09</c:v>
                </c:pt>
                <c:pt idx="2">
                  <c:v>2009-10</c:v>
                </c:pt>
                <c:pt idx="3">
                  <c:v>2010-11</c:v>
                </c:pt>
                <c:pt idx="4">
                  <c:v>2011-12</c:v>
                </c:pt>
                <c:pt idx="5">
                  <c:v>2012-13</c:v>
                </c:pt>
                <c:pt idx="6">
                  <c:v>2013-14</c:v>
                </c:pt>
                <c:pt idx="7">
                  <c:v>2014-15</c:v>
                </c:pt>
                <c:pt idx="8">
                  <c:v>2015-16</c:v>
                </c:pt>
                <c:pt idx="9">
                  <c:v>2016-17</c:v>
                </c:pt>
                <c:pt idx="10">
                  <c:v>2017-18</c:v>
                </c:pt>
              </c:strCache>
            </c:strRef>
          </c:cat>
          <c:val>
            <c:numRef>
              <c:f>'Fig10'!$D$6:$N$6</c:f>
              <c:numCache>
                <c:formatCode>#,##0</c:formatCode>
                <c:ptCount val="11"/>
                <c:pt idx="0" formatCode="General">
                  <c:v>5722</c:v>
                </c:pt>
                <c:pt idx="1">
                  <c:v>6246</c:v>
                </c:pt>
                <c:pt idx="2">
                  <c:v>6568</c:v>
                </c:pt>
                <c:pt idx="3">
                  <c:v>5772</c:v>
                </c:pt>
                <c:pt idx="4" formatCode="General">
                  <c:v>5618</c:v>
                </c:pt>
                <c:pt idx="5" formatCode="General">
                  <c:v>5495</c:v>
                </c:pt>
                <c:pt idx="6" formatCode="General">
                  <c:v>5153</c:v>
                </c:pt>
                <c:pt idx="7" formatCode="General">
                  <c:v>4760</c:v>
                </c:pt>
                <c:pt idx="8" formatCode="General">
                  <c:v>5096</c:v>
                </c:pt>
                <c:pt idx="9" formatCode="0">
                  <c:v>5084.18</c:v>
                </c:pt>
                <c:pt idx="10" formatCode="General">
                  <c:v>4724</c:v>
                </c:pt>
              </c:numCache>
            </c:numRef>
          </c:val>
          <c:smooth val="0"/>
        </c:ser>
        <c:dLbls>
          <c:dLblPos val="ctr"/>
          <c:showLegendKey val="0"/>
          <c:showVal val="1"/>
          <c:showCatName val="0"/>
          <c:showSerName val="0"/>
          <c:showPercent val="0"/>
          <c:showBubbleSize val="0"/>
        </c:dLbls>
        <c:marker val="1"/>
        <c:smooth val="0"/>
        <c:axId val="352751896"/>
        <c:axId val="352752680"/>
      </c:lineChart>
      <c:catAx>
        <c:axId val="352751896"/>
        <c:scaling>
          <c:orientation val="minMax"/>
        </c:scaling>
        <c:delete val="0"/>
        <c:axPos val="b"/>
        <c:title>
          <c:tx>
            <c:rich>
              <a:bodyPr rot="0" spcFirstLastPara="1" vertOverflow="ellipsis" vert="horz" wrap="square" anchor="ctr" anchorCtr="1"/>
              <a:lstStyle/>
              <a:p>
                <a:pPr>
                  <a:defRPr sz="1100" b="1" i="0" u="none" strike="noStrike" kern="1200" baseline="0">
                    <a:solidFill>
                      <a:schemeClr val="tx1"/>
                    </a:solidFill>
                    <a:latin typeface="Arial" panose="020B0604020202020204" pitchFamily="34" charset="0"/>
                    <a:ea typeface="+mn-ea"/>
                    <a:cs typeface="Arial" panose="020B0604020202020204" pitchFamily="34" charset="0"/>
                  </a:defRPr>
                </a:pPr>
                <a:r>
                  <a:rPr lang="en-US" sz="1100">
                    <a:solidFill>
                      <a:schemeClr val="tx1"/>
                    </a:solidFill>
                    <a:latin typeface="Arial" panose="020B0604020202020204" pitchFamily="34" charset="0"/>
                    <a:cs typeface="Arial" panose="020B0604020202020204" pitchFamily="34" charset="0"/>
                  </a:rPr>
                  <a:t>Survey Year</a:t>
                </a:r>
              </a:p>
            </c:rich>
          </c:tx>
          <c:layout>
            <c:manualLayout>
              <c:xMode val="edge"/>
              <c:yMode val="edge"/>
              <c:x val="0.49356616817247101"/>
              <c:y val="0.91849539391636104"/>
            </c:manualLayout>
          </c:layout>
          <c:overlay val="0"/>
          <c:spPr>
            <a:noFill/>
            <a:ln>
              <a:noFill/>
            </a:ln>
            <a:effectLst/>
          </c:spPr>
          <c:txPr>
            <a:bodyPr rot="0" spcFirstLastPara="1" vertOverflow="ellipsis" vert="horz" wrap="square" anchor="ctr" anchorCtr="1"/>
            <a:lstStyle/>
            <a:p>
              <a:pPr>
                <a:defRPr sz="1100" b="1"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0" spcFirstLastPara="1" vertOverflow="ellipsis" wrap="square" anchor="ctr" anchorCtr="1"/>
          <a:lstStyle/>
          <a:p>
            <a:pPr>
              <a:defRPr sz="1100" b="0" i="0" u="none" strike="noStrike" kern="1200" cap="all" baseline="0">
                <a:solidFill>
                  <a:schemeClr val="tx1"/>
                </a:solidFill>
                <a:latin typeface="Arial" panose="020B0604020202020204" pitchFamily="34" charset="0"/>
                <a:ea typeface="+mn-ea"/>
                <a:cs typeface="Arial" panose="020B0604020202020204" pitchFamily="34" charset="0"/>
              </a:defRPr>
            </a:pPr>
            <a:endParaRPr lang="en-US"/>
          </a:p>
        </c:txPr>
        <c:crossAx val="352752680"/>
        <c:crosses val="autoZero"/>
        <c:auto val="1"/>
        <c:lblAlgn val="ctr"/>
        <c:lblOffset val="100"/>
        <c:tickLblSkip val="1"/>
        <c:tickMarkSkip val="1"/>
        <c:noMultiLvlLbl val="0"/>
      </c:catAx>
      <c:valAx>
        <c:axId val="352752680"/>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1100" b="1" i="0" u="none" strike="noStrike" kern="1200" baseline="0">
                    <a:solidFill>
                      <a:schemeClr val="tx1"/>
                    </a:solidFill>
                    <a:latin typeface="Arial" panose="020B0604020202020204" pitchFamily="34" charset="0"/>
                    <a:ea typeface="+mn-ea"/>
                    <a:cs typeface="Arial" panose="020B0604020202020204" pitchFamily="34" charset="0"/>
                  </a:defRPr>
                </a:pPr>
                <a:r>
                  <a:rPr lang="en-US" sz="1100">
                    <a:solidFill>
                      <a:schemeClr val="tx1"/>
                    </a:solidFill>
                    <a:latin typeface="Arial" panose="020B0604020202020204" pitchFamily="34" charset="0"/>
                    <a:cs typeface="Arial" panose="020B0604020202020204" pitchFamily="34" charset="0"/>
                  </a:rPr>
                  <a:t>Number</a:t>
                </a:r>
              </a:p>
            </c:rich>
          </c:tx>
          <c:layout>
            <c:manualLayout>
              <c:xMode val="edge"/>
              <c:yMode val="edge"/>
              <c:x val="7.8019466316710407E-3"/>
              <c:y val="0.36256255468066484"/>
            </c:manualLayout>
          </c:layout>
          <c:overlay val="0"/>
          <c:spPr>
            <a:noFill/>
            <a:ln>
              <a:noFill/>
            </a:ln>
            <a:effectLst/>
          </c:spPr>
          <c:txPr>
            <a:bodyPr rot="-5400000" spcFirstLastPara="1" vertOverflow="ellipsis" vert="horz" wrap="square" anchor="ctr" anchorCtr="1"/>
            <a:lstStyle/>
            <a:p>
              <a:pPr>
                <a:defRPr sz="1100" b="1"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title>
        <c:numFmt formatCode="#,##0" sourceLinked="0"/>
        <c:majorTickMark val="out"/>
        <c:minorTickMark val="none"/>
        <c:tickLblPos val="nextTo"/>
        <c:spPr>
          <a:noFill/>
          <a:ln>
            <a:noFill/>
          </a:ln>
          <a:effectLst/>
        </c:spPr>
        <c:txPr>
          <a:bodyPr rot="0" spcFirstLastPara="1" vertOverflow="ellipsis" wrap="square" anchor="ctr" anchorCtr="1"/>
          <a:lstStyle/>
          <a:p>
            <a:pPr>
              <a:defRPr sz="10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352751896"/>
        <c:crosses val="autoZero"/>
        <c:crossBetween val="between"/>
      </c:valAx>
      <c:spPr>
        <a:noFill/>
        <a:ln>
          <a:noFill/>
        </a:ln>
        <a:effectLst/>
      </c:spPr>
    </c:plotArea>
    <c:legend>
      <c:legendPos val="b"/>
      <c:layout>
        <c:manualLayout>
          <c:xMode val="edge"/>
          <c:yMode val="edge"/>
          <c:x val="0.35716480752405949"/>
          <c:y val="0.36701356080489944"/>
          <c:w val="0.32970089676290465"/>
          <c:h val="5.0463910761154848E-2"/>
        </c:manualLayout>
      </c:layout>
      <c:overlay val="0"/>
      <c:spPr>
        <a:solidFill>
          <a:schemeClr val="lt1">
            <a:lumMod val="95000"/>
            <a:alpha val="39000"/>
          </a:schemeClr>
        </a:solidFill>
        <a:ln>
          <a:solidFill>
            <a:sysClr val="windowText" lastClr="000000">
              <a:lumMod val="50000"/>
              <a:lumOff val="50000"/>
            </a:sysClr>
          </a:solidFill>
        </a:ln>
        <a:effectLst/>
      </c:spPr>
      <c:txPr>
        <a:bodyPr rot="0" spcFirstLastPara="1" vertOverflow="ellipsis" vert="horz" wrap="square" anchor="ctr" anchorCtr="1"/>
        <a:lstStyle/>
        <a:p>
          <a:pPr>
            <a:defRPr sz="1100" b="0" i="0" u="none" strike="noStrike" kern="1200" baseline="0">
              <a:solidFill>
                <a:schemeClr val="dk1">
                  <a:lumMod val="75000"/>
                  <a:lumOff val="25000"/>
                </a:schemeClr>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gradFill flip="none" rotWithShape="1">
      <a:gsLst>
        <a:gs pos="0">
          <a:srgbClr val="A5A5A5">
            <a:lumMod val="0"/>
            <a:lumOff val="100000"/>
          </a:srgbClr>
        </a:gs>
        <a:gs pos="74000">
          <a:srgbClr val="A5A5A5">
            <a:lumMod val="45000"/>
            <a:lumOff val="55000"/>
          </a:srgbClr>
        </a:gs>
        <a:gs pos="83000">
          <a:srgbClr val="A5A5A5">
            <a:lumMod val="45000"/>
            <a:lumOff val="55000"/>
          </a:srgbClr>
        </a:gs>
        <a:gs pos="100000">
          <a:srgbClr val="A5A5A5">
            <a:lumMod val="30000"/>
            <a:lumOff val="70000"/>
          </a:srgbClr>
        </a:gs>
      </a:gsLst>
      <a:lin ang="5400000" scaled="1"/>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3026475886318406"/>
          <c:y val="5.0152429059575093E-2"/>
          <c:w val="0.6453072134682819"/>
          <c:h val="0.84039926827328404"/>
        </c:manualLayout>
      </c:layout>
      <c:barChart>
        <c:barDir val="bar"/>
        <c:grouping val="stacked"/>
        <c:varyColors val="0"/>
        <c:ser>
          <c:idx val="0"/>
          <c:order val="0"/>
          <c:tx>
            <c:strRef>
              <c:f>[3]Sheet1!$D$3</c:f>
              <c:strCache>
                <c:ptCount val="1"/>
                <c:pt idx="0">
                  <c:v>Basic Science</c:v>
                </c:pt>
              </c:strCache>
            </c:strRef>
          </c:tx>
          <c:spPr>
            <a:solidFill>
              <a:srgbClr val="F26522"/>
            </a:solidFill>
            <a:ln>
              <a:solidFill>
                <a:schemeClr val="tx1"/>
              </a:solidFill>
            </a:ln>
            <a:effectLst/>
          </c:spPr>
          <c:invertIfNegative val="0"/>
          <c:cat>
            <c:strRef>
              <c:f>[3]Sheet1!$C$4:$C$17</c:f>
              <c:strCache>
                <c:ptCount val="14"/>
                <c:pt idx="0">
                  <c:v>Other support personnel</c:v>
                </c:pt>
                <c:pt idx="1">
                  <c:v>Nurse</c:v>
                </c:pt>
                <c:pt idx="2">
                  <c:v>Professional staff</c:v>
                </c:pt>
                <c:pt idx="3">
                  <c:v>Team/Patient care coordinator</c:v>
                </c:pt>
                <c:pt idx="4">
                  <c:v>Computer/IT personnel</c:v>
                </c:pt>
                <c:pt idx="5">
                  <c:v>Sterilization personnel</c:v>
                </c:pt>
                <c:pt idx="6">
                  <c:v>Radiology tech</c:v>
                </c:pt>
                <c:pt idx="7">
                  <c:v>Medical/pathology lab tech</c:v>
                </c:pt>
                <c:pt idx="8">
                  <c:v>Expanded function dental assistant</c:v>
                </c:pt>
                <c:pt idx="9">
                  <c:v>Dental lab tech</c:v>
                </c:pt>
                <c:pt idx="10">
                  <c:v>Dental hygienist</c:v>
                </c:pt>
                <c:pt idx="11">
                  <c:v>Dental assistant</c:v>
                </c:pt>
                <c:pt idx="12">
                  <c:v>Clincial clerk</c:v>
                </c:pt>
                <c:pt idx="13">
                  <c:v>Admin Assistants/Clerical Support</c:v>
                </c:pt>
              </c:strCache>
            </c:strRef>
          </c:cat>
          <c:val>
            <c:numRef>
              <c:f>[3]Sheet1!$D$4:$D$17</c:f>
              <c:numCache>
                <c:formatCode>General</c:formatCode>
                <c:ptCount val="14"/>
                <c:pt idx="0">
                  <c:v>26.5</c:v>
                </c:pt>
                <c:pt idx="1">
                  <c:v>0</c:v>
                </c:pt>
                <c:pt idx="2">
                  <c:v>18.239999999999998</c:v>
                </c:pt>
                <c:pt idx="3">
                  <c:v>0</c:v>
                </c:pt>
                <c:pt idx="4">
                  <c:v>3.18</c:v>
                </c:pt>
                <c:pt idx="5">
                  <c:v>0</c:v>
                </c:pt>
                <c:pt idx="6">
                  <c:v>0</c:v>
                </c:pt>
                <c:pt idx="7">
                  <c:v>23.72</c:v>
                </c:pt>
                <c:pt idx="8">
                  <c:v>0</c:v>
                </c:pt>
                <c:pt idx="9">
                  <c:v>4.5</c:v>
                </c:pt>
                <c:pt idx="10">
                  <c:v>0</c:v>
                </c:pt>
                <c:pt idx="11">
                  <c:v>0</c:v>
                </c:pt>
                <c:pt idx="12">
                  <c:v>1</c:v>
                </c:pt>
                <c:pt idx="13">
                  <c:v>86.94</c:v>
                </c:pt>
              </c:numCache>
            </c:numRef>
          </c:val>
        </c:ser>
        <c:ser>
          <c:idx val="1"/>
          <c:order val="1"/>
          <c:tx>
            <c:strRef>
              <c:f>[3]Sheet1!$E$3</c:f>
              <c:strCache>
                <c:ptCount val="1"/>
                <c:pt idx="0">
                  <c:v>Clinical Science</c:v>
                </c:pt>
              </c:strCache>
            </c:strRef>
          </c:tx>
          <c:spPr>
            <a:solidFill>
              <a:srgbClr val="0076BE"/>
            </a:solidFill>
            <a:ln>
              <a:solidFill>
                <a:schemeClr val="tx1"/>
              </a:solidFill>
            </a:ln>
            <a:effectLst/>
          </c:spPr>
          <c:invertIfNegative val="0"/>
          <c:cat>
            <c:strRef>
              <c:f>[3]Sheet1!$C$4:$C$17</c:f>
              <c:strCache>
                <c:ptCount val="14"/>
                <c:pt idx="0">
                  <c:v>Other support personnel</c:v>
                </c:pt>
                <c:pt idx="1">
                  <c:v>Nurse</c:v>
                </c:pt>
                <c:pt idx="2">
                  <c:v>Professional staff</c:v>
                </c:pt>
                <c:pt idx="3">
                  <c:v>Team/Patient care coordinator</c:v>
                </c:pt>
                <c:pt idx="4">
                  <c:v>Computer/IT personnel</c:v>
                </c:pt>
                <c:pt idx="5">
                  <c:v>Sterilization personnel</c:v>
                </c:pt>
                <c:pt idx="6">
                  <c:v>Radiology tech</c:v>
                </c:pt>
                <c:pt idx="7">
                  <c:v>Medical/pathology lab tech</c:v>
                </c:pt>
                <c:pt idx="8">
                  <c:v>Expanded function dental assistant</c:v>
                </c:pt>
                <c:pt idx="9">
                  <c:v>Dental lab tech</c:v>
                </c:pt>
                <c:pt idx="10">
                  <c:v>Dental hygienist</c:v>
                </c:pt>
                <c:pt idx="11">
                  <c:v>Dental assistant</c:v>
                </c:pt>
                <c:pt idx="12">
                  <c:v>Clincial clerk</c:v>
                </c:pt>
                <c:pt idx="13">
                  <c:v>Admin Assistants/Clerical Support</c:v>
                </c:pt>
              </c:strCache>
            </c:strRef>
          </c:cat>
          <c:val>
            <c:numRef>
              <c:f>[3]Sheet1!$E$4:$E$17</c:f>
              <c:numCache>
                <c:formatCode>General</c:formatCode>
                <c:ptCount val="14"/>
                <c:pt idx="0">
                  <c:v>215.22</c:v>
                </c:pt>
                <c:pt idx="1">
                  <c:v>53.13</c:v>
                </c:pt>
                <c:pt idx="2">
                  <c:v>397.99</c:v>
                </c:pt>
                <c:pt idx="3">
                  <c:v>704.27</c:v>
                </c:pt>
                <c:pt idx="4">
                  <c:v>176.35</c:v>
                </c:pt>
                <c:pt idx="5">
                  <c:v>537.66</c:v>
                </c:pt>
                <c:pt idx="6">
                  <c:v>131.4</c:v>
                </c:pt>
                <c:pt idx="7">
                  <c:v>29.25</c:v>
                </c:pt>
                <c:pt idx="8">
                  <c:v>357</c:v>
                </c:pt>
                <c:pt idx="9">
                  <c:v>177.23</c:v>
                </c:pt>
                <c:pt idx="10">
                  <c:v>348.51</c:v>
                </c:pt>
                <c:pt idx="11">
                  <c:v>1960.27</c:v>
                </c:pt>
                <c:pt idx="12">
                  <c:v>1600.25</c:v>
                </c:pt>
                <c:pt idx="13">
                  <c:v>706.69</c:v>
                </c:pt>
              </c:numCache>
            </c:numRef>
          </c:val>
        </c:ser>
        <c:ser>
          <c:idx val="2"/>
          <c:order val="2"/>
          <c:tx>
            <c:strRef>
              <c:f>[3]Sheet1!$F$3</c:f>
              <c:strCache>
                <c:ptCount val="1"/>
                <c:pt idx="0">
                  <c:v>Research Support</c:v>
                </c:pt>
              </c:strCache>
            </c:strRef>
          </c:tx>
          <c:spPr>
            <a:solidFill>
              <a:srgbClr val="F0B323"/>
            </a:solidFill>
            <a:ln>
              <a:solidFill>
                <a:schemeClr val="tx1"/>
              </a:solidFill>
            </a:ln>
            <a:effectLst/>
          </c:spPr>
          <c:invertIfNegative val="0"/>
          <c:cat>
            <c:strRef>
              <c:f>[3]Sheet1!$C$4:$C$17</c:f>
              <c:strCache>
                <c:ptCount val="14"/>
                <c:pt idx="0">
                  <c:v>Other support personnel</c:v>
                </c:pt>
                <c:pt idx="1">
                  <c:v>Nurse</c:v>
                </c:pt>
                <c:pt idx="2">
                  <c:v>Professional staff</c:v>
                </c:pt>
                <c:pt idx="3">
                  <c:v>Team/Patient care coordinator</c:v>
                </c:pt>
                <c:pt idx="4">
                  <c:v>Computer/IT personnel</c:v>
                </c:pt>
                <c:pt idx="5">
                  <c:v>Sterilization personnel</c:v>
                </c:pt>
                <c:pt idx="6">
                  <c:v>Radiology tech</c:v>
                </c:pt>
                <c:pt idx="7">
                  <c:v>Medical/pathology lab tech</c:v>
                </c:pt>
                <c:pt idx="8">
                  <c:v>Expanded function dental assistant</c:v>
                </c:pt>
                <c:pt idx="9">
                  <c:v>Dental lab tech</c:v>
                </c:pt>
                <c:pt idx="10">
                  <c:v>Dental hygienist</c:v>
                </c:pt>
                <c:pt idx="11">
                  <c:v>Dental assistant</c:v>
                </c:pt>
                <c:pt idx="12">
                  <c:v>Clincial clerk</c:v>
                </c:pt>
                <c:pt idx="13">
                  <c:v>Admin Assistants/Clerical Support</c:v>
                </c:pt>
              </c:strCache>
            </c:strRef>
          </c:cat>
          <c:val>
            <c:numRef>
              <c:f>[3]Sheet1!$F$4:$F$17</c:f>
              <c:numCache>
                <c:formatCode>General</c:formatCode>
                <c:ptCount val="14"/>
                <c:pt idx="0">
                  <c:v>241.52</c:v>
                </c:pt>
                <c:pt idx="1">
                  <c:v>2.2000000000000002</c:v>
                </c:pt>
                <c:pt idx="2">
                  <c:v>189.08</c:v>
                </c:pt>
                <c:pt idx="3">
                  <c:v>30.25</c:v>
                </c:pt>
                <c:pt idx="4">
                  <c:v>30.18</c:v>
                </c:pt>
                <c:pt idx="5">
                  <c:v>18.75</c:v>
                </c:pt>
                <c:pt idx="6">
                  <c:v>0</c:v>
                </c:pt>
                <c:pt idx="7">
                  <c:v>42.5</c:v>
                </c:pt>
                <c:pt idx="8">
                  <c:v>0</c:v>
                </c:pt>
                <c:pt idx="9">
                  <c:v>19.100000000000001</c:v>
                </c:pt>
                <c:pt idx="10">
                  <c:v>20.43</c:v>
                </c:pt>
                <c:pt idx="11">
                  <c:v>51.45</c:v>
                </c:pt>
                <c:pt idx="12">
                  <c:v>20.5</c:v>
                </c:pt>
                <c:pt idx="13">
                  <c:v>152.85</c:v>
                </c:pt>
              </c:numCache>
            </c:numRef>
          </c:val>
        </c:ser>
        <c:ser>
          <c:idx val="3"/>
          <c:order val="3"/>
          <c:tx>
            <c:strRef>
              <c:f>[3]Sheet1!$G$3</c:f>
              <c:strCache>
                <c:ptCount val="1"/>
                <c:pt idx="0">
                  <c:v>All Other Support</c:v>
                </c:pt>
              </c:strCache>
            </c:strRef>
          </c:tx>
          <c:spPr>
            <a:solidFill>
              <a:srgbClr val="7F7770"/>
            </a:solidFill>
            <a:ln>
              <a:solidFill>
                <a:schemeClr val="tx1"/>
              </a:solidFill>
            </a:ln>
            <a:effectLst/>
          </c:spPr>
          <c:invertIfNegative val="0"/>
          <c:cat>
            <c:strRef>
              <c:f>[3]Sheet1!$C$4:$C$17</c:f>
              <c:strCache>
                <c:ptCount val="14"/>
                <c:pt idx="0">
                  <c:v>Other support personnel</c:v>
                </c:pt>
                <c:pt idx="1">
                  <c:v>Nurse</c:v>
                </c:pt>
                <c:pt idx="2">
                  <c:v>Professional staff</c:v>
                </c:pt>
                <c:pt idx="3">
                  <c:v>Team/Patient care coordinator</c:v>
                </c:pt>
                <c:pt idx="4">
                  <c:v>Computer/IT personnel</c:v>
                </c:pt>
                <c:pt idx="5">
                  <c:v>Sterilization personnel</c:v>
                </c:pt>
                <c:pt idx="6">
                  <c:v>Radiology tech</c:v>
                </c:pt>
                <c:pt idx="7">
                  <c:v>Medical/pathology lab tech</c:v>
                </c:pt>
                <c:pt idx="8">
                  <c:v>Expanded function dental assistant</c:v>
                </c:pt>
                <c:pt idx="9">
                  <c:v>Dental lab tech</c:v>
                </c:pt>
                <c:pt idx="10">
                  <c:v>Dental hygienist</c:v>
                </c:pt>
                <c:pt idx="11">
                  <c:v>Dental assistant</c:v>
                </c:pt>
                <c:pt idx="12">
                  <c:v>Clincial clerk</c:v>
                </c:pt>
                <c:pt idx="13">
                  <c:v>Admin Assistants/Clerical Support</c:v>
                </c:pt>
              </c:strCache>
            </c:strRef>
          </c:cat>
          <c:val>
            <c:numRef>
              <c:f>[3]Sheet1!$G$4:$G$17</c:f>
              <c:numCache>
                <c:formatCode>General</c:formatCode>
                <c:ptCount val="14"/>
                <c:pt idx="0">
                  <c:v>338.2</c:v>
                </c:pt>
                <c:pt idx="1">
                  <c:v>5</c:v>
                </c:pt>
                <c:pt idx="2">
                  <c:v>698.1</c:v>
                </c:pt>
                <c:pt idx="3">
                  <c:v>45.4</c:v>
                </c:pt>
                <c:pt idx="4">
                  <c:v>224.57</c:v>
                </c:pt>
                <c:pt idx="5">
                  <c:v>10.3</c:v>
                </c:pt>
                <c:pt idx="6">
                  <c:v>0.7</c:v>
                </c:pt>
                <c:pt idx="7">
                  <c:v>7.5</c:v>
                </c:pt>
                <c:pt idx="8">
                  <c:v>10.46</c:v>
                </c:pt>
                <c:pt idx="9">
                  <c:v>11.1</c:v>
                </c:pt>
                <c:pt idx="10">
                  <c:v>24.63</c:v>
                </c:pt>
                <c:pt idx="11">
                  <c:v>59.63</c:v>
                </c:pt>
                <c:pt idx="12">
                  <c:v>66.599999999999994</c:v>
                </c:pt>
                <c:pt idx="13">
                  <c:v>799.37</c:v>
                </c:pt>
              </c:numCache>
            </c:numRef>
          </c:val>
        </c:ser>
        <c:ser>
          <c:idx val="4"/>
          <c:order val="4"/>
          <c:tx>
            <c:strRef>
              <c:f>[3]Sheet1!$H$3</c:f>
              <c:strCache>
                <c:ptCount val="1"/>
                <c:pt idx="0">
                  <c:v>TOTAL FTE</c:v>
                </c:pt>
              </c:strCache>
            </c:strRef>
          </c:tx>
          <c:spPr>
            <a:noFill/>
            <a:ln>
              <a:noFill/>
            </a:ln>
            <a:effectLst/>
          </c:spPr>
          <c:invertIfNegative val="0"/>
          <c:dLbls>
            <c:numFmt formatCode="#,##0.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[3]Sheet1!$C$4:$C$17</c:f>
              <c:strCache>
                <c:ptCount val="14"/>
                <c:pt idx="0">
                  <c:v>Other support personnel</c:v>
                </c:pt>
                <c:pt idx="1">
                  <c:v>Nurse</c:v>
                </c:pt>
                <c:pt idx="2">
                  <c:v>Professional staff</c:v>
                </c:pt>
                <c:pt idx="3">
                  <c:v>Team/Patient care coordinator</c:v>
                </c:pt>
                <c:pt idx="4">
                  <c:v>Computer/IT personnel</c:v>
                </c:pt>
                <c:pt idx="5">
                  <c:v>Sterilization personnel</c:v>
                </c:pt>
                <c:pt idx="6">
                  <c:v>Radiology tech</c:v>
                </c:pt>
                <c:pt idx="7">
                  <c:v>Medical/pathology lab tech</c:v>
                </c:pt>
                <c:pt idx="8">
                  <c:v>Expanded function dental assistant</c:v>
                </c:pt>
                <c:pt idx="9">
                  <c:v>Dental lab tech</c:v>
                </c:pt>
                <c:pt idx="10">
                  <c:v>Dental hygienist</c:v>
                </c:pt>
                <c:pt idx="11">
                  <c:v>Dental assistant</c:v>
                </c:pt>
                <c:pt idx="12">
                  <c:v>Clincial clerk</c:v>
                </c:pt>
                <c:pt idx="13">
                  <c:v>Admin Assistants/Clerical Support</c:v>
                </c:pt>
              </c:strCache>
            </c:strRef>
          </c:cat>
          <c:val>
            <c:numRef>
              <c:f>[3]Sheet1!$H$4:$H$17</c:f>
              <c:numCache>
                <c:formatCode>General</c:formatCode>
                <c:ptCount val="14"/>
                <c:pt idx="0">
                  <c:v>821.44</c:v>
                </c:pt>
                <c:pt idx="1">
                  <c:v>60.330000000000005</c:v>
                </c:pt>
                <c:pt idx="2">
                  <c:v>1303.4100000000001</c:v>
                </c:pt>
                <c:pt idx="3">
                  <c:v>779.92</c:v>
                </c:pt>
                <c:pt idx="4">
                  <c:v>434.28</c:v>
                </c:pt>
                <c:pt idx="5">
                  <c:v>566.70999999999992</c:v>
                </c:pt>
                <c:pt idx="6">
                  <c:v>132.1</c:v>
                </c:pt>
                <c:pt idx="7">
                  <c:v>102.97</c:v>
                </c:pt>
                <c:pt idx="8">
                  <c:v>367.46</c:v>
                </c:pt>
                <c:pt idx="9">
                  <c:v>211.92999999999998</c:v>
                </c:pt>
                <c:pt idx="10">
                  <c:v>393.57</c:v>
                </c:pt>
                <c:pt idx="11">
                  <c:v>2071.35</c:v>
                </c:pt>
                <c:pt idx="12">
                  <c:v>1688.35</c:v>
                </c:pt>
                <c:pt idx="13">
                  <c:v>1745.8500000000001</c:v>
                </c:pt>
              </c:numCache>
            </c:numRef>
          </c:val>
        </c:ser>
        <c:dLbls>
          <c:showLegendKey val="0"/>
          <c:showVal val="0"/>
          <c:showCatName val="0"/>
          <c:showSerName val="0"/>
          <c:showPercent val="0"/>
          <c:showBubbleSize val="0"/>
        </c:dLbls>
        <c:gapWidth val="75"/>
        <c:overlap val="100"/>
        <c:axId val="352753072"/>
        <c:axId val="352753464"/>
      </c:barChart>
      <c:catAx>
        <c:axId val="352753072"/>
        <c:scaling>
          <c:orientation val="minMax"/>
        </c:scaling>
        <c:delete val="0"/>
        <c:axPos val="l"/>
        <c:title>
          <c:tx>
            <c:rich>
              <a:bodyPr rot="-5400000" spcFirstLastPara="1" vertOverflow="ellipsis" vert="horz" wrap="square" anchor="ctr" anchorCtr="1"/>
              <a:lstStyle/>
              <a:p>
                <a:pPr>
                  <a:defRPr sz="10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b="1">
                    <a:solidFill>
                      <a:sysClr val="windowText" lastClr="000000"/>
                    </a:solidFill>
                    <a:latin typeface="Arial" panose="020B0604020202020204" pitchFamily="34" charset="0"/>
                    <a:cs typeface="Arial" panose="020B0604020202020204" pitchFamily="34" charset="0"/>
                  </a:rPr>
                  <a:t>Position</a:t>
                </a:r>
              </a:p>
            </c:rich>
          </c:tx>
          <c:layout>
            <c:manualLayout>
              <c:xMode val="edge"/>
              <c:yMode val="edge"/>
              <c:x val="2.2603348344402866E-2"/>
              <c:y val="0.45148992225028473"/>
            </c:manualLayout>
          </c:layout>
          <c:overlay val="0"/>
          <c:spPr>
            <a:noFill/>
            <a:ln>
              <a:noFill/>
            </a:ln>
            <a:effectLst/>
          </c:spPr>
          <c:txPr>
            <a:bodyPr rot="-5400000" spcFirstLastPara="1" vertOverflow="ellipsis" vert="horz" wrap="square" anchor="ctr" anchorCtr="1"/>
            <a:lstStyle/>
            <a:p>
              <a:pPr>
                <a:defRPr sz="10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352753464"/>
        <c:crosses val="autoZero"/>
        <c:auto val="1"/>
        <c:lblAlgn val="ctr"/>
        <c:lblOffset val="100"/>
        <c:noMultiLvlLbl val="0"/>
      </c:catAx>
      <c:valAx>
        <c:axId val="352753464"/>
        <c:scaling>
          <c:orientation val="minMax"/>
          <c:max val="250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b" anchorCtr="1"/>
              <a:lstStyle/>
              <a:p>
                <a:pPr>
                  <a:defRPr sz="10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b="1">
                    <a:solidFill>
                      <a:sysClr val="windowText" lastClr="000000"/>
                    </a:solidFill>
                    <a:latin typeface="Arial" panose="020B0604020202020204" pitchFamily="34" charset="0"/>
                    <a:cs typeface="Arial" panose="020B0604020202020204" pitchFamily="34" charset="0"/>
                  </a:rPr>
                  <a:t>Number of Personnel</a:t>
                </a:r>
              </a:p>
            </c:rich>
          </c:tx>
          <c:layout>
            <c:manualLayout>
              <c:xMode val="edge"/>
              <c:yMode val="edge"/>
              <c:x val="0.49809908136482939"/>
              <c:y val="0.94570707070707072"/>
            </c:manualLayout>
          </c:layout>
          <c:overlay val="0"/>
          <c:spPr>
            <a:noFill/>
            <a:ln>
              <a:noFill/>
            </a:ln>
            <a:effectLst/>
          </c:spPr>
          <c:txPr>
            <a:bodyPr rot="0" spcFirstLastPara="1" vertOverflow="ellipsis" vert="horz" wrap="square" anchor="b" anchorCtr="1"/>
            <a:lstStyle/>
            <a:p>
              <a:pPr>
                <a:defRPr sz="10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0" sourceLinked="0"/>
        <c:majorTickMark val="none"/>
        <c:minorTickMark val="none"/>
        <c:tickLblPos val="nextTo"/>
        <c:spPr>
          <a:noFill/>
          <a:ln>
            <a:solidFill>
              <a:schemeClr val="tx1"/>
            </a:solid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352753072"/>
        <c:crosses val="autoZero"/>
        <c:crossBetween val="between"/>
      </c:valAx>
      <c:spPr>
        <a:noFill/>
        <a:ln>
          <a:noFill/>
        </a:ln>
        <a:effectLst/>
      </c:spPr>
    </c:plotArea>
    <c:legend>
      <c:legendPos val="r"/>
      <c:legendEntry>
        <c:idx val="4"/>
        <c:delete val="1"/>
      </c:legendEntry>
      <c:layout>
        <c:manualLayout>
          <c:xMode val="edge"/>
          <c:yMode val="edge"/>
          <c:x val="0.75811893478792713"/>
          <c:y val="0.63712276531471301"/>
          <c:w val="0.15748131589483519"/>
          <c:h val="0.22222361277687971"/>
        </c:manualLayout>
      </c:layout>
      <c:overlay val="0"/>
      <c:spPr>
        <a:solidFill>
          <a:sysClr val="window" lastClr="FFFFFF"/>
        </a:solidFill>
        <a:ln>
          <a:solidFill>
            <a:schemeClr val="tx1"/>
          </a:solidFill>
        </a:ln>
        <a:effectLst/>
      </c:spPr>
      <c:txPr>
        <a:bodyPr rot="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8.8662409885171781E-2"/>
          <c:y val="0.19197181007901004"/>
          <c:w val="0.8060263515936712"/>
          <c:h val="0.69103495739125154"/>
        </c:manualLayout>
      </c:layout>
      <c:doughnutChart>
        <c:varyColors val="1"/>
        <c:ser>
          <c:idx val="0"/>
          <c:order val="0"/>
          <c:tx>
            <c:strRef>
              <c:f>'Fig12'!$D$4</c:f>
              <c:strCache>
                <c:ptCount val="1"/>
              </c:strCache>
            </c:strRef>
          </c:tx>
          <c:dPt>
            <c:idx val="0"/>
            <c:bubble3D val="0"/>
            <c:spPr>
              <a:solidFill>
                <a:srgbClr val="0076BE"/>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rgbClr val="7F7770"/>
              </a:solidFill>
              <a:ln>
                <a:noFill/>
              </a:ln>
              <a:effectLst>
                <a:outerShdw blurRad="254000" sx="102000" sy="102000" algn="ctr" rotWithShape="0">
                  <a:prstClr val="black">
                    <a:alpha val="20000"/>
                  </a:prstClr>
                </a:outerShdw>
              </a:effectLst>
            </c:spPr>
          </c:dPt>
          <c:dPt>
            <c:idx val="3"/>
            <c:bubble3D val="0"/>
            <c:spPr>
              <a:solidFill>
                <a:srgbClr val="F0B323"/>
              </a:solidFill>
              <a:ln>
                <a:noFill/>
              </a:ln>
              <a:effectLst>
                <a:outerShdw blurRad="254000" sx="102000" sy="102000" algn="ctr" rotWithShape="0">
                  <a:prstClr val="black">
                    <a:alpha val="20000"/>
                  </a:prstClr>
                </a:outerShdw>
              </a:effectLst>
            </c:spPr>
          </c:dPt>
          <c:dLbls>
            <c:dLbl>
              <c:idx val="0"/>
              <c:layout>
                <c:manualLayout>
                  <c:x val="0.13173288934451058"/>
                  <c:y val="4.7524648527844909E-2"/>
                </c:manualLayout>
              </c:layout>
              <c:tx>
                <c:rich>
                  <a:bodyPr rot="0" spcFirstLastPara="1" vertOverflow="ellipsis" vert="horz" wrap="square" lIns="38100" tIns="19050" rIns="38100" bIns="19050" anchor="ctr" anchorCtr="1">
                    <a:noAutofit/>
                  </a:bodyPr>
                  <a:lstStyle/>
                  <a:p>
                    <a:pPr>
                      <a:defRPr sz="1000" b="1" i="0" u="none" strike="noStrike" kern="1200" baseline="0">
                        <a:solidFill>
                          <a:schemeClr val="lt1"/>
                        </a:solidFill>
                        <a:latin typeface="Arial" panose="020B0604020202020204" pitchFamily="34" charset="0"/>
                        <a:ea typeface="+mn-ea"/>
                        <a:cs typeface="Arial" panose="020B0604020202020204" pitchFamily="34" charset="0"/>
                      </a:defRPr>
                    </a:pPr>
                    <a:fld id="{F5277BFF-DA8D-4D61-A718-DA76CB9133AC}" type="CATEGORYNAME">
                      <a:rPr lang="en-US" sz="1000" baseline="0"/>
                      <a:pPr>
                        <a:defRPr>
                          <a:latin typeface="Arial" panose="020B0604020202020204" pitchFamily="34" charset="0"/>
                          <a:cs typeface="Arial" panose="020B0604020202020204" pitchFamily="34" charset="0"/>
                        </a:defRPr>
                      </a:pPr>
                      <a:t>[CATEGORY NAME]</a:t>
                    </a:fld>
                    <a:r>
                      <a:rPr lang="en-US" sz="1000" baseline="0"/>
                      <a:t> (19.7%)
N=13</a:t>
                    </a:r>
                  </a:p>
                </c:rich>
              </c:tx>
              <c:numFmt formatCode="0.0%" sourceLinked="0"/>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lt1"/>
                      </a:solidFill>
                      <a:latin typeface="Arial" panose="020B0604020202020204" pitchFamily="34" charset="0"/>
                      <a:ea typeface="+mn-ea"/>
                      <a:cs typeface="Arial" panose="020B0604020202020204" pitchFamily="34" charset="0"/>
                    </a:defRPr>
                  </a:pPr>
                  <a:endParaRPr lang="en-US"/>
                </a:p>
              </c:txPr>
              <c:showLegendKey val="0"/>
              <c:showVal val="1"/>
              <c:showCatName val="1"/>
              <c:showSerName val="1"/>
              <c:showPercent val="1"/>
              <c:showBubbleSize val="0"/>
              <c:separator>
</c:separator>
              <c:extLst>
                <c:ext xmlns:c15="http://schemas.microsoft.com/office/drawing/2012/chart" uri="{CE6537A1-D6FC-4f65-9D91-7224C49458BB}">
                  <c15:layout>
                    <c:manualLayout>
                      <c:w val="0.28011080332409966"/>
                      <c:h val="0.1066138613861386"/>
                    </c:manualLayout>
                  </c15:layout>
                  <c15:dlblFieldTable/>
                  <c15:showDataLabelsRange val="0"/>
                </c:ext>
              </c:extLst>
            </c:dLbl>
            <c:dLbl>
              <c:idx val="1"/>
              <c:layout>
                <c:manualLayout>
                  <c:x val="-0.11942136041859033"/>
                  <c:y val="-0.2033003300330033"/>
                </c:manualLayout>
              </c:layout>
              <c:tx>
                <c:rich>
                  <a:bodyPr rot="0" spcFirstLastPara="1" vertOverflow="ellipsis" vert="horz" wrap="square" lIns="38100" tIns="19050" rIns="38100" bIns="19050" anchor="ctr" anchorCtr="1">
                    <a:noAutofit/>
                  </a:bodyPr>
                  <a:lstStyle/>
                  <a:p>
                    <a:pPr>
                      <a:defRPr sz="1000" b="1" i="0" u="none" strike="noStrike" kern="1200" baseline="0">
                        <a:solidFill>
                          <a:schemeClr val="lt1"/>
                        </a:solidFill>
                        <a:latin typeface="Arial" panose="020B0604020202020204" pitchFamily="34" charset="0"/>
                        <a:ea typeface="+mn-ea"/>
                        <a:cs typeface="Arial" panose="020B0604020202020204" pitchFamily="34" charset="0"/>
                      </a:defRPr>
                    </a:pPr>
                    <a:fld id="{D5B79DC7-7669-4DCA-90F5-E851329320EC}" type="SERIESNAME">
                      <a:rPr lang="en-US" sz="1000"/>
                      <a:pPr>
                        <a:defRPr>
                          <a:latin typeface="Arial" panose="020B0604020202020204" pitchFamily="34" charset="0"/>
                          <a:cs typeface="Arial" panose="020B0604020202020204" pitchFamily="34" charset="0"/>
                        </a:defRPr>
                      </a:pPr>
                      <a:t>[SERIES NAME]</a:t>
                    </a:fld>
                    <a:r>
                      <a:rPr lang="en-US" sz="1000" baseline="0"/>
                      <a:t>MEDICAL AND DENTAL FACULTY SHARE INSTRUCTION (68.2%)</a:t>
                    </a:r>
                  </a:p>
                  <a:p>
                    <a:pPr>
                      <a:defRPr>
                        <a:latin typeface="Arial" panose="020B0604020202020204" pitchFamily="34" charset="0"/>
                        <a:cs typeface="Arial" panose="020B0604020202020204" pitchFamily="34" charset="0"/>
                      </a:defRPr>
                    </a:pPr>
                    <a:r>
                      <a:rPr lang="en-US" sz="1000" baseline="0"/>
                      <a:t>N=45</a:t>
                    </a:r>
                  </a:p>
                </c:rich>
              </c:tx>
              <c:numFmt formatCode="0.0%" sourceLinked="0"/>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lt1"/>
                      </a:solidFill>
                      <a:latin typeface="Arial" panose="020B0604020202020204" pitchFamily="34" charset="0"/>
                      <a:ea typeface="+mn-ea"/>
                      <a:cs typeface="Arial" panose="020B0604020202020204" pitchFamily="34" charset="0"/>
                    </a:defRPr>
                  </a:pPr>
                  <a:endParaRPr lang="en-US"/>
                </a:p>
              </c:txPr>
              <c:showLegendKey val="0"/>
              <c:showVal val="1"/>
              <c:showCatName val="0"/>
              <c:showSerName val="1"/>
              <c:showPercent val="0"/>
              <c:showBubbleSize val="0"/>
              <c:extLst>
                <c:ext xmlns:c15="http://schemas.microsoft.com/office/drawing/2012/chart" uri="{CE6537A1-D6FC-4f65-9D91-7224C49458BB}">
                  <c15:layout>
                    <c:manualLayout>
                      <c:w val="0.27704524469067404"/>
                      <c:h val="0.14125412541254126"/>
                    </c:manualLayout>
                  </c15:layout>
                  <c15:dlblFieldTable/>
                  <c15:showDataLabelsRange val="0"/>
                </c:ext>
              </c:extLst>
            </c:dLbl>
            <c:dLbl>
              <c:idx val="2"/>
              <c:layout>
                <c:manualLayout>
                  <c:x val="0.15327793167128337"/>
                  <c:y val="-3.3003300330033049E-2"/>
                </c:manualLayout>
              </c:layout>
              <c:tx>
                <c:rich>
                  <a:bodyPr rot="0" spcFirstLastPara="1" vertOverflow="ellipsis" vert="horz" wrap="square" lIns="38100" tIns="19050" rIns="38100" bIns="19050" anchor="ctr" anchorCtr="1">
                    <a:noAutofit/>
                  </a:bodyPr>
                  <a:lstStyle/>
                  <a:p>
                    <a:pPr>
                      <a:defRPr sz="1000" b="1" i="0" u="none" strike="noStrike" kern="1200" baseline="0">
                        <a:solidFill>
                          <a:schemeClr val="lt1"/>
                        </a:solidFill>
                        <a:latin typeface="Arial" panose="020B0604020202020204" pitchFamily="34" charset="0"/>
                        <a:ea typeface="+mn-ea"/>
                        <a:cs typeface="Arial" panose="020B0604020202020204" pitchFamily="34" charset="0"/>
                      </a:defRPr>
                    </a:pPr>
                    <a:fld id="{6559DE51-121D-4BAB-AB98-62F0A85847D8}" type="CATEGORYNAME">
                      <a:rPr lang="en-US" sz="1000" baseline="0"/>
                      <a:pPr>
                        <a:defRPr>
                          <a:latin typeface="Arial" panose="020B0604020202020204" pitchFamily="34" charset="0"/>
                          <a:cs typeface="Arial" panose="020B0604020202020204" pitchFamily="34" charset="0"/>
                        </a:defRPr>
                      </a:pPr>
                      <a:t>[CATEGORY NAME]</a:t>
                    </a:fld>
                    <a:r>
                      <a:rPr lang="en-US" sz="1000" baseline="0"/>
                      <a:t> (12.1%)
N=8</a:t>
                    </a:r>
                  </a:p>
                </c:rich>
              </c:tx>
              <c:numFmt formatCode="0.0%" sourceLinked="0"/>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lt1"/>
                      </a:solidFill>
                      <a:latin typeface="Arial" panose="020B0604020202020204" pitchFamily="34" charset="0"/>
                      <a:ea typeface="+mn-ea"/>
                      <a:cs typeface="Arial" panose="020B0604020202020204" pitchFamily="34" charset="0"/>
                    </a:defRPr>
                  </a:pPr>
                  <a:endParaRPr lang="en-US"/>
                </a:p>
              </c:txPr>
              <c:showLegendKey val="0"/>
              <c:showVal val="1"/>
              <c:showCatName val="1"/>
              <c:showSerName val="1"/>
              <c:showPercent val="1"/>
              <c:showBubbleSize val="0"/>
              <c:separator>
</c:separator>
              <c:extLst>
                <c:ext xmlns:c15="http://schemas.microsoft.com/office/drawing/2012/chart" uri="{CE6537A1-D6FC-4f65-9D91-7224C49458BB}">
                  <c15:layout>
                    <c:manualLayout>
                      <c:w val="0.28603262542320712"/>
                      <c:h val="0.1306930693069307"/>
                    </c:manualLayout>
                  </c15:layout>
                  <c15:dlblFieldTable/>
                  <c15:showDataLabelsRange val="0"/>
                </c:ext>
              </c:extLst>
            </c:dLbl>
            <c:numFmt formatCode="0.0%" sourceLinked="0"/>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Arial" panose="020B0604020202020204" pitchFamily="34" charset="0"/>
                    <a:ea typeface="+mn-ea"/>
                    <a:cs typeface="Arial" panose="020B0604020202020204" pitchFamily="34" charset="0"/>
                  </a:defRPr>
                </a:pPr>
                <a:endParaRPr lang="en-US"/>
              </a:p>
            </c:txPr>
            <c:showLegendKey val="0"/>
            <c:showVal val="1"/>
            <c:showCatName val="1"/>
            <c:showSerName val="1"/>
            <c:showPercent val="1"/>
            <c:showBubbleSize val="0"/>
            <c:separator>
</c:separator>
            <c:showLeaderLines val="0"/>
            <c:extLst>
              <c:ext xmlns:c15="http://schemas.microsoft.com/office/drawing/2012/chart" uri="{CE6537A1-D6FC-4f65-9D91-7224C49458BB}"/>
            </c:extLst>
          </c:dLbls>
          <c:cat>
            <c:strRef>
              <c:f>'Fig12'!$C$6:$C$8</c:f>
              <c:strCache>
                <c:ptCount val="3"/>
                <c:pt idx="0">
                  <c:v>DENTAL SCHOOL FACULTY ONLY</c:v>
                </c:pt>
                <c:pt idx="1">
                  <c:v>MEDICAL AND DENTAL SCHOOL FACULTY SHARE INSTRUCTION</c:v>
                </c:pt>
                <c:pt idx="2">
                  <c:v>FACULTY FROM INDEPENDENT BASIC SCIENCE DIVISION OF UNIVERSITY</c:v>
                </c:pt>
              </c:strCache>
            </c:strRef>
          </c:cat>
          <c:val>
            <c:numRef>
              <c:f>'Fig12'!$D$6:$D$8</c:f>
              <c:numCache>
                <c:formatCode>General</c:formatCode>
                <c:ptCount val="3"/>
                <c:pt idx="0">
                  <c:v>19.7</c:v>
                </c:pt>
                <c:pt idx="1">
                  <c:v>68.180000000000007</c:v>
                </c:pt>
                <c:pt idx="2">
                  <c:v>12.12</c:v>
                </c:pt>
              </c:numCache>
            </c:numRef>
          </c:val>
        </c:ser>
        <c:dLbls>
          <c:showLegendKey val="0"/>
          <c:showVal val="0"/>
          <c:showCatName val="0"/>
          <c:showSerName val="0"/>
          <c:showPercent val="1"/>
          <c:showBubbleSize val="0"/>
          <c:showLeaderLines val="0"/>
        </c:dLbls>
        <c:firstSliceAng val="73"/>
        <c:holeSize val="50"/>
      </c:doughnutChart>
      <c:spPr>
        <a:noFill/>
        <a:ln>
          <a:noFill/>
        </a:ln>
        <a:effectLst/>
      </c:spPr>
    </c:plotArea>
    <c:plotVisOnly val="1"/>
    <c:dispBlanksAs val="zero"/>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000000000000167" l="0.70000000000000062" r="0.70000000000000062" t="0.75000000000000167" header="0.30000000000000032" footer="0.30000000000000032"/>
    <c:pageSetup orientation="landscape"/>
  </c:printSettings>
  <c:userShapes r:id="rId4"/>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9.1240957685167406E-2"/>
          <c:y val="3.0555555555555555E-2"/>
          <c:w val="0.89385389326334208"/>
          <c:h val="0.84575349956255463"/>
        </c:manualLayout>
      </c:layout>
      <c:barChart>
        <c:barDir val="col"/>
        <c:grouping val="stacked"/>
        <c:varyColors val="0"/>
        <c:ser>
          <c:idx val="0"/>
          <c:order val="0"/>
          <c:tx>
            <c:strRef>
              <c:f>'Fig2'!$A$5</c:f>
              <c:strCache>
                <c:ptCount val="1"/>
                <c:pt idx="0">
                  <c:v>Female</c:v>
                </c:pt>
              </c:strCache>
            </c:strRef>
          </c:tx>
          <c:spPr>
            <a:solidFill>
              <a:srgbClr val="0076BE"/>
            </a:solidFill>
            <a:ln>
              <a:noFill/>
            </a:ln>
            <a:effectLst/>
          </c:spPr>
          <c:invertIfNegative val="0"/>
          <c:dLbls>
            <c:numFmt formatCode="_(* #,##0_);_(* \(#,##0\);_(* &quot;-&quot;_);_(@_)" sourceLinked="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'Fig2'!$B$4:$L$4</c:f>
              <c:strCache>
                <c:ptCount val="11"/>
                <c:pt idx="0">
                  <c:v>2007-08</c:v>
                </c:pt>
                <c:pt idx="1">
                  <c:v>2008-09</c:v>
                </c:pt>
                <c:pt idx="2">
                  <c:v>2009-10</c:v>
                </c:pt>
                <c:pt idx="3">
                  <c:v>2010-11</c:v>
                </c:pt>
                <c:pt idx="4">
                  <c:v>2011-12</c:v>
                </c:pt>
                <c:pt idx="5">
                  <c:v>2012-13</c:v>
                </c:pt>
                <c:pt idx="6">
                  <c:v>2013-14</c:v>
                </c:pt>
                <c:pt idx="7">
                  <c:v>2014-15</c:v>
                </c:pt>
                <c:pt idx="8">
                  <c:v>2015-16</c:v>
                </c:pt>
                <c:pt idx="9">
                  <c:v>2016-17</c:v>
                </c:pt>
                <c:pt idx="10">
                  <c:v>2017-18</c:v>
                </c:pt>
              </c:strCache>
            </c:strRef>
          </c:cat>
          <c:val>
            <c:numRef>
              <c:f>'Fig2'!$B$5:$L$5</c:f>
              <c:numCache>
                <c:formatCode>#,##0</c:formatCode>
                <c:ptCount val="11"/>
                <c:pt idx="0">
                  <c:v>23001</c:v>
                </c:pt>
                <c:pt idx="1">
                  <c:v>20728</c:v>
                </c:pt>
                <c:pt idx="2">
                  <c:v>25595</c:v>
                </c:pt>
                <c:pt idx="3" formatCode="General">
                  <c:v>25259</c:v>
                </c:pt>
                <c:pt idx="4" formatCode="General">
                  <c:v>28746</c:v>
                </c:pt>
                <c:pt idx="5" formatCode="General">
                  <c:v>30392</c:v>
                </c:pt>
                <c:pt idx="6" formatCode="General">
                  <c:v>29816</c:v>
                </c:pt>
                <c:pt idx="7" formatCode="General">
                  <c:v>28831</c:v>
                </c:pt>
                <c:pt idx="8" formatCode="General">
                  <c:v>34341</c:v>
                </c:pt>
                <c:pt idx="9" formatCode="General">
                  <c:v>38546</c:v>
                </c:pt>
                <c:pt idx="10" formatCode="General">
                  <c:v>35013</c:v>
                </c:pt>
              </c:numCache>
            </c:numRef>
          </c:val>
        </c:ser>
        <c:ser>
          <c:idx val="1"/>
          <c:order val="1"/>
          <c:tx>
            <c:strRef>
              <c:f>'Fig2'!$A$6</c:f>
              <c:strCache>
                <c:ptCount val="1"/>
                <c:pt idx="0">
                  <c:v>Male</c:v>
                </c:pt>
              </c:strCache>
            </c:strRef>
          </c:tx>
          <c:spPr>
            <a:solidFill>
              <a:srgbClr val="F26522"/>
            </a:solidFill>
            <a:ln>
              <a:no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'Fig2'!$B$4:$L$4</c:f>
              <c:strCache>
                <c:ptCount val="11"/>
                <c:pt idx="0">
                  <c:v>2007-08</c:v>
                </c:pt>
                <c:pt idx="1">
                  <c:v>2008-09</c:v>
                </c:pt>
                <c:pt idx="2">
                  <c:v>2009-10</c:v>
                </c:pt>
                <c:pt idx="3">
                  <c:v>2010-11</c:v>
                </c:pt>
                <c:pt idx="4">
                  <c:v>2011-12</c:v>
                </c:pt>
                <c:pt idx="5">
                  <c:v>2012-13</c:v>
                </c:pt>
                <c:pt idx="6">
                  <c:v>2013-14</c:v>
                </c:pt>
                <c:pt idx="7">
                  <c:v>2014-15</c:v>
                </c:pt>
                <c:pt idx="8">
                  <c:v>2015-16</c:v>
                </c:pt>
                <c:pt idx="9">
                  <c:v>2016-17</c:v>
                </c:pt>
                <c:pt idx="10">
                  <c:v>2017-18</c:v>
                </c:pt>
              </c:strCache>
            </c:strRef>
          </c:cat>
          <c:val>
            <c:numRef>
              <c:f>'Fig2'!$B$6:$L$6</c:f>
              <c:numCache>
                <c:formatCode>#,##0</c:formatCode>
                <c:ptCount val="11"/>
                <c:pt idx="0">
                  <c:v>30366</c:v>
                </c:pt>
                <c:pt idx="1">
                  <c:v>27528</c:v>
                </c:pt>
                <c:pt idx="2">
                  <c:v>32039</c:v>
                </c:pt>
                <c:pt idx="3" formatCode="General">
                  <c:v>32966</c:v>
                </c:pt>
                <c:pt idx="4" formatCode="General">
                  <c:v>36528</c:v>
                </c:pt>
                <c:pt idx="5" formatCode="General">
                  <c:v>35397</c:v>
                </c:pt>
                <c:pt idx="6" formatCode="General">
                  <c:v>36063</c:v>
                </c:pt>
                <c:pt idx="7" formatCode="General">
                  <c:v>33064</c:v>
                </c:pt>
                <c:pt idx="8" formatCode="General">
                  <c:v>37722</c:v>
                </c:pt>
                <c:pt idx="9" formatCode="General">
                  <c:v>40728</c:v>
                </c:pt>
                <c:pt idx="10" formatCode="General">
                  <c:v>35618</c:v>
                </c:pt>
              </c:numCache>
            </c:numRef>
          </c:val>
        </c:ser>
        <c:ser>
          <c:idx val="2"/>
          <c:order val="2"/>
          <c:tx>
            <c:strRef>
              <c:f>'Fig2'!$A$7</c:f>
              <c:strCache>
                <c:ptCount val="1"/>
                <c:pt idx="0">
                  <c:v>Other</c:v>
                </c:pt>
              </c:strCache>
            </c:strRef>
          </c:tx>
          <c:spPr>
            <a:solidFill>
              <a:srgbClr val="7F7770"/>
            </a:solidFill>
            <a:ln>
              <a:noFill/>
            </a:ln>
            <a:effectLst/>
          </c:spPr>
          <c:invertIfNegative val="0"/>
          <c:cat>
            <c:strRef>
              <c:f>'Fig2'!$B$4:$L$4</c:f>
              <c:strCache>
                <c:ptCount val="11"/>
                <c:pt idx="0">
                  <c:v>2007-08</c:v>
                </c:pt>
                <c:pt idx="1">
                  <c:v>2008-09</c:v>
                </c:pt>
                <c:pt idx="2">
                  <c:v>2009-10</c:v>
                </c:pt>
                <c:pt idx="3">
                  <c:v>2010-11</c:v>
                </c:pt>
                <c:pt idx="4">
                  <c:v>2011-12</c:v>
                </c:pt>
                <c:pt idx="5">
                  <c:v>2012-13</c:v>
                </c:pt>
                <c:pt idx="6">
                  <c:v>2013-14</c:v>
                </c:pt>
                <c:pt idx="7">
                  <c:v>2014-15</c:v>
                </c:pt>
                <c:pt idx="8">
                  <c:v>2015-16</c:v>
                </c:pt>
                <c:pt idx="9">
                  <c:v>2016-17</c:v>
                </c:pt>
                <c:pt idx="10">
                  <c:v>2017-18</c:v>
                </c:pt>
              </c:strCache>
            </c:strRef>
          </c:cat>
          <c:val>
            <c:numRef>
              <c:f>'Fig2'!$B$7:$L$7</c:f>
              <c:numCache>
                <c:formatCode>General</c:formatCode>
                <c:ptCount val="11"/>
                <c:pt idx="8">
                  <c:v>934</c:v>
                </c:pt>
                <c:pt idx="9">
                  <c:v>679</c:v>
                </c:pt>
                <c:pt idx="10">
                  <c:v>36</c:v>
                </c:pt>
              </c:numCache>
            </c:numRef>
          </c:val>
        </c:ser>
        <c:ser>
          <c:idx val="3"/>
          <c:order val="3"/>
          <c:tx>
            <c:strRef>
              <c:f>'Fig2'!$A$8</c:f>
              <c:strCache>
                <c:ptCount val="1"/>
                <c:pt idx="0">
                  <c:v>Total</c:v>
                </c:pt>
              </c:strCache>
            </c:strRef>
          </c:tx>
          <c:spPr>
            <a:solidFill>
              <a:schemeClr val="bg1">
                <a:alpha val="0"/>
              </a:schemeClr>
            </a:solidFill>
            <a:ln>
              <a:noFill/>
            </a:ln>
            <a:effectLst/>
          </c:spPr>
          <c:invertIfNegative val="0"/>
          <c:dLbls>
            <c:dLbl>
              <c:idx val="2"/>
              <c:layout>
                <c:manualLayout>
                  <c:x val="-1.4566929133858267E-3"/>
                  <c:y val="0.24060367454068241"/>
                </c:manualLayout>
              </c:layout>
              <c:dLblPos val="ctr"/>
              <c:showLegendKey val="0"/>
              <c:showVal val="1"/>
              <c:showCatName val="0"/>
              <c:showSerName val="0"/>
              <c:showPercent val="0"/>
              <c:showBubbleSize val="0"/>
              <c:extLst>
                <c:ext xmlns:c15="http://schemas.microsoft.com/office/drawing/2012/chart" uri="{CE6537A1-D6FC-4f65-9D91-7224C49458BB}"/>
              </c:extLst>
            </c:dLbl>
            <c:dLbl>
              <c:idx val="9"/>
              <c:layout>
                <c:manualLayout>
                  <c:x val="4.9453193350841335E-4"/>
                  <c:y val="6.4438976377952761E-2"/>
                </c:manualLayout>
              </c:layout>
              <c:dLblPos val="ctr"/>
              <c:showLegendKey val="0"/>
              <c:showVal val="1"/>
              <c:showCatName val="0"/>
              <c:showSerName val="0"/>
              <c:showPercent val="0"/>
              <c:showBubbleSize val="0"/>
              <c:extLst>
                <c:ext xmlns:c15="http://schemas.microsoft.com/office/drawing/2012/chart" uri="{CE6537A1-D6FC-4f65-9D91-7224C49458BB}"/>
              </c:extLst>
            </c:dLbl>
            <c:dLbl>
              <c:idx val="10"/>
              <c:layout>
                <c:manualLayout>
                  <c:x val="-9.959536307961505E-4"/>
                  <c:y val="0.15618963254593174"/>
                </c:manualLayout>
              </c:layout>
              <c:dLblPos val="ctr"/>
              <c:showLegendKey val="0"/>
              <c:showVal val="1"/>
              <c:showCatName val="0"/>
              <c:showSerName val="0"/>
              <c:showPercent val="0"/>
              <c:showBubbleSize val="0"/>
              <c:extLst>
                <c:ext xmlns:c15="http://schemas.microsoft.com/office/drawing/2012/chart" uri="{CE6537A1-D6FC-4f65-9D91-7224C49458BB}"/>
              </c:extLst>
            </c:dLbl>
            <c:numFmt formatCode="#,##0" sourceLinked="0"/>
            <c:spPr>
              <a:noFill/>
              <a:ln>
                <a:solidFill>
                  <a:srgbClr val="000000"/>
                </a:solidFill>
              </a:ln>
              <a:effectLst/>
            </c:spPr>
            <c:txPr>
              <a:bodyPr rot="0" spcFirstLastPara="1" vertOverflow="ellipsis" vert="horz" wrap="square" lIns="38100" tIns="19050" rIns="38100" bIns="19050" anchor="ctr" anchorCtr="1">
                <a:spAutoFit/>
              </a:bodyPr>
              <a:lstStyle/>
              <a:p>
                <a:pPr>
                  <a:defRPr sz="105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'Fig2'!$B$4:$L$4</c:f>
              <c:strCache>
                <c:ptCount val="11"/>
                <c:pt idx="0">
                  <c:v>2007-08</c:v>
                </c:pt>
                <c:pt idx="1">
                  <c:v>2008-09</c:v>
                </c:pt>
                <c:pt idx="2">
                  <c:v>2009-10</c:v>
                </c:pt>
                <c:pt idx="3">
                  <c:v>2010-11</c:v>
                </c:pt>
                <c:pt idx="4">
                  <c:v>2011-12</c:v>
                </c:pt>
                <c:pt idx="5">
                  <c:v>2012-13</c:v>
                </c:pt>
                <c:pt idx="6">
                  <c:v>2013-14</c:v>
                </c:pt>
                <c:pt idx="7">
                  <c:v>2014-15</c:v>
                </c:pt>
                <c:pt idx="8">
                  <c:v>2015-16</c:v>
                </c:pt>
                <c:pt idx="9">
                  <c:v>2016-17</c:v>
                </c:pt>
                <c:pt idx="10">
                  <c:v>2017-18</c:v>
                </c:pt>
              </c:strCache>
            </c:strRef>
          </c:cat>
          <c:val>
            <c:numRef>
              <c:f>'Fig2'!$B$8:$L$8</c:f>
              <c:numCache>
                <c:formatCode>General</c:formatCode>
                <c:ptCount val="11"/>
                <c:pt idx="0">
                  <c:v>53367</c:v>
                </c:pt>
                <c:pt idx="1">
                  <c:v>48256</c:v>
                </c:pt>
                <c:pt idx="2">
                  <c:v>57634</c:v>
                </c:pt>
                <c:pt idx="3">
                  <c:v>58225</c:v>
                </c:pt>
                <c:pt idx="4">
                  <c:v>65274</c:v>
                </c:pt>
                <c:pt idx="5">
                  <c:v>66086</c:v>
                </c:pt>
                <c:pt idx="6">
                  <c:v>66649</c:v>
                </c:pt>
                <c:pt idx="7">
                  <c:v>62320</c:v>
                </c:pt>
                <c:pt idx="8">
                  <c:v>72997</c:v>
                </c:pt>
                <c:pt idx="9">
                  <c:v>79953</c:v>
                </c:pt>
                <c:pt idx="10">
                  <c:v>70667</c:v>
                </c:pt>
              </c:numCache>
            </c:numRef>
          </c:val>
        </c:ser>
        <c:dLbls>
          <c:showLegendKey val="0"/>
          <c:showVal val="0"/>
          <c:showCatName val="0"/>
          <c:showSerName val="0"/>
          <c:showPercent val="0"/>
          <c:showBubbleSize val="0"/>
        </c:dLbls>
        <c:gapWidth val="58"/>
        <c:overlap val="100"/>
        <c:axId val="343383088"/>
        <c:axId val="343380344"/>
      </c:barChart>
      <c:catAx>
        <c:axId val="343383088"/>
        <c:scaling>
          <c:orientation val="minMax"/>
        </c:scaling>
        <c:delete val="0"/>
        <c:axPos val="b"/>
        <c:title>
          <c:tx>
            <c:rich>
              <a:bodyPr rot="0" spcFirstLastPara="1" vertOverflow="ellipsis" vert="horz" wrap="square" anchor="ctr" anchorCtr="1"/>
              <a:lstStyle/>
              <a:p>
                <a:pPr>
                  <a:defRPr sz="11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a:t>Academic Year</a:t>
                </a:r>
              </a:p>
            </c:rich>
          </c:tx>
          <c:layout>
            <c:manualLayout>
              <c:xMode val="edge"/>
              <c:yMode val="edge"/>
              <c:x val="0.4762776604143994"/>
              <c:y val="0.93440769903762011"/>
            </c:manualLayout>
          </c:layout>
          <c:overlay val="0"/>
          <c:spPr>
            <a:noFill/>
            <a:ln>
              <a:noFill/>
            </a:ln>
            <a:effectLst/>
          </c:spPr>
          <c:txPr>
            <a:bodyPr rot="0" spcFirstLastPara="1" vertOverflow="ellipsis" vert="horz" wrap="square" anchor="ctr" anchorCtr="1"/>
            <a:lstStyle/>
            <a:p>
              <a:pPr>
                <a:defRPr sz="11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343380344"/>
        <c:crosses val="autoZero"/>
        <c:auto val="1"/>
        <c:lblAlgn val="ctr"/>
        <c:lblOffset val="100"/>
        <c:noMultiLvlLbl val="0"/>
      </c:catAx>
      <c:valAx>
        <c:axId val="343380344"/>
        <c:scaling>
          <c:orientation val="minMax"/>
          <c:max val="90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a:t>Number of Examined Applications</a:t>
                </a:r>
              </a:p>
            </c:rich>
          </c:tx>
          <c:layout>
            <c:manualLayout>
              <c:xMode val="edge"/>
              <c:yMode val="edge"/>
              <c:x val="8.130081300813009E-3"/>
              <c:y val="0.19058095638597661"/>
            </c:manualLayout>
          </c:layout>
          <c:overlay val="0"/>
          <c:spPr>
            <a:noFill/>
            <a:ln>
              <a:noFill/>
            </a:ln>
            <a:effectLst/>
          </c:spPr>
          <c:txPr>
            <a:bodyPr rot="-5400000" spcFirstLastPara="1" vertOverflow="ellipsis" vert="horz" wrap="square" anchor="ctr" anchorCtr="1"/>
            <a:lstStyle/>
            <a:p>
              <a:pPr>
                <a:defRPr sz="11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343383088"/>
        <c:crosses val="autoZero"/>
        <c:crossBetween val="between"/>
        <c:majorUnit val="10000"/>
      </c:valAx>
      <c:spPr>
        <a:noFill/>
        <a:ln>
          <a:noFill/>
        </a:ln>
        <a:effectLst/>
      </c:spPr>
    </c:plotArea>
    <c:legend>
      <c:legendPos val="b"/>
      <c:legendEntry>
        <c:idx val="3"/>
        <c:delete val="1"/>
      </c:legendEntry>
      <c:layout>
        <c:manualLayout>
          <c:xMode val="edge"/>
          <c:yMode val="edge"/>
          <c:x val="0.16163028401937563"/>
          <c:y val="0.13351720537695225"/>
          <c:w val="0.19118942449267012"/>
          <c:h val="4.7380403416423772E-2"/>
        </c:manualLayout>
      </c:layout>
      <c:overlay val="0"/>
      <c:spPr>
        <a:noFill/>
        <a:ln>
          <a:solidFill>
            <a:srgbClr val="000000"/>
          </a:solidFill>
        </a:ln>
        <a:effectLst/>
      </c:spPr>
      <c:txPr>
        <a:bodyPr rot="0" spcFirstLastPara="1" vertOverflow="ellipsis" vert="horz" wrap="square" anchor="ctr" anchorCtr="1"/>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solidFill>
        <a:srgbClr val="000000"/>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0.10487828083989502"/>
          <c:y val="5.3937007874015751E-2"/>
          <c:w val="0.86925787401574794"/>
          <c:h val="0.77386024239133122"/>
        </c:manualLayout>
      </c:layout>
      <c:lineChart>
        <c:grouping val="standard"/>
        <c:varyColors val="0"/>
        <c:ser>
          <c:idx val="1"/>
          <c:order val="0"/>
          <c:spPr>
            <a:ln w="28575" cap="rnd">
              <a:solidFill>
                <a:srgbClr val="F26522"/>
              </a:solidFill>
              <a:round/>
            </a:ln>
            <a:effectLst/>
          </c:spPr>
          <c:marker>
            <c:symbol val="circle"/>
            <c:size val="9"/>
            <c:spPr>
              <a:solidFill>
                <a:schemeClr val="accent2"/>
              </a:solidFill>
              <a:ln w="9525">
                <a:solidFill>
                  <a:schemeClr val="accent2"/>
                </a:solidFill>
              </a:ln>
              <a:effectLst/>
            </c:spPr>
          </c:marker>
          <c:dLbls>
            <c:dLbl>
              <c:idx val="0"/>
              <c:layout>
                <c:manualLayout>
                  <c:x val="-2.3492560689115129E-2"/>
                  <c:y val="-6.8965517241379309E-2"/>
                </c:manualLayout>
              </c:layout>
              <c:showLegendKey val="0"/>
              <c:showVal val="1"/>
              <c:showCatName val="0"/>
              <c:showSerName val="0"/>
              <c:showPercent val="0"/>
              <c:showBubbleSize val="0"/>
              <c:extLst>
                <c:ext xmlns:c15="http://schemas.microsoft.com/office/drawing/2012/chart" uri="{CE6537A1-D6FC-4f65-9D91-7224C49458BB}"/>
              </c:extLst>
            </c:dLbl>
            <c:dLbl>
              <c:idx val="1"/>
              <c:layout>
                <c:manualLayout>
                  <c:x val="-2.1926389976507438E-2"/>
                  <c:y val="-6.8965517241379309E-2"/>
                </c:manualLayout>
              </c:layout>
              <c:showLegendKey val="0"/>
              <c:showVal val="1"/>
              <c:showCatName val="0"/>
              <c:showSerName val="0"/>
              <c:showPercent val="0"/>
              <c:showBubbleSize val="0"/>
              <c:extLst>
                <c:ext xmlns:c15="http://schemas.microsoft.com/office/drawing/2012/chart" uri="{CE6537A1-D6FC-4f65-9D91-7224C49458BB}"/>
              </c:extLst>
            </c:dLbl>
            <c:dLbl>
              <c:idx val="2"/>
              <c:layout>
                <c:manualLayout>
                  <c:x val="-2.6624902114330461E-2"/>
                  <c:y val="-6.8965517241379309E-2"/>
                </c:manualLayout>
              </c:layout>
              <c:showLegendKey val="0"/>
              <c:showVal val="1"/>
              <c:showCatName val="0"/>
              <c:showSerName val="0"/>
              <c:showPercent val="0"/>
              <c:showBubbleSize val="0"/>
              <c:extLst>
                <c:ext xmlns:c15="http://schemas.microsoft.com/office/drawing/2012/chart" uri="{CE6537A1-D6FC-4f65-9D91-7224C49458BB}"/>
              </c:extLst>
            </c:dLbl>
            <c:dLbl>
              <c:idx val="3"/>
              <c:layout>
                <c:manualLayout>
                  <c:x val="-2.3492560689115115E-2"/>
                  <c:y val="-8.1505195863056309E-2"/>
                </c:manualLayout>
              </c:layout>
              <c:showLegendKey val="0"/>
              <c:showVal val="1"/>
              <c:showCatName val="0"/>
              <c:showSerName val="0"/>
              <c:showPercent val="0"/>
              <c:showBubbleSize val="0"/>
              <c:extLst>
                <c:ext xmlns:c15="http://schemas.microsoft.com/office/drawing/2012/chart" uri="{CE6537A1-D6FC-4f65-9D91-7224C49458BB}"/>
              </c:extLst>
            </c:dLbl>
            <c:dLbl>
              <c:idx val="4"/>
              <c:layout>
                <c:manualLayout>
                  <c:x val="-2.3492560689115115E-2"/>
                  <c:y val="-7.5235109717868287E-2"/>
                </c:manualLayout>
              </c:layout>
              <c:showLegendKey val="0"/>
              <c:showVal val="1"/>
              <c:showCatName val="0"/>
              <c:showSerName val="0"/>
              <c:showPercent val="0"/>
              <c:showBubbleSize val="0"/>
              <c:extLst>
                <c:ext xmlns:c15="http://schemas.microsoft.com/office/drawing/2012/chart" uri="{CE6537A1-D6FC-4f65-9D91-7224C49458BB}"/>
              </c:extLst>
            </c:dLbl>
            <c:dLbl>
              <c:idx val="5"/>
              <c:layout>
                <c:manualLayout>
                  <c:x val="-2.8191072826938137E-2"/>
                  <c:y val="-7.5235109717868287E-2"/>
                </c:manualLayout>
              </c:layout>
              <c:showLegendKey val="0"/>
              <c:showVal val="1"/>
              <c:showCatName val="0"/>
              <c:showSerName val="0"/>
              <c:showPercent val="0"/>
              <c:showBubbleSize val="0"/>
              <c:extLst>
                <c:ext xmlns:c15="http://schemas.microsoft.com/office/drawing/2012/chart" uri="{CE6537A1-D6FC-4f65-9D91-7224C49458BB}"/>
              </c:extLst>
            </c:dLbl>
            <c:dLbl>
              <c:idx val="6"/>
              <c:layout>
                <c:manualLayout>
                  <c:x val="-2.8191072826938137E-2"/>
                  <c:y val="-7.5235109717868343E-2"/>
                </c:manualLayout>
              </c:layout>
              <c:showLegendKey val="0"/>
              <c:showVal val="1"/>
              <c:showCatName val="0"/>
              <c:showSerName val="0"/>
              <c:showPercent val="0"/>
              <c:showBubbleSize val="0"/>
              <c:extLst>
                <c:ext xmlns:c15="http://schemas.microsoft.com/office/drawing/2012/chart" uri="{CE6537A1-D6FC-4f65-9D91-7224C49458BB}"/>
              </c:extLst>
            </c:dLbl>
            <c:dLbl>
              <c:idx val="7"/>
              <c:layout>
                <c:manualLayout>
                  <c:x val="-2.5058731401722788E-2"/>
                  <c:y val="-7.5235109717868287E-2"/>
                </c:manualLayout>
              </c:layout>
              <c:showLegendKey val="0"/>
              <c:showVal val="1"/>
              <c:showCatName val="0"/>
              <c:showSerName val="0"/>
              <c:showPercent val="0"/>
              <c:showBubbleSize val="0"/>
              <c:extLst>
                <c:ext xmlns:c15="http://schemas.microsoft.com/office/drawing/2012/chart" uri="{CE6537A1-D6FC-4f65-9D91-7224C49458BB}"/>
              </c:extLst>
            </c:dLbl>
            <c:dLbl>
              <c:idx val="8"/>
              <c:layout>
                <c:manualLayout>
                  <c:x val="-2.5058731401722788E-2"/>
                  <c:y val="-7.5235109717868343E-2"/>
                </c:manualLayout>
              </c:layout>
              <c:showLegendKey val="0"/>
              <c:showVal val="1"/>
              <c:showCatName val="0"/>
              <c:showSerName val="0"/>
              <c:showPercent val="0"/>
              <c:showBubbleSize val="0"/>
              <c:extLst>
                <c:ext xmlns:c15="http://schemas.microsoft.com/office/drawing/2012/chart" uri="{CE6537A1-D6FC-4f65-9D91-7224C49458BB}"/>
              </c:extLst>
            </c:dLbl>
            <c:dLbl>
              <c:idx val="9"/>
              <c:layout>
                <c:manualLayout>
                  <c:x val="-2.6624902114330346E-2"/>
                  <c:y val="-7.5235109717868343E-2"/>
                </c:manualLayout>
              </c:layout>
              <c:showLegendKey val="0"/>
              <c:showVal val="1"/>
              <c:showCatName val="0"/>
              <c:showSerName val="0"/>
              <c:showPercent val="0"/>
              <c:showBubbleSize val="0"/>
              <c:extLst>
                <c:ext xmlns:c15="http://schemas.microsoft.com/office/drawing/2012/chart" uri="{CE6537A1-D6FC-4f65-9D91-7224C49458BB}"/>
              </c:extLst>
            </c:dLbl>
            <c:dLbl>
              <c:idx val="10"/>
              <c:layout>
                <c:manualLayout>
                  <c:x val="-2.8191072826938023E-2"/>
                  <c:y val="-6.8965517241379309E-2"/>
                </c:manualLayout>
              </c:layout>
              <c:showLegendKey val="0"/>
              <c:showVal val="1"/>
              <c:showCatName val="0"/>
              <c:showSerName val="0"/>
              <c:showPercent val="0"/>
              <c:showBubbleSize val="0"/>
              <c:extLst>
                <c:ext xmlns:c15="http://schemas.microsoft.com/office/drawing/2012/chart" uri="{CE6537A1-D6FC-4f65-9D91-7224C49458BB}"/>
              </c:extLst>
            </c:dLbl>
            <c:dLbl>
              <c:idx val="11"/>
              <c:layout>
                <c:manualLayout>
                  <c:x val="-2.9166666666666768E-2"/>
                  <c:y val="-5.5555555555555552E-2"/>
                </c:manualLayout>
              </c:layout>
              <c:showLegendKey val="0"/>
              <c:showVal val="1"/>
              <c:showCatName val="0"/>
              <c:showSerName val="0"/>
              <c:showPercent val="0"/>
              <c:showBubbleSize val="0"/>
              <c:extLst>
                <c:ext xmlns:c15="http://schemas.microsoft.com/office/drawing/2012/chart" uri="{CE6537A1-D6FC-4f65-9D91-7224C49458BB}"/>
              </c:extLst>
            </c:dLbl>
            <c:numFmt formatCode="0.0%" sourceLinked="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'Fig3'!$D$9:$N$9</c:f>
              <c:strCache>
                <c:ptCount val="11"/>
                <c:pt idx="0">
                  <c:v>2007-08</c:v>
                </c:pt>
                <c:pt idx="1">
                  <c:v>2008-09</c:v>
                </c:pt>
                <c:pt idx="2">
                  <c:v>2009-10</c:v>
                </c:pt>
                <c:pt idx="3">
                  <c:v>2010-11</c:v>
                </c:pt>
                <c:pt idx="4">
                  <c:v>2011-12</c:v>
                </c:pt>
                <c:pt idx="5">
                  <c:v>2012-13</c:v>
                </c:pt>
                <c:pt idx="6">
                  <c:v>2013-14</c:v>
                </c:pt>
                <c:pt idx="7">
                  <c:v>2014-15</c:v>
                </c:pt>
                <c:pt idx="8">
                  <c:v>2015-16</c:v>
                </c:pt>
                <c:pt idx="9">
                  <c:v>2016-17</c:v>
                </c:pt>
                <c:pt idx="10">
                  <c:v>2017-18</c:v>
                </c:pt>
              </c:strCache>
            </c:strRef>
          </c:cat>
          <c:val>
            <c:numRef>
              <c:f>'Fig3'!$D$10:$N$10</c:f>
              <c:numCache>
                <c:formatCode>0.0%</c:formatCode>
                <c:ptCount val="11"/>
                <c:pt idx="0">
                  <c:v>1.2E-2</c:v>
                </c:pt>
                <c:pt idx="1">
                  <c:v>1.0999999999999999E-2</c:v>
                </c:pt>
                <c:pt idx="2">
                  <c:v>0.01</c:v>
                </c:pt>
                <c:pt idx="3">
                  <c:v>1.4E-2</c:v>
                </c:pt>
                <c:pt idx="4">
                  <c:v>8.9999999999999993E-3</c:v>
                </c:pt>
                <c:pt idx="5">
                  <c:v>1.0999999999999999E-2</c:v>
                </c:pt>
                <c:pt idx="6">
                  <c:v>0.01</c:v>
                </c:pt>
                <c:pt idx="7">
                  <c:v>1.0999999999999999E-2</c:v>
                </c:pt>
                <c:pt idx="8">
                  <c:v>9.4999999999999998E-3</c:v>
                </c:pt>
                <c:pt idx="9">
                  <c:v>9.7323600973236012E-3</c:v>
                </c:pt>
                <c:pt idx="10">
                  <c:v>8.0853816300129368E-3</c:v>
                </c:pt>
              </c:numCache>
            </c:numRef>
          </c:val>
          <c:smooth val="0"/>
        </c:ser>
        <c:dLbls>
          <c:showLegendKey val="0"/>
          <c:showVal val="1"/>
          <c:showCatName val="0"/>
          <c:showSerName val="0"/>
          <c:showPercent val="0"/>
          <c:showBubbleSize val="0"/>
        </c:dLbls>
        <c:marker val="1"/>
        <c:smooth val="0"/>
        <c:axId val="343383480"/>
        <c:axId val="343382696"/>
      </c:lineChart>
      <c:catAx>
        <c:axId val="343383480"/>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solidFill>
                    <a:latin typeface="Arial" panose="020B0604020202020204" pitchFamily="34" charset="0"/>
                    <a:ea typeface="+mn-ea"/>
                    <a:cs typeface="Arial" panose="020B0604020202020204" pitchFamily="34" charset="0"/>
                  </a:defRPr>
                </a:pPr>
                <a:r>
                  <a:rPr lang="en-US"/>
                  <a:t>Academic Year</a:t>
                </a:r>
              </a:p>
            </c:rich>
          </c:tx>
          <c:layout>
            <c:manualLayout>
              <c:xMode val="edge"/>
              <c:yMode val="edge"/>
              <c:x val="0.46547925440408439"/>
              <c:y val="0.92579064859160642"/>
            </c:manualLayout>
          </c:layout>
          <c:overlay val="0"/>
          <c:spPr>
            <a:noFill/>
            <a:ln>
              <a:noFill/>
            </a:ln>
            <a:effectLst/>
          </c:spPr>
          <c:txPr>
            <a:bodyPr rot="0" spcFirstLastPara="1" vertOverflow="ellipsis" vert="horz" wrap="square" anchor="ctr" anchorCtr="1"/>
            <a:lstStyle/>
            <a:p>
              <a:pPr>
                <a:defRPr sz="1000" b="1"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10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343382696"/>
        <c:crosses val="autoZero"/>
        <c:auto val="1"/>
        <c:lblAlgn val="ctr"/>
        <c:lblOffset val="100"/>
        <c:tickLblSkip val="1"/>
        <c:tickMarkSkip val="1"/>
        <c:noMultiLvlLbl val="0"/>
      </c:catAx>
      <c:valAx>
        <c:axId val="343382696"/>
        <c:scaling>
          <c:orientation val="minMax"/>
          <c:max val="4.0000000000000022E-2"/>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solidFill>
                    <a:latin typeface="Arial" panose="020B0604020202020204" pitchFamily="34" charset="0"/>
                    <a:ea typeface="+mn-ea"/>
                    <a:cs typeface="Arial" panose="020B0604020202020204" pitchFamily="34" charset="0"/>
                  </a:defRPr>
                </a:pPr>
                <a:r>
                  <a:rPr lang="en-US"/>
                  <a:t>Percentage</a:t>
                </a:r>
              </a:p>
            </c:rich>
          </c:tx>
          <c:layout>
            <c:manualLayout>
              <c:xMode val="edge"/>
              <c:yMode val="edge"/>
              <c:x val="3.0874343832020996E-2"/>
              <c:y val="0.32484361329833766"/>
            </c:manualLayout>
          </c:layout>
          <c:overlay val="0"/>
          <c:spPr>
            <a:noFill/>
            <a:ln>
              <a:noFill/>
            </a:ln>
            <a:effectLst/>
          </c:spPr>
          <c:txPr>
            <a:bodyPr rot="-5400000" spcFirstLastPara="1" vertOverflow="ellipsis" vert="horz" wrap="square" anchor="ctr" anchorCtr="1"/>
            <a:lstStyle/>
            <a:p>
              <a:pPr>
                <a:defRPr sz="1000" b="1"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title>
        <c:numFmt formatCode="0%" sourceLinked="0"/>
        <c:majorTickMark val="none"/>
        <c:minorTickMark val="none"/>
        <c:tickLblPos val="nextTo"/>
        <c:spPr>
          <a:noFill/>
          <a:ln>
            <a:noFill/>
          </a:ln>
          <a:effectLst/>
        </c:spPr>
        <c:txPr>
          <a:bodyPr rot="0" spcFirstLastPara="1" vertOverflow="ellipsis" wrap="square" anchor="ctr" anchorCtr="1"/>
          <a:lstStyle/>
          <a:p>
            <a:pPr>
              <a:defRPr sz="9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343383480"/>
        <c:crosses val="autoZero"/>
        <c:crossBetween val="between"/>
        <c:majorUnit val="1.0000000000000005E-2"/>
      </c:valAx>
      <c:spPr>
        <a:gradFill>
          <a:gsLst>
            <a:gs pos="0">
              <a:schemeClr val="lt1"/>
            </a:gs>
            <a:gs pos="39000">
              <a:schemeClr val="lt1"/>
            </a:gs>
            <a:gs pos="100000">
              <a:schemeClr val="lt1">
                <a:lumMod val="83000"/>
              </a:schemeClr>
            </a:gs>
          </a:gsLst>
          <a:path path="circle">
            <a:fillToRect l="50000" t="-80000" r="50000" b="180000"/>
          </a:path>
        </a:gradFill>
        <a:ln>
          <a:noFill/>
        </a:ln>
        <a:effectLst/>
      </c:spPr>
    </c:plotArea>
    <c:plotVisOnly val="1"/>
    <c:dispBlanksAs val="gap"/>
    <c:showDLblsOverMax val="0"/>
  </c:chart>
  <c:spPr>
    <a:solidFill>
      <a:schemeClr val="bg1"/>
    </a:solidFill>
    <a:ln w="9525" cap="flat" cmpd="sng" algn="ctr">
      <a:solidFill>
        <a:srgbClr val="000000"/>
      </a:solidFill>
      <a:round/>
    </a:ln>
    <a:effectLst/>
  </c:spPr>
  <c:txPr>
    <a:bodyPr/>
    <a:lstStyle/>
    <a:p>
      <a:pPr>
        <a:defRPr>
          <a:latin typeface="Arial" panose="020B0604020202020204" pitchFamily="34" charset="0"/>
          <a:cs typeface="Arial" panose="020B0604020202020204" pitchFamily="34" charset="0"/>
        </a:defRPr>
      </a:pPr>
      <a:endParaRPr lang="en-US"/>
    </a:p>
  </c:txPr>
  <c:printSettings>
    <c:headerFooter alignWithMargins="0"/>
    <c:pageMargins b="1" l="0.750000000000001" r="0.750000000000001" t="1" header="0.5" footer="0.5"/>
    <c:pageSetup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8.3622100536925273E-2"/>
          <c:y val="3.140615259343555E-2"/>
          <c:w val="0.90960970995376844"/>
          <c:h val="0.77374148892140659"/>
        </c:manualLayout>
      </c:layout>
      <c:barChart>
        <c:barDir val="col"/>
        <c:grouping val="stacked"/>
        <c:varyColors val="0"/>
        <c:ser>
          <c:idx val="0"/>
          <c:order val="0"/>
          <c:tx>
            <c:strRef>
              <c:f>'Fig4'!$A$10</c:f>
              <c:strCache>
                <c:ptCount val="1"/>
                <c:pt idx="0">
                  <c:v>Male</c:v>
                </c:pt>
              </c:strCache>
            </c:strRef>
          </c:tx>
          <c:spPr>
            <a:solidFill>
              <a:srgbClr val="F26522"/>
            </a:solidFill>
            <a:ln>
              <a:noFill/>
            </a:ln>
            <a:effectLst/>
          </c:spPr>
          <c:invertIfNegative val="0"/>
          <c:dLbls>
            <c:numFmt formatCode="_(* #,##0_);_(* \(#,##0\);_(* &quot;-&quot;_);_(@_)" sourceLinked="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'Fig4'!$C$9:$M$9</c:f>
              <c:strCache>
                <c:ptCount val="11"/>
                <c:pt idx="0">
                  <c:v>2007-08</c:v>
                </c:pt>
                <c:pt idx="1">
                  <c:v>2008-09</c:v>
                </c:pt>
                <c:pt idx="2">
                  <c:v>2009-10</c:v>
                </c:pt>
                <c:pt idx="3">
                  <c:v>2010-11</c:v>
                </c:pt>
                <c:pt idx="4">
                  <c:v>2011-12</c:v>
                </c:pt>
                <c:pt idx="5">
                  <c:v>2012-13</c:v>
                </c:pt>
                <c:pt idx="6">
                  <c:v>2013-14</c:v>
                </c:pt>
                <c:pt idx="7">
                  <c:v>2014-15</c:v>
                </c:pt>
                <c:pt idx="8">
                  <c:v>2015-16</c:v>
                </c:pt>
                <c:pt idx="9">
                  <c:v>2016-17</c:v>
                </c:pt>
                <c:pt idx="10">
                  <c:v>2017-18</c:v>
                </c:pt>
              </c:strCache>
            </c:strRef>
          </c:cat>
          <c:val>
            <c:numRef>
              <c:f>'Fig4'!$C$10:$M$10</c:f>
              <c:numCache>
                <c:formatCode>#,##0</c:formatCode>
                <c:ptCount val="11"/>
                <c:pt idx="0">
                  <c:v>2692</c:v>
                </c:pt>
                <c:pt idx="1">
                  <c:v>2744</c:v>
                </c:pt>
                <c:pt idx="2">
                  <c:v>2762</c:v>
                </c:pt>
                <c:pt idx="3">
                  <c:v>2793</c:v>
                </c:pt>
                <c:pt idx="4">
                  <c:v>2976</c:v>
                </c:pt>
                <c:pt idx="5">
                  <c:v>3009</c:v>
                </c:pt>
                <c:pt idx="6">
                  <c:v>3149</c:v>
                </c:pt>
                <c:pt idx="7">
                  <c:v>3120</c:v>
                </c:pt>
                <c:pt idx="8" formatCode="_(* #,##0_);_(* \(#,##0\);_(* &quot;-&quot;??_);_(@_)">
                  <c:v>3053</c:v>
                </c:pt>
                <c:pt idx="9" formatCode="_(* #,##0_);_(* \(#,##0\);_(* &quot;-&quot;??_);_(@_)">
                  <c:v>3119</c:v>
                </c:pt>
                <c:pt idx="10" formatCode="General">
                  <c:v>3112</c:v>
                </c:pt>
              </c:numCache>
            </c:numRef>
          </c:val>
        </c:ser>
        <c:ser>
          <c:idx val="1"/>
          <c:order val="1"/>
          <c:tx>
            <c:strRef>
              <c:f>'Fig4'!$A$11</c:f>
              <c:strCache>
                <c:ptCount val="1"/>
                <c:pt idx="0">
                  <c:v>Female</c:v>
                </c:pt>
              </c:strCache>
            </c:strRef>
          </c:tx>
          <c:spPr>
            <a:solidFill>
              <a:srgbClr val="3376BE"/>
            </a:solidFill>
            <a:ln>
              <a:no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'Fig4'!$C$9:$M$9</c:f>
              <c:strCache>
                <c:ptCount val="11"/>
                <c:pt idx="0">
                  <c:v>2007-08</c:v>
                </c:pt>
                <c:pt idx="1">
                  <c:v>2008-09</c:v>
                </c:pt>
                <c:pt idx="2">
                  <c:v>2009-10</c:v>
                </c:pt>
                <c:pt idx="3">
                  <c:v>2010-11</c:v>
                </c:pt>
                <c:pt idx="4">
                  <c:v>2011-12</c:v>
                </c:pt>
                <c:pt idx="5">
                  <c:v>2012-13</c:v>
                </c:pt>
                <c:pt idx="6">
                  <c:v>2013-14</c:v>
                </c:pt>
                <c:pt idx="7">
                  <c:v>2014-15</c:v>
                </c:pt>
                <c:pt idx="8">
                  <c:v>2015-16</c:v>
                </c:pt>
                <c:pt idx="9">
                  <c:v>2016-17</c:v>
                </c:pt>
                <c:pt idx="10">
                  <c:v>2017-18</c:v>
                </c:pt>
              </c:strCache>
            </c:strRef>
          </c:cat>
          <c:val>
            <c:numRef>
              <c:f>'Fig4'!$C$11:$M$11</c:f>
              <c:numCache>
                <c:formatCode>#,##0</c:formatCode>
                <c:ptCount val="11"/>
                <c:pt idx="0">
                  <c:v>2078</c:v>
                </c:pt>
                <c:pt idx="1">
                  <c:v>2174</c:v>
                </c:pt>
                <c:pt idx="2">
                  <c:v>2327</c:v>
                </c:pt>
                <c:pt idx="3">
                  <c:v>2377</c:v>
                </c:pt>
                <c:pt idx="4">
                  <c:v>2517</c:v>
                </c:pt>
                <c:pt idx="5">
                  <c:v>2688</c:v>
                </c:pt>
                <c:pt idx="6">
                  <c:v>2755</c:v>
                </c:pt>
                <c:pt idx="7">
                  <c:v>2847</c:v>
                </c:pt>
                <c:pt idx="8" formatCode="_(* #,##0_);_(* \(#,##0\);_(* &quot;-&quot;??_);_(@_)">
                  <c:v>2929</c:v>
                </c:pt>
                <c:pt idx="9" formatCode="General">
                  <c:v>3021</c:v>
                </c:pt>
                <c:pt idx="10" formatCode="General">
                  <c:v>3069</c:v>
                </c:pt>
              </c:numCache>
            </c:numRef>
          </c:val>
        </c:ser>
        <c:ser>
          <c:idx val="2"/>
          <c:order val="2"/>
          <c:tx>
            <c:strRef>
              <c:f>'Fig4'!$A$12</c:f>
              <c:strCache>
                <c:ptCount val="1"/>
                <c:pt idx="0">
                  <c:v>Other</c:v>
                </c:pt>
              </c:strCache>
            </c:strRef>
          </c:tx>
          <c:spPr>
            <a:solidFill>
              <a:srgbClr val="7F7770"/>
            </a:solidFill>
            <a:ln>
              <a:noFill/>
            </a:ln>
            <a:effectLst/>
          </c:spPr>
          <c:invertIfNegative val="0"/>
          <c:cat>
            <c:strRef>
              <c:f>'Fig4'!$C$9:$M$9</c:f>
              <c:strCache>
                <c:ptCount val="11"/>
                <c:pt idx="0">
                  <c:v>2007-08</c:v>
                </c:pt>
                <c:pt idx="1">
                  <c:v>2008-09</c:v>
                </c:pt>
                <c:pt idx="2">
                  <c:v>2009-10</c:v>
                </c:pt>
                <c:pt idx="3">
                  <c:v>2010-11</c:v>
                </c:pt>
                <c:pt idx="4">
                  <c:v>2011-12</c:v>
                </c:pt>
                <c:pt idx="5">
                  <c:v>2012-13</c:v>
                </c:pt>
                <c:pt idx="6">
                  <c:v>2013-14</c:v>
                </c:pt>
                <c:pt idx="7">
                  <c:v>2014-15</c:v>
                </c:pt>
                <c:pt idx="8">
                  <c:v>2015-16</c:v>
                </c:pt>
                <c:pt idx="9">
                  <c:v>2016-17</c:v>
                </c:pt>
                <c:pt idx="10">
                  <c:v>2017-18</c:v>
                </c:pt>
              </c:strCache>
            </c:strRef>
          </c:cat>
          <c:val>
            <c:numRef>
              <c:f>'Fig4'!$C$12:$M$12</c:f>
              <c:numCache>
                <c:formatCode>General</c:formatCode>
                <c:ptCount val="11"/>
                <c:pt idx="0">
                  <c:v>0</c:v>
                </c:pt>
                <c:pt idx="1">
                  <c:v>0</c:v>
                </c:pt>
                <c:pt idx="2">
                  <c:v>0</c:v>
                </c:pt>
                <c:pt idx="3">
                  <c:v>0</c:v>
                </c:pt>
                <c:pt idx="4">
                  <c:v>0</c:v>
                </c:pt>
                <c:pt idx="5">
                  <c:v>0</c:v>
                </c:pt>
                <c:pt idx="6">
                  <c:v>0</c:v>
                </c:pt>
                <c:pt idx="7">
                  <c:v>0</c:v>
                </c:pt>
                <c:pt idx="8">
                  <c:v>18</c:v>
                </c:pt>
                <c:pt idx="9">
                  <c:v>25</c:v>
                </c:pt>
                <c:pt idx="10">
                  <c:v>3</c:v>
                </c:pt>
              </c:numCache>
            </c:numRef>
          </c:val>
        </c:ser>
        <c:ser>
          <c:idx val="3"/>
          <c:order val="3"/>
          <c:tx>
            <c:strRef>
              <c:f>'Fig4'!$A$13</c:f>
              <c:strCache>
                <c:ptCount val="1"/>
                <c:pt idx="0">
                  <c:v>Total</c:v>
                </c:pt>
              </c:strCache>
            </c:strRef>
          </c:tx>
          <c:spPr>
            <a:solidFill>
              <a:schemeClr val="bg1">
                <a:alpha val="0"/>
              </a:schemeClr>
            </a:solidFill>
            <a:ln>
              <a:noFill/>
            </a:ln>
            <a:effectLst/>
          </c:spPr>
          <c:invertIfNegative val="0"/>
          <c:dLbls>
            <c:dLbl>
              <c:idx val="2"/>
              <c:layout>
                <c:manualLayout>
                  <c:x val="-1.3508311461067875E-3"/>
                  <c:y val="0.19338145231846016"/>
                </c:manualLayout>
              </c:layout>
              <c:dLblPos val="ctr"/>
              <c:showLegendKey val="0"/>
              <c:showVal val="1"/>
              <c:showCatName val="0"/>
              <c:showSerName val="0"/>
              <c:showPercent val="0"/>
              <c:showBubbleSize val="0"/>
              <c:extLst>
                <c:ext xmlns:c15="http://schemas.microsoft.com/office/drawing/2012/chart" uri="{CE6537A1-D6FC-4f65-9D91-7224C49458BB}"/>
              </c:extLst>
            </c:dLbl>
            <c:dLbl>
              <c:idx val="9"/>
              <c:layout>
                <c:manualLayout>
                  <c:x val="-1.0001093613299357E-3"/>
                  <c:y val="7.2772309711286093E-2"/>
                </c:manualLayout>
              </c:layout>
              <c:dLblPos val="ctr"/>
              <c:showLegendKey val="0"/>
              <c:showVal val="1"/>
              <c:showCatName val="0"/>
              <c:showSerName val="0"/>
              <c:showPercent val="0"/>
              <c:showBubbleSize val="0"/>
              <c:extLst>
                <c:ext xmlns:c15="http://schemas.microsoft.com/office/drawing/2012/chart" uri="{CE6537A1-D6FC-4f65-9D91-7224C49458BB}"/>
              </c:extLst>
            </c:dLbl>
            <c:dLbl>
              <c:idx val="10"/>
              <c:layout>
                <c:manualLayout>
                  <c:x val="-2.3170656967371464E-3"/>
                  <c:y val="7.169006999125109E-2"/>
                </c:manualLayout>
              </c:layout>
              <c:dLblPos val="ctr"/>
              <c:showLegendKey val="0"/>
              <c:showVal val="1"/>
              <c:showCatName val="0"/>
              <c:showSerName val="0"/>
              <c:showPercent val="0"/>
              <c:showBubbleSize val="0"/>
              <c:extLst>
                <c:ext xmlns:c15="http://schemas.microsoft.com/office/drawing/2012/chart" uri="{CE6537A1-D6FC-4f65-9D91-7224C49458BB}"/>
              </c:extLst>
            </c:dLbl>
            <c:numFmt formatCode="#,##0" sourceLinked="0"/>
            <c:spPr>
              <a:noFill/>
              <a:ln>
                <a:solidFill>
                  <a:srgbClr val="000000"/>
                </a:solidFill>
              </a:ln>
              <a:effectLst/>
            </c:spPr>
            <c:txPr>
              <a:bodyPr rot="0" spcFirstLastPara="1" vertOverflow="ellipsis" vert="horz" wrap="square" lIns="38100" tIns="19050" rIns="38100" bIns="19050" anchor="ctr" anchorCtr="1">
                <a:spAutoFit/>
              </a:bodyPr>
              <a:lstStyle/>
              <a:p>
                <a:pPr>
                  <a:defRPr sz="105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'Fig4'!$C$9:$M$9</c:f>
              <c:strCache>
                <c:ptCount val="11"/>
                <c:pt idx="0">
                  <c:v>2007-08</c:v>
                </c:pt>
                <c:pt idx="1">
                  <c:v>2008-09</c:v>
                </c:pt>
                <c:pt idx="2">
                  <c:v>2009-10</c:v>
                </c:pt>
                <c:pt idx="3">
                  <c:v>2010-11</c:v>
                </c:pt>
                <c:pt idx="4">
                  <c:v>2011-12</c:v>
                </c:pt>
                <c:pt idx="5">
                  <c:v>2012-13</c:v>
                </c:pt>
                <c:pt idx="6">
                  <c:v>2013-14</c:v>
                </c:pt>
                <c:pt idx="7">
                  <c:v>2014-15</c:v>
                </c:pt>
                <c:pt idx="8">
                  <c:v>2015-16</c:v>
                </c:pt>
                <c:pt idx="9">
                  <c:v>2016-17</c:v>
                </c:pt>
                <c:pt idx="10">
                  <c:v>2017-18</c:v>
                </c:pt>
              </c:strCache>
            </c:strRef>
          </c:cat>
          <c:val>
            <c:numRef>
              <c:f>'Fig4'!$C$13:$M$13</c:f>
              <c:numCache>
                <c:formatCode>#,##0</c:formatCode>
                <c:ptCount val="11"/>
                <c:pt idx="0">
                  <c:v>4770</c:v>
                </c:pt>
                <c:pt idx="1">
                  <c:v>4918</c:v>
                </c:pt>
                <c:pt idx="2">
                  <c:v>5089</c:v>
                </c:pt>
                <c:pt idx="3">
                  <c:v>5170</c:v>
                </c:pt>
                <c:pt idx="4">
                  <c:v>5493</c:v>
                </c:pt>
                <c:pt idx="5">
                  <c:v>5697</c:v>
                </c:pt>
                <c:pt idx="6">
                  <c:v>5904</c:v>
                </c:pt>
                <c:pt idx="7">
                  <c:v>5967</c:v>
                </c:pt>
                <c:pt idx="8">
                  <c:v>6000</c:v>
                </c:pt>
                <c:pt idx="9">
                  <c:v>6165</c:v>
                </c:pt>
                <c:pt idx="10">
                  <c:v>6184</c:v>
                </c:pt>
              </c:numCache>
            </c:numRef>
          </c:val>
        </c:ser>
        <c:dLbls>
          <c:showLegendKey val="0"/>
          <c:showVal val="0"/>
          <c:showCatName val="0"/>
          <c:showSerName val="0"/>
          <c:showPercent val="0"/>
          <c:showBubbleSize val="0"/>
        </c:dLbls>
        <c:gapWidth val="58"/>
        <c:overlap val="100"/>
        <c:axId val="343380736"/>
        <c:axId val="343381128"/>
      </c:barChart>
      <c:catAx>
        <c:axId val="343380736"/>
        <c:scaling>
          <c:orientation val="minMax"/>
        </c:scaling>
        <c:delete val="0"/>
        <c:axPos val="b"/>
        <c:title>
          <c:tx>
            <c:rich>
              <a:bodyPr rot="0" spcFirstLastPara="1" vertOverflow="ellipsis" vert="horz" wrap="square" anchor="ctr" anchorCtr="1"/>
              <a:lstStyle/>
              <a:p>
                <a:pPr>
                  <a:defRPr sz="11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a:t>Academic Year</a:t>
                </a:r>
              </a:p>
            </c:rich>
          </c:tx>
          <c:layout>
            <c:manualLayout>
              <c:xMode val="edge"/>
              <c:yMode val="edge"/>
              <c:x val="0.4762776604143994"/>
              <c:y val="0.91774094536525475"/>
            </c:manualLayout>
          </c:layout>
          <c:overlay val="0"/>
          <c:spPr>
            <a:noFill/>
            <a:ln>
              <a:noFill/>
            </a:ln>
            <a:effectLst/>
          </c:spPr>
          <c:txPr>
            <a:bodyPr rot="0" spcFirstLastPara="1" vertOverflow="ellipsis" vert="horz" wrap="square" anchor="ctr" anchorCtr="1"/>
            <a:lstStyle/>
            <a:p>
              <a:pPr>
                <a:defRPr sz="11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343381128"/>
        <c:crosses val="autoZero"/>
        <c:auto val="1"/>
        <c:lblAlgn val="ctr"/>
        <c:lblOffset val="100"/>
        <c:noMultiLvlLbl val="0"/>
      </c:catAx>
      <c:valAx>
        <c:axId val="343381128"/>
        <c:scaling>
          <c:orientation val="minMax"/>
          <c:max val="7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a:t>First-Year Enrollment</a:t>
                </a:r>
              </a:p>
            </c:rich>
          </c:tx>
          <c:layout>
            <c:manualLayout>
              <c:xMode val="edge"/>
              <c:yMode val="edge"/>
              <c:x val="2.5391902154362688E-3"/>
              <c:y val="0.24117946851437658"/>
            </c:manualLayout>
          </c:layout>
          <c:overlay val="0"/>
          <c:spPr>
            <a:noFill/>
            <a:ln>
              <a:noFill/>
            </a:ln>
            <a:effectLst/>
          </c:spPr>
          <c:txPr>
            <a:bodyPr rot="-5400000" spcFirstLastPara="1" vertOverflow="ellipsis" vert="horz" wrap="square" anchor="ctr" anchorCtr="1"/>
            <a:lstStyle/>
            <a:p>
              <a:pPr>
                <a:defRPr sz="11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343380736"/>
        <c:crosses val="autoZero"/>
        <c:crossBetween val="between"/>
        <c:majorUnit val="1000"/>
      </c:valAx>
      <c:spPr>
        <a:noFill/>
        <a:ln>
          <a:noFill/>
        </a:ln>
        <a:effectLst/>
      </c:spPr>
    </c:plotArea>
    <c:legend>
      <c:legendPos val="b"/>
      <c:legendEntry>
        <c:idx val="3"/>
        <c:delete val="1"/>
      </c:legendEntry>
      <c:layout>
        <c:manualLayout>
          <c:xMode val="edge"/>
          <c:yMode val="edge"/>
          <c:x val="0.13801913823272088"/>
          <c:y val="7.2406167979002636E-2"/>
          <c:w val="0.19118942449267012"/>
          <c:h val="4.7380403416423772E-2"/>
        </c:manualLayout>
      </c:layout>
      <c:overlay val="0"/>
      <c:spPr>
        <a:noFill/>
        <a:ln>
          <a:solidFill>
            <a:srgbClr val="000000"/>
          </a:solidFill>
        </a:ln>
        <a:effectLst/>
      </c:spPr>
      <c:txPr>
        <a:bodyPr rot="0" spcFirstLastPara="1" vertOverflow="ellipsis" vert="horz" wrap="square" anchor="ctr" anchorCtr="1"/>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solidFill>
        <a:srgbClr val="000000"/>
      </a:solidFill>
      <a:round/>
    </a:ln>
    <a:effectLst/>
  </c:spPr>
  <c:txPr>
    <a:bodyPr/>
    <a:lstStyle/>
    <a:p>
      <a:pPr>
        <a:defRPr/>
      </a:pPr>
      <a:endParaRPr lang="en-US"/>
    </a:p>
  </c:txPr>
  <c:printSettings>
    <c:headerFooter/>
    <c:pageMargins b="0.75" l="0.7" r="0.7" t="0.75" header="0.3" footer="0.3"/>
    <c:pageSetup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198392388451443"/>
          <c:y val="3.2529965004374453E-2"/>
          <c:w val="0.84298440979955502"/>
          <c:h val="0.78093306288032405"/>
        </c:manualLayout>
      </c:layout>
      <c:barChart>
        <c:barDir val="bar"/>
        <c:grouping val="stacked"/>
        <c:varyColors val="0"/>
        <c:ser>
          <c:idx val="1"/>
          <c:order val="0"/>
          <c:tx>
            <c:strRef>
              <c:f>[2]Fig6!$A$6</c:f>
              <c:strCache>
                <c:ptCount val="1"/>
                <c:pt idx="0">
                  <c:v>Female</c:v>
                </c:pt>
              </c:strCache>
            </c:strRef>
          </c:tx>
          <c:spPr>
            <a:solidFill>
              <a:srgbClr val="0076BE">
                <a:alpha val="85000"/>
              </a:srgbClr>
            </a:solidFill>
            <a:ln w="9525" cap="flat" cmpd="sng" algn="ctr">
              <a:solidFill>
                <a:schemeClr val="lt1">
                  <a:alpha val="50000"/>
                </a:schemeClr>
              </a:solidFill>
              <a:round/>
            </a:ln>
            <a:effectLst/>
          </c:spPr>
          <c:invertIfNegative val="0"/>
          <c:dPt>
            <c:idx val="3"/>
            <c:invertIfNegative val="0"/>
            <c:bubble3D val="0"/>
            <c:spPr>
              <a:solidFill>
                <a:srgbClr val="0076BE">
                  <a:alpha val="85000"/>
                </a:srgbClr>
              </a:solidFill>
              <a:ln w="9525" cap="flat" cmpd="sng" algn="ctr">
                <a:solidFill>
                  <a:srgbClr val="C5D9F1">
                    <a:alpha val="49804"/>
                  </a:srgbClr>
                </a:solidFill>
                <a:round/>
              </a:ln>
              <a:effectLst/>
            </c:spPr>
          </c:dPt>
          <c:dLbls>
            <c:dLbl>
              <c:idx val="0"/>
              <c:tx>
                <c:rich>
                  <a:bodyPr rot="0" spcFirstLastPara="1" vertOverflow="ellipsis" vert="horz" wrap="square" lIns="38100" tIns="19050" rIns="38100" bIns="19050" anchor="ctr" anchorCtr="1">
                    <a:spAutoFit/>
                  </a:bodyPr>
                  <a:lstStyle/>
                  <a:p>
                    <a:pPr>
                      <a:defRPr sz="1100" b="1" i="0" u="none" strike="noStrike" kern="1200" baseline="0">
                        <a:solidFill>
                          <a:schemeClr val="lt1"/>
                        </a:solidFill>
                        <a:latin typeface="Arial" panose="020B0604020202020204" pitchFamily="34" charset="0"/>
                        <a:ea typeface="+mn-ea"/>
                        <a:cs typeface="Arial" panose="020B0604020202020204" pitchFamily="34" charset="0"/>
                      </a:defRPr>
                    </a:pPr>
                    <a:r>
                      <a:rPr lang="en-US" sz="1100">
                        <a:latin typeface="Arial" panose="020B0604020202020204" pitchFamily="34" charset="0"/>
                        <a:cs typeface="Arial" panose="020B0604020202020204" pitchFamily="34" charset="0"/>
                      </a:rPr>
                      <a:t>3,096 (49.8%)</a:t>
                    </a:r>
                  </a:p>
                </c:rich>
              </c:tx>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solidFill>
                      <a:latin typeface="Arial" panose="020B0604020202020204" pitchFamily="34" charset="0"/>
                      <a:ea typeface="+mn-ea"/>
                      <a:cs typeface="Arial" panose="020B0604020202020204"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dLbl>
              <c:idx val="1"/>
              <c:layout>
                <c:manualLayout>
                  <c:x val="-8.3333333333333332E-3"/>
                  <c:y val="0"/>
                </c:manualLayout>
              </c:layout>
              <c:tx>
                <c:rich>
                  <a:bodyPr rot="0" spcFirstLastPara="1" vertOverflow="ellipsis" vert="horz" wrap="square" lIns="38100" tIns="19050" rIns="38100" bIns="19050" anchor="ctr" anchorCtr="1">
                    <a:spAutoFit/>
                  </a:bodyPr>
                  <a:lstStyle/>
                  <a:p>
                    <a:pPr>
                      <a:defRPr sz="1100" b="1" i="0" u="none" strike="noStrike" kern="1200" baseline="0">
                        <a:solidFill>
                          <a:schemeClr val="lt1"/>
                        </a:solidFill>
                        <a:latin typeface="Arial" panose="020B0604020202020204" pitchFamily="34" charset="0"/>
                        <a:ea typeface="+mn-ea"/>
                        <a:cs typeface="Arial" panose="020B0604020202020204" pitchFamily="34" charset="0"/>
                      </a:defRPr>
                    </a:pPr>
                    <a:r>
                      <a:rPr lang="en-US" sz="1100">
                        <a:latin typeface="Arial" panose="020B0604020202020204" pitchFamily="34" charset="0"/>
                        <a:cs typeface="Arial" panose="020B0604020202020204" pitchFamily="34" charset="0"/>
                      </a:rPr>
                      <a:t>3,227 (49.9%)</a:t>
                    </a:r>
                  </a:p>
                </c:rich>
              </c:tx>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solidFill>
                      <a:latin typeface="Arial" panose="020B0604020202020204" pitchFamily="34" charset="0"/>
                      <a:ea typeface="+mn-ea"/>
                      <a:cs typeface="Arial" panose="020B0604020202020204"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dLbl>
              <c:idx val="2"/>
              <c:layout>
                <c:manualLayout>
                  <c:x val="5.5555555555555558E-3"/>
                  <c:y val="-5.0925337632079971E-17"/>
                </c:manualLayout>
              </c:layout>
              <c:tx>
                <c:rich>
                  <a:bodyPr rot="0" spcFirstLastPara="1" vertOverflow="ellipsis" vert="horz" wrap="square" lIns="38100" tIns="19050" rIns="38100" bIns="19050" anchor="ctr" anchorCtr="1">
                    <a:spAutoFit/>
                  </a:bodyPr>
                  <a:lstStyle/>
                  <a:p>
                    <a:pPr>
                      <a:defRPr sz="1100" b="1" i="0" u="none" strike="noStrike" kern="1200" baseline="0">
                        <a:solidFill>
                          <a:schemeClr val="lt1"/>
                        </a:solidFill>
                        <a:latin typeface="Arial" panose="020B0604020202020204" pitchFamily="34" charset="0"/>
                        <a:ea typeface="+mn-ea"/>
                        <a:cs typeface="Arial" panose="020B0604020202020204" pitchFamily="34" charset="0"/>
                      </a:defRPr>
                    </a:pPr>
                    <a:r>
                      <a:rPr lang="en-US" sz="1100">
                        <a:latin typeface="Arial" panose="020B0604020202020204" pitchFamily="34" charset="0"/>
                        <a:cs typeface="Arial" panose="020B0604020202020204" pitchFamily="34" charset="0"/>
                      </a:rPr>
                      <a:t>3,022 (49.2%)</a:t>
                    </a:r>
                  </a:p>
                </c:rich>
              </c:tx>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solidFill>
                      <a:latin typeface="Arial" panose="020B0604020202020204" pitchFamily="34" charset="0"/>
                      <a:ea typeface="+mn-ea"/>
                      <a:cs typeface="Arial" panose="020B0604020202020204"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dLbl>
              <c:idx val="3"/>
              <c:layout>
                <c:manualLayout>
                  <c:x val="-2.7777777777777779E-3"/>
                  <c:y val="-1.2731334408019993E-17"/>
                </c:manualLayout>
              </c:layout>
              <c:tx>
                <c:rich>
                  <a:bodyPr rot="0" spcFirstLastPara="1" vertOverflow="ellipsis" vert="horz" wrap="square" lIns="38100" tIns="19050" rIns="38100" bIns="19050" anchor="ctr" anchorCtr="1">
                    <a:spAutoFit/>
                  </a:bodyPr>
                  <a:lstStyle/>
                  <a:p>
                    <a:pPr>
                      <a:defRPr sz="1100" b="1" i="0" u="none" strike="noStrike" kern="1200" baseline="0">
                        <a:solidFill>
                          <a:schemeClr val="lt1"/>
                        </a:solidFill>
                        <a:latin typeface="Arial" panose="020B0604020202020204" pitchFamily="34" charset="0"/>
                        <a:ea typeface="+mn-ea"/>
                        <a:cs typeface="Arial" panose="020B0604020202020204" pitchFamily="34" charset="0"/>
                      </a:defRPr>
                    </a:pPr>
                    <a:r>
                      <a:rPr lang="en-US" sz="1100">
                        <a:latin typeface="Arial" panose="020B0604020202020204" pitchFamily="34" charset="0"/>
                        <a:cs typeface="Arial" panose="020B0604020202020204" pitchFamily="34" charset="0"/>
                      </a:rPr>
                      <a:t>3,069 (49.6%)</a:t>
                    </a:r>
                  </a:p>
                </c:rich>
              </c:tx>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solidFill>
                      <a:latin typeface="Arial" panose="020B0604020202020204" pitchFamily="34" charset="0"/>
                      <a:ea typeface="+mn-ea"/>
                      <a:cs typeface="Arial" panose="020B0604020202020204"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solidFill>
                    <a:latin typeface="Arial" panose="020B0604020202020204" pitchFamily="34" charset="0"/>
                    <a:ea typeface="+mn-ea"/>
                    <a:cs typeface="Arial" panose="020B0604020202020204" pitchFamily="34"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[2]Fig6!$B$5:$E$5</c:f>
              <c:strCache>
                <c:ptCount val="4"/>
                <c:pt idx="0">
                  <c:v>4th</c:v>
                </c:pt>
                <c:pt idx="1">
                  <c:v>3rd</c:v>
                </c:pt>
                <c:pt idx="2">
                  <c:v>2nd</c:v>
                </c:pt>
                <c:pt idx="3">
                  <c:v>1st</c:v>
                </c:pt>
              </c:strCache>
            </c:strRef>
          </c:cat>
          <c:val>
            <c:numRef>
              <c:f>[2]Fig6!$B$6:$E$6</c:f>
              <c:numCache>
                <c:formatCode>General</c:formatCode>
                <c:ptCount val="4"/>
                <c:pt idx="0">
                  <c:v>2968</c:v>
                </c:pt>
                <c:pt idx="1">
                  <c:v>3166</c:v>
                </c:pt>
                <c:pt idx="2">
                  <c:v>2943</c:v>
                </c:pt>
                <c:pt idx="3">
                  <c:v>3021</c:v>
                </c:pt>
              </c:numCache>
            </c:numRef>
          </c:val>
        </c:ser>
        <c:ser>
          <c:idx val="0"/>
          <c:order val="1"/>
          <c:tx>
            <c:strRef>
              <c:f>[2]Fig6!$A$7</c:f>
              <c:strCache>
                <c:ptCount val="1"/>
                <c:pt idx="0">
                  <c:v>Male</c:v>
                </c:pt>
              </c:strCache>
            </c:strRef>
          </c:tx>
          <c:spPr>
            <a:solidFill>
              <a:srgbClr val="F26522">
                <a:alpha val="85000"/>
              </a:srgbClr>
            </a:solidFill>
            <a:ln w="9525" cap="flat" cmpd="sng" algn="ctr">
              <a:solidFill>
                <a:schemeClr val="lt1">
                  <a:alpha val="50000"/>
                </a:schemeClr>
              </a:solidFill>
              <a:round/>
            </a:ln>
            <a:effectLst/>
          </c:spPr>
          <c:invertIfNegative val="0"/>
          <c:dLbls>
            <c:dLbl>
              <c:idx val="0"/>
              <c:layout>
                <c:manualLayout>
                  <c:x val="-1.3888888888889906E-3"/>
                  <c:y val="-1.0185067526415994E-16"/>
                </c:manualLayout>
              </c:layout>
              <c:tx>
                <c:rich>
                  <a:bodyPr rot="0" spcFirstLastPara="1" vertOverflow="ellipsis" vert="horz" wrap="square" lIns="38100" tIns="19050" rIns="38100" bIns="19050" anchor="ctr" anchorCtr="1">
                    <a:spAutoFit/>
                  </a:bodyPr>
                  <a:lstStyle/>
                  <a:p>
                    <a:pPr>
                      <a:defRPr sz="1100" b="1" i="0" u="none" strike="noStrike" kern="1200" baseline="0">
                        <a:solidFill>
                          <a:schemeClr val="lt1"/>
                        </a:solidFill>
                        <a:latin typeface="Arial" panose="020B0604020202020204" pitchFamily="34" charset="0"/>
                        <a:ea typeface="+mn-ea"/>
                        <a:cs typeface="Arial" panose="020B0604020202020204" pitchFamily="34" charset="0"/>
                      </a:defRPr>
                    </a:pPr>
                    <a:r>
                      <a:rPr lang="en-US" sz="1100">
                        <a:latin typeface="Arial" panose="020B0604020202020204" pitchFamily="34" charset="0"/>
                        <a:cs typeface="Arial" panose="020B0604020202020204" pitchFamily="34" charset="0"/>
                      </a:rPr>
                      <a:t>3,120 (50.2%)</a:t>
                    </a:r>
                  </a:p>
                </c:rich>
              </c:tx>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solidFill>
                      <a:latin typeface="Arial" panose="020B0604020202020204" pitchFamily="34" charset="0"/>
                      <a:ea typeface="+mn-ea"/>
                      <a:cs typeface="Arial" panose="020B0604020202020204"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dLbl>
              <c:idx val="1"/>
              <c:layout>
                <c:manualLayout>
                  <c:x val="-3.3333333333333333E-2"/>
                  <c:y val="0"/>
                </c:manualLayout>
              </c:layout>
              <c:tx>
                <c:rich>
                  <a:bodyPr rot="0" spcFirstLastPara="1" vertOverflow="ellipsis" vert="horz" wrap="square" lIns="38100" tIns="19050" rIns="38100" bIns="19050" anchor="ctr" anchorCtr="1">
                    <a:spAutoFit/>
                  </a:bodyPr>
                  <a:lstStyle/>
                  <a:p>
                    <a:pPr>
                      <a:defRPr sz="1100" b="1" i="0" u="none" strike="noStrike" kern="1200" baseline="0">
                        <a:solidFill>
                          <a:schemeClr val="lt1"/>
                        </a:solidFill>
                        <a:latin typeface="Arial" panose="020B0604020202020204" pitchFamily="34" charset="0"/>
                        <a:ea typeface="+mn-ea"/>
                        <a:cs typeface="Arial" panose="020B0604020202020204" pitchFamily="34" charset="0"/>
                      </a:defRPr>
                    </a:pPr>
                    <a:r>
                      <a:rPr lang="en-US" sz="1100">
                        <a:latin typeface="Arial" panose="020B0604020202020204" pitchFamily="34" charset="0"/>
                        <a:cs typeface="Arial" panose="020B0604020202020204" pitchFamily="34" charset="0"/>
                      </a:rPr>
                      <a:t>3,235 (50.0%)</a:t>
                    </a:r>
                  </a:p>
                </c:rich>
              </c:tx>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solidFill>
                      <a:latin typeface="Arial" panose="020B0604020202020204" pitchFamily="34" charset="0"/>
                      <a:ea typeface="+mn-ea"/>
                      <a:cs typeface="Arial" panose="020B0604020202020204"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dLbl>
              <c:idx val="2"/>
              <c:tx>
                <c:rich>
                  <a:bodyPr rot="0" spcFirstLastPara="1" vertOverflow="ellipsis" vert="horz" wrap="square" lIns="38100" tIns="19050" rIns="38100" bIns="19050" anchor="ctr" anchorCtr="1">
                    <a:spAutoFit/>
                  </a:bodyPr>
                  <a:lstStyle/>
                  <a:p>
                    <a:pPr>
                      <a:defRPr sz="1100" b="1" i="0" u="none" strike="noStrike" kern="1200" baseline="0">
                        <a:solidFill>
                          <a:schemeClr val="lt1"/>
                        </a:solidFill>
                        <a:latin typeface="Arial" panose="020B0604020202020204" pitchFamily="34" charset="0"/>
                        <a:ea typeface="+mn-ea"/>
                        <a:cs typeface="Arial" panose="020B0604020202020204" pitchFamily="34" charset="0"/>
                      </a:defRPr>
                    </a:pPr>
                    <a:r>
                      <a:rPr lang="en-US" sz="1100">
                        <a:latin typeface="Arial" panose="020B0604020202020204" pitchFamily="34" charset="0"/>
                        <a:cs typeface="Arial" panose="020B0604020202020204" pitchFamily="34" charset="0"/>
                      </a:rPr>
                      <a:t>3,100 (50.5%)</a:t>
                    </a:r>
                  </a:p>
                </c:rich>
              </c:tx>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solidFill>
                      <a:latin typeface="Arial" panose="020B0604020202020204" pitchFamily="34" charset="0"/>
                      <a:ea typeface="+mn-ea"/>
                      <a:cs typeface="Arial" panose="020B0604020202020204"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dLbl>
              <c:idx val="3"/>
              <c:layout>
                <c:manualLayout>
                  <c:x val="-1.3888888888888888E-2"/>
                  <c:y val="8.3333333333333072E-3"/>
                </c:manualLayout>
              </c:layout>
              <c:tx>
                <c:rich>
                  <a:bodyPr rot="0" spcFirstLastPara="1" vertOverflow="ellipsis" vert="horz" wrap="square" lIns="38100" tIns="19050" rIns="38100" bIns="19050" anchor="ctr" anchorCtr="1">
                    <a:spAutoFit/>
                  </a:bodyPr>
                  <a:lstStyle/>
                  <a:p>
                    <a:pPr>
                      <a:defRPr sz="1100" b="1" i="0" u="none" strike="noStrike" kern="1200" baseline="0">
                        <a:solidFill>
                          <a:schemeClr val="lt1"/>
                        </a:solidFill>
                        <a:latin typeface="Arial" panose="020B0604020202020204" pitchFamily="34" charset="0"/>
                        <a:ea typeface="+mn-ea"/>
                        <a:cs typeface="Arial" panose="020B0604020202020204" pitchFamily="34" charset="0"/>
                      </a:defRPr>
                    </a:pPr>
                    <a:r>
                      <a:rPr lang="en-US" sz="1100">
                        <a:latin typeface="Arial" panose="020B0604020202020204" pitchFamily="34" charset="0"/>
                        <a:cs typeface="Arial" panose="020B0604020202020204" pitchFamily="34" charset="0"/>
                      </a:rPr>
                      <a:t>3,112 (50.3%)</a:t>
                    </a:r>
                  </a:p>
                </c:rich>
              </c:tx>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solidFill>
                      <a:latin typeface="Arial" panose="020B0604020202020204" pitchFamily="34" charset="0"/>
                      <a:ea typeface="+mn-ea"/>
                      <a:cs typeface="Arial" panose="020B0604020202020204"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solidFill>
                    <a:latin typeface="Arial" panose="020B0604020202020204" pitchFamily="34" charset="0"/>
                    <a:ea typeface="+mn-ea"/>
                    <a:cs typeface="Arial" panose="020B0604020202020204" pitchFamily="34"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[2]Fig6!$B$5:$E$5</c:f>
              <c:strCache>
                <c:ptCount val="4"/>
                <c:pt idx="0">
                  <c:v>4th</c:v>
                </c:pt>
                <c:pt idx="1">
                  <c:v>3rd</c:v>
                </c:pt>
                <c:pt idx="2">
                  <c:v>2nd</c:v>
                </c:pt>
                <c:pt idx="3">
                  <c:v>1st</c:v>
                </c:pt>
              </c:strCache>
            </c:strRef>
          </c:cat>
          <c:val>
            <c:numRef>
              <c:f>[2]Fig6!$B$7:$E$7</c:f>
              <c:numCache>
                <c:formatCode>General</c:formatCode>
                <c:ptCount val="4"/>
                <c:pt idx="0">
                  <c:v>3179</c:v>
                </c:pt>
                <c:pt idx="1">
                  <c:v>3225</c:v>
                </c:pt>
                <c:pt idx="2">
                  <c:v>3030</c:v>
                </c:pt>
                <c:pt idx="3">
                  <c:v>3119</c:v>
                </c:pt>
              </c:numCache>
            </c:numRef>
          </c:val>
        </c:ser>
        <c:dLbls>
          <c:dLblPos val="ctr"/>
          <c:showLegendKey val="0"/>
          <c:showVal val="1"/>
          <c:showCatName val="0"/>
          <c:showSerName val="0"/>
          <c:showPercent val="0"/>
          <c:showBubbleSize val="0"/>
        </c:dLbls>
        <c:gapWidth val="150"/>
        <c:overlap val="100"/>
        <c:axId val="352752288"/>
        <c:axId val="352751504"/>
        <c:extLst>
          <c:ext xmlns:c15="http://schemas.microsoft.com/office/drawing/2012/chart" uri="{02D57815-91ED-43cb-92C2-25804820EDAC}">
            <c15:filteredBarSeries>
              <c15:ser>
                <c:idx val="2"/>
                <c:order val="2"/>
                <c:tx>
                  <c:v>Other+'Fig6'!$A$5:$E$5</c:v>
                </c:tx>
                <c:spPr>
                  <a:solidFill>
                    <a:schemeClr val="accent3">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uri="{CE6537A1-D6FC-4f65-9D91-7224C49458BB}">
                      <c15:showLeaderLines val="1"/>
                      <c15:leaderLines>
                        <c:spPr>
                          <a:ln w="9525">
                            <a:solidFill>
                              <a:schemeClr val="dk1">
                                <a:lumMod val="50000"/>
                                <a:lumOff val="50000"/>
                              </a:schemeClr>
                            </a:solidFill>
                          </a:ln>
                          <a:effectLst/>
                        </c:spPr>
                      </c15:leaderLines>
                    </c:ext>
                  </c:extLst>
                </c:dLbls>
                <c:val>
                  <c:numLit>
                    <c:formatCode>General</c:formatCode>
                    <c:ptCount val="1"/>
                    <c:pt idx="0">
                      <c:v>1</c:v>
                    </c:pt>
                  </c:numLit>
                </c:val>
              </c15:ser>
            </c15:filteredBarSeries>
          </c:ext>
        </c:extLst>
      </c:barChart>
      <c:catAx>
        <c:axId val="352752288"/>
        <c:scaling>
          <c:orientation val="minMax"/>
        </c:scaling>
        <c:delete val="0"/>
        <c:axPos val="l"/>
        <c:title>
          <c:tx>
            <c:rich>
              <a:bodyPr rot="-5400000" spcFirstLastPara="1" vertOverflow="ellipsis" vert="horz" wrap="square" anchor="ctr" anchorCtr="1"/>
              <a:lstStyle/>
              <a:p>
                <a:pPr>
                  <a:defRPr sz="1100" b="1" i="0" u="none" strike="noStrike" kern="1200" baseline="0">
                    <a:solidFill>
                      <a:schemeClr val="tx1"/>
                    </a:solidFill>
                    <a:latin typeface="Arial" panose="020B0604020202020204" pitchFamily="34" charset="0"/>
                    <a:ea typeface="+mn-ea"/>
                    <a:cs typeface="Arial" panose="020B0604020202020204" pitchFamily="34" charset="0"/>
                  </a:defRPr>
                </a:pPr>
                <a:r>
                  <a:rPr lang="en-US" sz="1100">
                    <a:solidFill>
                      <a:schemeClr val="tx1"/>
                    </a:solidFill>
                    <a:latin typeface="Arial" panose="020B0604020202020204" pitchFamily="34" charset="0"/>
                    <a:cs typeface="Arial" panose="020B0604020202020204" pitchFamily="34" charset="0"/>
                  </a:rPr>
                  <a:t>Class</a:t>
                </a:r>
              </a:p>
            </c:rich>
          </c:tx>
          <c:layout>
            <c:manualLayout>
              <c:xMode val="edge"/>
              <c:yMode val="edge"/>
              <c:x val="2.5226815398075239E-2"/>
              <c:y val="0.35556619372608167"/>
            </c:manualLayout>
          </c:layout>
          <c:overlay val="0"/>
          <c:spPr>
            <a:noFill/>
            <a:ln>
              <a:noFill/>
            </a:ln>
            <a:effectLst/>
          </c:spPr>
          <c:txPr>
            <a:bodyPr rot="-5400000" spcFirstLastPara="1" vertOverflow="ellipsis" vert="horz" wrap="square" anchor="ctr" anchorCtr="1"/>
            <a:lstStyle/>
            <a:p>
              <a:pPr>
                <a:defRPr sz="1100" b="1"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title>
        <c:numFmt formatCode="General" sourceLinked="1"/>
        <c:majorTickMark val="out"/>
        <c:minorTickMark val="none"/>
        <c:tickLblPos val="nextTo"/>
        <c:spPr>
          <a:noFill/>
          <a:ln w="19050" cap="flat" cmpd="sng" algn="ctr">
            <a:solidFill>
              <a:schemeClr val="dk1">
                <a:lumMod val="75000"/>
                <a:lumOff val="25000"/>
              </a:schemeClr>
            </a:solidFill>
            <a:round/>
          </a:ln>
          <a:effectLst/>
        </c:spPr>
        <c:txPr>
          <a:bodyPr rot="0" spcFirstLastPara="1" vertOverflow="ellipsis" wrap="square" anchor="ctr" anchorCtr="1"/>
          <a:lstStyle/>
          <a:p>
            <a:pPr>
              <a:defRPr sz="1100" b="0" i="0" u="none" strike="noStrike" kern="1200" cap="all" baseline="0">
                <a:solidFill>
                  <a:schemeClr val="tx1"/>
                </a:solidFill>
                <a:latin typeface="Arial" panose="020B0604020202020204" pitchFamily="34" charset="0"/>
                <a:ea typeface="+mn-ea"/>
                <a:cs typeface="Arial" panose="020B0604020202020204" pitchFamily="34" charset="0"/>
              </a:defRPr>
            </a:pPr>
            <a:endParaRPr lang="en-US"/>
          </a:p>
        </c:txPr>
        <c:crossAx val="352751504"/>
        <c:crosses val="autoZero"/>
        <c:auto val="1"/>
        <c:lblAlgn val="ctr"/>
        <c:lblOffset val="100"/>
        <c:tickLblSkip val="1"/>
        <c:tickMarkSkip val="1"/>
        <c:noMultiLvlLbl val="0"/>
      </c:catAx>
      <c:valAx>
        <c:axId val="352751504"/>
        <c:scaling>
          <c:orientation val="minMax"/>
          <c:max val="7000"/>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0" spcFirstLastPara="1" vertOverflow="ellipsis" vert="horz" wrap="square" anchor="ctr" anchorCtr="1"/>
              <a:lstStyle/>
              <a:p>
                <a:pPr>
                  <a:defRPr sz="1100" b="1" i="0" u="none" strike="noStrike" kern="1200" baseline="0">
                    <a:solidFill>
                      <a:schemeClr val="tx1"/>
                    </a:solidFill>
                    <a:latin typeface="Arial" panose="020B0604020202020204" pitchFamily="34" charset="0"/>
                    <a:ea typeface="+mn-ea"/>
                    <a:cs typeface="Arial" panose="020B0604020202020204" pitchFamily="34" charset="0"/>
                  </a:defRPr>
                </a:pPr>
                <a:r>
                  <a:rPr lang="en-US" sz="1100">
                    <a:solidFill>
                      <a:schemeClr val="tx1"/>
                    </a:solidFill>
                    <a:latin typeface="Arial" panose="020B0604020202020204" pitchFamily="34" charset="0"/>
                    <a:cs typeface="Arial" panose="020B0604020202020204" pitchFamily="34" charset="0"/>
                  </a:rPr>
                  <a:t>Enrollment</a:t>
                </a:r>
              </a:p>
            </c:rich>
          </c:tx>
          <c:layout>
            <c:manualLayout>
              <c:xMode val="edge"/>
              <c:yMode val="edge"/>
              <c:x val="0.43831506999125108"/>
              <c:y val="0.88211797439656747"/>
            </c:manualLayout>
          </c:layout>
          <c:overlay val="0"/>
          <c:spPr>
            <a:noFill/>
            <a:ln>
              <a:noFill/>
            </a:ln>
            <a:effectLst/>
          </c:spPr>
          <c:txPr>
            <a:bodyPr rot="0" spcFirstLastPara="1" vertOverflow="ellipsis" vert="horz" wrap="square" anchor="ctr" anchorCtr="1"/>
            <a:lstStyle/>
            <a:p>
              <a:pPr>
                <a:defRPr sz="1100" b="1"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title>
        <c:numFmt formatCode="#,##0" sourceLinked="0"/>
        <c:majorTickMark val="out"/>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dk1">
                    <a:lumMod val="75000"/>
                    <a:lumOff val="25000"/>
                  </a:schemeClr>
                </a:solidFill>
                <a:latin typeface="Arial" panose="020B0604020202020204" pitchFamily="34" charset="0"/>
                <a:ea typeface="+mn-ea"/>
                <a:cs typeface="Arial" panose="020B0604020202020204" pitchFamily="34" charset="0"/>
              </a:defRPr>
            </a:pPr>
            <a:endParaRPr lang="en-US"/>
          </a:p>
        </c:txPr>
        <c:crossAx val="352752288"/>
        <c:crosses val="autoZero"/>
        <c:crossBetween val="between"/>
        <c:majorUnit val="1000"/>
      </c:valAx>
      <c:spPr>
        <a:noFill/>
        <a:ln>
          <a:noFill/>
        </a:ln>
        <a:effectLst/>
      </c:spPr>
    </c:plotArea>
    <c:legend>
      <c:legendPos val="b"/>
      <c:layout>
        <c:manualLayout>
          <c:xMode val="edge"/>
          <c:yMode val="edge"/>
          <c:x val="0.36112510936132991"/>
          <c:y val="0.93842922519872407"/>
          <c:w val="0.24302755905511811"/>
          <c:h val="3.7775414896457388E-2"/>
        </c:manualLayout>
      </c:layout>
      <c:overlay val="0"/>
      <c:spPr>
        <a:solidFill>
          <a:schemeClr val="lt1">
            <a:lumMod val="95000"/>
            <a:alpha val="39000"/>
          </a:schemeClr>
        </a:solidFill>
        <a:ln>
          <a:solidFill>
            <a:schemeClr val="tx1"/>
          </a:solidFill>
        </a:ln>
        <a:effectLst/>
      </c:spPr>
      <c:txPr>
        <a:bodyPr rot="0" spcFirstLastPara="1" vertOverflow="ellipsis" vert="horz" wrap="square" anchor="ctr" anchorCtr="1"/>
        <a:lstStyle/>
        <a:p>
          <a:pPr>
            <a:defRPr sz="11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barChart>
        <c:barDir val="col"/>
        <c:grouping val="stacked"/>
        <c:varyColors val="0"/>
        <c:ser>
          <c:idx val="0"/>
          <c:order val="0"/>
          <c:tx>
            <c:strRef>
              <c:f>'Fig7'!$A$7</c:f>
              <c:strCache>
                <c:ptCount val="1"/>
                <c:pt idx="0">
                  <c:v>Female</c:v>
                </c:pt>
              </c:strCache>
            </c:strRef>
          </c:tx>
          <c:spPr>
            <a:solidFill>
              <a:srgbClr val="0076BE"/>
            </a:solidFill>
            <a:ln>
              <a:noFill/>
            </a:ln>
            <a:effectLst/>
          </c:spPr>
          <c:invertIfNegative val="0"/>
          <c:dLbls>
            <c:numFmt formatCode="_(* #,##0_);_(* \(#,##0\);_(* &quot;-&quot;_);_(@_)" sourceLinked="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'Fig7'!$C$6:$M$6</c:f>
              <c:numCache>
                <c:formatCode>General</c:formatCode>
                <c:ptCount val="11"/>
                <c:pt idx="0">
                  <c:v>2007</c:v>
                </c:pt>
                <c:pt idx="1">
                  <c:v>2008</c:v>
                </c:pt>
                <c:pt idx="2">
                  <c:v>2009</c:v>
                </c:pt>
                <c:pt idx="3">
                  <c:v>2010</c:v>
                </c:pt>
                <c:pt idx="4">
                  <c:v>2011</c:v>
                </c:pt>
                <c:pt idx="5">
                  <c:v>2012</c:v>
                </c:pt>
                <c:pt idx="6">
                  <c:v>2013</c:v>
                </c:pt>
                <c:pt idx="7">
                  <c:v>2014</c:v>
                </c:pt>
                <c:pt idx="8">
                  <c:v>2015</c:v>
                </c:pt>
                <c:pt idx="9">
                  <c:v>2016</c:v>
                </c:pt>
                <c:pt idx="10">
                  <c:v>2017</c:v>
                </c:pt>
              </c:numCache>
            </c:numRef>
          </c:cat>
          <c:val>
            <c:numRef>
              <c:f>'Fig7'!$C$7:$M$7</c:f>
              <c:numCache>
                <c:formatCode>_(* #,##0_);_(* \(#,##0\);_(* "-"??_);_(@_)</c:formatCode>
                <c:ptCount val="11"/>
                <c:pt idx="0">
                  <c:v>2099</c:v>
                </c:pt>
                <c:pt idx="1">
                  <c:v>2135</c:v>
                </c:pt>
                <c:pt idx="2">
                  <c:v>2251</c:v>
                </c:pt>
                <c:pt idx="3">
                  <c:v>2261</c:v>
                </c:pt>
                <c:pt idx="4">
                  <c:v>2308</c:v>
                </c:pt>
                <c:pt idx="5">
                  <c:v>2416</c:v>
                </c:pt>
                <c:pt idx="6">
                  <c:v>2533</c:v>
                </c:pt>
                <c:pt idx="7">
                  <c:v>2607</c:v>
                </c:pt>
                <c:pt idx="8">
                  <c:v>2791</c:v>
                </c:pt>
                <c:pt idx="9" formatCode="General">
                  <c:v>2924</c:v>
                </c:pt>
                <c:pt idx="10" formatCode="General">
                  <c:v>3026</c:v>
                </c:pt>
              </c:numCache>
            </c:numRef>
          </c:val>
        </c:ser>
        <c:ser>
          <c:idx val="1"/>
          <c:order val="1"/>
          <c:tx>
            <c:strRef>
              <c:f>'Fig7'!$A$8</c:f>
              <c:strCache>
                <c:ptCount val="1"/>
                <c:pt idx="0">
                  <c:v>Male</c:v>
                </c:pt>
              </c:strCache>
            </c:strRef>
          </c:tx>
          <c:spPr>
            <a:solidFill>
              <a:srgbClr val="F26522"/>
            </a:solidFill>
            <a:ln>
              <a:no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'Fig7'!$C$6:$M$6</c:f>
              <c:numCache>
                <c:formatCode>General</c:formatCode>
                <c:ptCount val="11"/>
                <c:pt idx="0">
                  <c:v>2007</c:v>
                </c:pt>
                <c:pt idx="1">
                  <c:v>2008</c:v>
                </c:pt>
                <c:pt idx="2">
                  <c:v>2009</c:v>
                </c:pt>
                <c:pt idx="3">
                  <c:v>2010</c:v>
                </c:pt>
                <c:pt idx="4">
                  <c:v>2011</c:v>
                </c:pt>
                <c:pt idx="5">
                  <c:v>2012</c:v>
                </c:pt>
                <c:pt idx="6">
                  <c:v>2013</c:v>
                </c:pt>
                <c:pt idx="7">
                  <c:v>2014</c:v>
                </c:pt>
                <c:pt idx="8">
                  <c:v>2015</c:v>
                </c:pt>
                <c:pt idx="9">
                  <c:v>2016</c:v>
                </c:pt>
                <c:pt idx="10">
                  <c:v>2017</c:v>
                </c:pt>
              </c:numCache>
            </c:numRef>
          </c:cat>
          <c:val>
            <c:numRef>
              <c:f>'Fig7'!$C$8:$M$8</c:f>
              <c:numCache>
                <c:formatCode>_(* #,##0_);_(* \(#,##0\);_(* "-"??_);_(@_)</c:formatCode>
                <c:ptCount val="11"/>
                <c:pt idx="0">
                  <c:v>2615</c:v>
                </c:pt>
                <c:pt idx="1">
                  <c:v>2661</c:v>
                </c:pt>
                <c:pt idx="2">
                  <c:v>2622</c:v>
                </c:pt>
                <c:pt idx="3">
                  <c:v>2735</c:v>
                </c:pt>
                <c:pt idx="4">
                  <c:v>2762</c:v>
                </c:pt>
                <c:pt idx="5">
                  <c:v>2813</c:v>
                </c:pt>
                <c:pt idx="6">
                  <c:v>2818</c:v>
                </c:pt>
                <c:pt idx="7">
                  <c:v>2884</c:v>
                </c:pt>
                <c:pt idx="8">
                  <c:v>3017</c:v>
                </c:pt>
                <c:pt idx="9" formatCode="General">
                  <c:v>3032</c:v>
                </c:pt>
                <c:pt idx="10" formatCode="General">
                  <c:v>3205</c:v>
                </c:pt>
              </c:numCache>
            </c:numRef>
          </c:val>
        </c:ser>
        <c:ser>
          <c:idx val="2"/>
          <c:order val="2"/>
          <c:tx>
            <c:strRef>
              <c:f>'Fig7'!$A$9</c:f>
              <c:strCache>
                <c:ptCount val="1"/>
                <c:pt idx="0">
                  <c:v>Other</c:v>
                </c:pt>
              </c:strCache>
            </c:strRef>
          </c:tx>
          <c:spPr>
            <a:solidFill>
              <a:srgbClr val="7F7770"/>
            </a:solidFill>
            <a:ln>
              <a:noFill/>
            </a:ln>
            <a:effectLst/>
          </c:spPr>
          <c:invertIfNegative val="0"/>
          <c:cat>
            <c:numRef>
              <c:f>'Fig7'!$C$6:$M$6</c:f>
              <c:numCache>
                <c:formatCode>General</c:formatCode>
                <c:ptCount val="11"/>
                <c:pt idx="0">
                  <c:v>2007</c:v>
                </c:pt>
                <c:pt idx="1">
                  <c:v>2008</c:v>
                </c:pt>
                <c:pt idx="2">
                  <c:v>2009</c:v>
                </c:pt>
                <c:pt idx="3">
                  <c:v>2010</c:v>
                </c:pt>
                <c:pt idx="4">
                  <c:v>2011</c:v>
                </c:pt>
                <c:pt idx="5">
                  <c:v>2012</c:v>
                </c:pt>
                <c:pt idx="6">
                  <c:v>2013</c:v>
                </c:pt>
                <c:pt idx="7">
                  <c:v>2014</c:v>
                </c:pt>
                <c:pt idx="8">
                  <c:v>2015</c:v>
                </c:pt>
                <c:pt idx="9">
                  <c:v>2016</c:v>
                </c:pt>
                <c:pt idx="10">
                  <c:v>2017</c:v>
                </c:pt>
              </c:numCache>
            </c:numRef>
          </c:cat>
          <c:val>
            <c:numRef>
              <c:f>'Fig7'!$C$9:$M$9</c:f>
              <c:numCache>
                <c:formatCode>_(* #,##0_);_(* \(#,##0\);_(* "-"??_);_(@_)</c:formatCode>
                <c:ptCount val="11"/>
                <c:pt idx="0">
                  <c:v>0</c:v>
                </c:pt>
                <c:pt idx="1">
                  <c:v>20</c:v>
                </c:pt>
                <c:pt idx="2">
                  <c:v>19</c:v>
                </c:pt>
                <c:pt idx="3">
                  <c:v>24</c:v>
                </c:pt>
                <c:pt idx="4">
                  <c:v>36</c:v>
                </c:pt>
                <c:pt idx="5">
                  <c:v>38</c:v>
                </c:pt>
                <c:pt idx="6">
                  <c:v>39</c:v>
                </c:pt>
                <c:pt idx="7">
                  <c:v>39</c:v>
                </c:pt>
                <c:pt idx="8">
                  <c:v>3</c:v>
                </c:pt>
                <c:pt idx="9" formatCode="General">
                  <c:v>1</c:v>
                </c:pt>
                <c:pt idx="10" formatCode="General">
                  <c:v>7</c:v>
                </c:pt>
              </c:numCache>
            </c:numRef>
          </c:val>
        </c:ser>
        <c:ser>
          <c:idx val="3"/>
          <c:order val="3"/>
          <c:tx>
            <c:strRef>
              <c:f>'Fig7'!$A$10</c:f>
              <c:strCache>
                <c:ptCount val="1"/>
                <c:pt idx="0">
                  <c:v>Total</c:v>
                </c:pt>
              </c:strCache>
            </c:strRef>
          </c:tx>
          <c:spPr>
            <a:solidFill>
              <a:schemeClr val="bg1">
                <a:alpha val="0"/>
              </a:schemeClr>
            </a:solidFill>
            <a:ln>
              <a:noFill/>
            </a:ln>
            <a:effectLst/>
          </c:spPr>
          <c:invertIfNegative val="0"/>
          <c:dLbls>
            <c:dLbl>
              <c:idx val="2"/>
              <c:layout>
                <c:manualLayout>
                  <c:x val="-9.1091554732180424E-5"/>
                  <c:y val="0.22472440944881886"/>
                </c:manualLayout>
              </c:layout>
              <c:dLblPos val="ctr"/>
              <c:showLegendKey val="0"/>
              <c:showVal val="1"/>
              <c:showCatName val="0"/>
              <c:showSerName val="0"/>
              <c:showPercent val="0"/>
              <c:showBubbleSize val="0"/>
              <c:extLst>
                <c:ext xmlns:c15="http://schemas.microsoft.com/office/drawing/2012/chart" uri="{CE6537A1-D6FC-4f65-9D91-7224C49458BB}"/>
              </c:extLst>
            </c:dLbl>
            <c:dLbl>
              <c:idx val="9"/>
              <c:layout>
                <c:manualLayout>
                  <c:x val="-8.82655293088364E-4"/>
                  <c:y val="9.7680943291179503E-2"/>
                </c:manualLayout>
              </c:layout>
              <c:dLblPos val="ctr"/>
              <c:showLegendKey val="0"/>
              <c:showVal val="1"/>
              <c:showCatName val="0"/>
              <c:showSerName val="0"/>
              <c:showPercent val="0"/>
              <c:showBubbleSize val="0"/>
              <c:extLst>
                <c:ext xmlns:c15="http://schemas.microsoft.com/office/drawing/2012/chart" uri="{CE6537A1-D6FC-4f65-9D91-7224C49458BB}"/>
              </c:extLst>
            </c:dLbl>
            <c:dLbl>
              <c:idx val="10"/>
              <c:layout>
                <c:manualLayout>
                  <c:x val="4.6073928258967632E-4"/>
                  <c:y val="6.030263262546727E-2"/>
                </c:manualLayout>
              </c:layout>
              <c:numFmt formatCode="#,##0" sourceLinked="0"/>
              <c:spPr>
                <a:noFill/>
                <a:ln>
                  <a:solidFill>
                    <a:srgbClr val="000000"/>
                  </a:solidFill>
                </a:ln>
                <a:effectLst/>
              </c:spPr>
              <c:txPr>
                <a:bodyPr rot="0" spcFirstLastPara="1" vertOverflow="ellipsis" vert="horz" wrap="square" lIns="38100" tIns="19050" rIns="38100" bIns="19050" anchor="ctr" anchorCtr="1">
                  <a:noAutofit/>
                </a:bodyPr>
                <a:lstStyle/>
                <a:p>
                  <a:pPr>
                    <a:defRPr sz="105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4.4826443569553807E-2"/>
                      <c:h val="4.5644038813330151E-2"/>
                    </c:manualLayout>
                  </c15:layout>
                </c:ext>
              </c:extLst>
            </c:dLbl>
            <c:numFmt formatCode="#,##0" sourceLinked="0"/>
            <c:spPr>
              <a:noFill/>
              <a:ln>
                <a:solidFill>
                  <a:srgbClr val="000000"/>
                </a:solidFill>
              </a:ln>
              <a:effectLst/>
            </c:spPr>
            <c:txPr>
              <a:bodyPr rot="0" spcFirstLastPara="1" vertOverflow="ellipsis" vert="horz" wrap="square" lIns="38100" tIns="19050" rIns="38100" bIns="19050" anchor="ctr" anchorCtr="1">
                <a:spAutoFit/>
              </a:bodyPr>
              <a:lstStyle/>
              <a:p>
                <a:pPr>
                  <a:defRPr sz="105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'Fig7'!$C$6:$M$6</c:f>
              <c:numCache>
                <c:formatCode>General</c:formatCode>
                <c:ptCount val="11"/>
                <c:pt idx="0">
                  <c:v>2007</c:v>
                </c:pt>
                <c:pt idx="1">
                  <c:v>2008</c:v>
                </c:pt>
                <c:pt idx="2">
                  <c:v>2009</c:v>
                </c:pt>
                <c:pt idx="3">
                  <c:v>2010</c:v>
                </c:pt>
                <c:pt idx="4">
                  <c:v>2011</c:v>
                </c:pt>
                <c:pt idx="5">
                  <c:v>2012</c:v>
                </c:pt>
                <c:pt idx="6">
                  <c:v>2013</c:v>
                </c:pt>
                <c:pt idx="7">
                  <c:v>2014</c:v>
                </c:pt>
                <c:pt idx="8">
                  <c:v>2015</c:v>
                </c:pt>
                <c:pt idx="9">
                  <c:v>2016</c:v>
                </c:pt>
                <c:pt idx="10">
                  <c:v>2017</c:v>
                </c:pt>
              </c:numCache>
            </c:numRef>
          </c:cat>
          <c:val>
            <c:numRef>
              <c:f>'Fig7'!$C$10:$M$10</c:f>
              <c:numCache>
                <c:formatCode>_(* #,##0_);_(* \(#,##0\);_(* "-"??_);_(@_)</c:formatCode>
                <c:ptCount val="11"/>
                <c:pt idx="0">
                  <c:v>4714</c:v>
                </c:pt>
                <c:pt idx="1">
                  <c:v>4816</c:v>
                </c:pt>
                <c:pt idx="2">
                  <c:v>4892</c:v>
                </c:pt>
                <c:pt idx="3">
                  <c:v>5020</c:v>
                </c:pt>
                <c:pt idx="4">
                  <c:v>5106</c:v>
                </c:pt>
                <c:pt idx="5">
                  <c:v>5267</c:v>
                </c:pt>
                <c:pt idx="6">
                  <c:v>5390</c:v>
                </c:pt>
                <c:pt idx="7">
                  <c:v>5530</c:v>
                </c:pt>
                <c:pt idx="8">
                  <c:v>5811</c:v>
                </c:pt>
                <c:pt idx="9">
                  <c:v>5957</c:v>
                </c:pt>
                <c:pt idx="10">
                  <c:v>6238</c:v>
                </c:pt>
              </c:numCache>
            </c:numRef>
          </c:val>
        </c:ser>
        <c:dLbls>
          <c:showLegendKey val="0"/>
          <c:showVal val="0"/>
          <c:showCatName val="0"/>
          <c:showSerName val="0"/>
          <c:showPercent val="0"/>
          <c:showBubbleSize val="0"/>
        </c:dLbls>
        <c:gapWidth val="58"/>
        <c:overlap val="100"/>
        <c:axId val="352749152"/>
        <c:axId val="352754248"/>
      </c:barChart>
      <c:catAx>
        <c:axId val="352749152"/>
        <c:scaling>
          <c:orientation val="minMax"/>
        </c:scaling>
        <c:delete val="0"/>
        <c:axPos val="b"/>
        <c:title>
          <c:tx>
            <c:rich>
              <a:bodyPr rot="0" spcFirstLastPara="1" vertOverflow="ellipsis" vert="horz" wrap="square" anchor="ctr" anchorCtr="1"/>
              <a:lstStyle/>
              <a:p>
                <a:pPr>
                  <a:defRPr sz="11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a:t>Year</a:t>
                </a:r>
              </a:p>
            </c:rich>
          </c:tx>
          <c:layout>
            <c:manualLayout>
              <c:xMode val="edge"/>
              <c:yMode val="edge"/>
              <c:x val="0.4762776604143994"/>
              <c:y val="0.91774094536525475"/>
            </c:manualLayout>
          </c:layout>
          <c:overlay val="0"/>
          <c:spPr>
            <a:noFill/>
            <a:ln>
              <a:noFill/>
            </a:ln>
            <a:effectLst/>
          </c:spPr>
          <c:txPr>
            <a:bodyPr rot="0" spcFirstLastPara="1" vertOverflow="ellipsis" vert="horz" wrap="square" anchor="ctr" anchorCtr="1"/>
            <a:lstStyle/>
            <a:p>
              <a:pPr>
                <a:defRPr sz="11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352754248"/>
        <c:crosses val="autoZero"/>
        <c:auto val="1"/>
        <c:lblAlgn val="ctr"/>
        <c:lblOffset val="100"/>
        <c:noMultiLvlLbl val="0"/>
      </c:catAx>
      <c:valAx>
        <c:axId val="352754248"/>
        <c:scaling>
          <c:orientation val="minMax"/>
          <c:max val="7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a:t>Number of Graduates</a:t>
                </a:r>
              </a:p>
            </c:rich>
          </c:tx>
          <c:layout>
            <c:manualLayout>
              <c:xMode val="edge"/>
              <c:yMode val="edge"/>
              <c:x val="8.130081300813009E-3"/>
              <c:y val="0.24951281642280906"/>
            </c:manualLayout>
          </c:layout>
          <c:overlay val="0"/>
          <c:spPr>
            <a:noFill/>
            <a:ln>
              <a:noFill/>
            </a:ln>
            <a:effectLst/>
          </c:spPr>
          <c:txPr>
            <a:bodyPr rot="-5400000" spcFirstLastPara="1" vertOverflow="ellipsis" vert="horz" wrap="square" anchor="ctr" anchorCtr="1"/>
            <a:lstStyle/>
            <a:p>
              <a:pPr>
                <a:defRPr sz="11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352749152"/>
        <c:crosses val="autoZero"/>
        <c:crossBetween val="between"/>
        <c:majorUnit val="1000"/>
      </c:valAx>
      <c:spPr>
        <a:noFill/>
        <a:ln>
          <a:noFill/>
        </a:ln>
        <a:effectLst/>
      </c:spPr>
    </c:plotArea>
    <c:legend>
      <c:legendPos val="b"/>
      <c:legendEntry>
        <c:idx val="3"/>
        <c:delete val="1"/>
      </c:legendEntry>
      <c:layout>
        <c:manualLayout>
          <c:xMode val="edge"/>
          <c:yMode val="edge"/>
          <c:x val="0.17003363550144468"/>
          <c:y val="7.8399156798313607E-2"/>
          <c:w val="0.19118942449267012"/>
          <c:h val="4.7380403416423772E-2"/>
        </c:manualLayout>
      </c:layout>
      <c:overlay val="0"/>
      <c:spPr>
        <a:noFill/>
        <a:ln>
          <a:solidFill>
            <a:srgbClr val="000000"/>
          </a:solidFill>
        </a:ln>
        <a:effectLst/>
      </c:spPr>
      <c:txPr>
        <a:bodyPr rot="0" spcFirstLastPara="1" vertOverflow="ellipsis" vert="horz" wrap="square" anchor="ctr" anchorCtr="1"/>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solidFill>
        <a:srgbClr val="000000"/>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8.8662409885171781E-2"/>
          <c:y val="0.19197181007901004"/>
          <c:w val="0.8060263515936712"/>
          <c:h val="0.69103495739125154"/>
        </c:manualLayout>
      </c:layout>
      <c:doughnutChart>
        <c:varyColors val="1"/>
        <c:ser>
          <c:idx val="0"/>
          <c:order val="0"/>
          <c:tx>
            <c:strRef>
              <c:f>'Fig8'!$B$6</c:f>
              <c:strCache>
                <c:ptCount val="1"/>
                <c:pt idx="0">
                  <c:v>2017</c:v>
                </c:pt>
              </c:strCache>
            </c:strRef>
          </c:tx>
          <c:dPt>
            <c:idx val="0"/>
            <c:bubble3D val="0"/>
            <c:spPr>
              <a:solidFill>
                <a:srgbClr val="0076BE"/>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rgbClr val="7F7770"/>
              </a:solidFill>
              <a:ln>
                <a:noFill/>
              </a:ln>
              <a:effectLst>
                <a:outerShdw blurRad="254000" sx="102000" sy="102000" algn="ctr" rotWithShape="0">
                  <a:prstClr val="black">
                    <a:alpha val="20000"/>
                  </a:prstClr>
                </a:outerShdw>
              </a:effectLst>
            </c:spPr>
          </c:dPt>
          <c:dPt>
            <c:idx val="3"/>
            <c:bubble3D val="0"/>
            <c:spPr>
              <a:solidFill>
                <a:srgbClr val="F0B323"/>
              </a:solidFill>
              <a:ln>
                <a:noFill/>
              </a:ln>
              <a:effectLst>
                <a:outerShdw blurRad="254000" sx="102000" sy="102000" algn="ctr" rotWithShape="0">
                  <a:prstClr val="black">
                    <a:alpha val="20000"/>
                  </a:prstClr>
                </a:outerShdw>
              </a:effectLst>
            </c:spPr>
          </c:dPt>
          <c:dLbls>
            <c:dLbl>
              <c:idx val="0"/>
              <c:tx>
                <c:rich>
                  <a:bodyPr/>
                  <a:lstStyle/>
                  <a:p>
                    <a:r>
                      <a:rPr lang="en-US"/>
                      <a:t>In Dental-Related Activity</a:t>
                    </a:r>
                    <a:r>
                      <a:rPr lang="en-US" baseline="0"/>
                      <a:t>
</a:t>
                    </a:r>
                    <a:fld id="{8C89526C-63F4-40E0-B62F-52357A0F47F9}" type="PERCENTAGE">
                      <a:rPr lang="en-US" baseline="0"/>
                      <a:pPr/>
                      <a:t>[PERCENTAGE]</a:t>
                    </a:fld>
                    <a:endParaRPr lang="en-US" baseline="0"/>
                  </a:p>
                </c:rich>
              </c:tx>
              <c:showLegendKey val="0"/>
              <c:showVal val="0"/>
              <c:showCatName val="1"/>
              <c:showSerName val="0"/>
              <c:showPercent val="1"/>
              <c:showBubbleSize val="0"/>
              <c:separator>
</c:separator>
              <c:extLst>
                <c:ext xmlns:c15="http://schemas.microsoft.com/office/drawing/2012/chart" uri="{CE6537A1-D6FC-4f65-9D91-7224C49458BB}">
                  <c15:dlblFieldTable/>
                  <c15:showDataLabelsRange val="0"/>
                </c:ext>
              </c:extLst>
            </c:dLbl>
            <c:numFmt formatCode="0.0%" sourceLinked="0"/>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Arial" panose="020B0604020202020204" pitchFamily="34" charset="0"/>
                    <a:ea typeface="+mn-ea"/>
                    <a:cs typeface="Arial" panose="020B0604020202020204" pitchFamily="34" charset="0"/>
                  </a:defRPr>
                </a:pPr>
                <a:endParaRPr lang="en-US"/>
              </a:p>
            </c:txPr>
            <c:showLegendKey val="0"/>
            <c:showVal val="0"/>
            <c:showCatName val="1"/>
            <c:showSerName val="0"/>
            <c:showPercent val="1"/>
            <c:showBubbleSize val="0"/>
            <c:separator>
</c:separator>
            <c:showLeaderLines val="0"/>
            <c:extLst>
              <c:ext xmlns:c15="http://schemas.microsoft.com/office/drawing/2012/chart" uri="{CE6537A1-D6FC-4f65-9D91-7224C49458BB}"/>
            </c:extLst>
          </c:dLbls>
          <c:cat>
            <c:strRef>
              <c:f>'Fig8'!$A$7:$A$8</c:f>
              <c:strCache>
                <c:ptCount val="2"/>
                <c:pt idx="0">
                  <c:v>In Dental-Related Activiry</c:v>
                </c:pt>
                <c:pt idx="1">
                  <c:v>Not in Dental-Related Activity</c:v>
                </c:pt>
              </c:strCache>
            </c:strRef>
          </c:cat>
          <c:val>
            <c:numRef>
              <c:f>'Fig8'!$B$7:$B$8</c:f>
              <c:numCache>
                <c:formatCode>General</c:formatCode>
                <c:ptCount val="2"/>
                <c:pt idx="0">
                  <c:v>5070</c:v>
                </c:pt>
                <c:pt idx="1">
                  <c:v>570</c:v>
                </c:pt>
              </c:numCache>
            </c:numRef>
          </c:val>
        </c:ser>
        <c:dLbls>
          <c:showLegendKey val="0"/>
          <c:showVal val="0"/>
          <c:showCatName val="0"/>
          <c:showSerName val="0"/>
          <c:showPercent val="1"/>
          <c:showBubbleSize val="0"/>
          <c:showLeaderLines val="0"/>
        </c:dLbls>
        <c:firstSliceAng val="0"/>
        <c:holeSize val="50"/>
      </c:doughnutChart>
      <c:spPr>
        <a:noFill/>
        <a:ln>
          <a:noFill/>
        </a:ln>
        <a:effectLst/>
      </c:spPr>
    </c:plotArea>
    <c:plotVisOnly val="1"/>
    <c:dispBlanksAs val="zero"/>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000000000000167" l="0.70000000000000062" r="0.70000000000000062" t="0.75000000000000167" header="0.30000000000000032" footer="0.30000000000000032"/>
    <c:pageSetup orientation="landscape"/>
  </c:printSettings>
  <c:userShapes r:id="rId4"/>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8.0023293963254596E-2"/>
          <c:y val="3.7331583552055993E-2"/>
          <c:w val="0.91503223097112862"/>
          <c:h val="0.79868101264005631"/>
        </c:manualLayout>
      </c:layout>
      <c:barChart>
        <c:barDir val="col"/>
        <c:grouping val="clustered"/>
        <c:varyColors val="0"/>
        <c:ser>
          <c:idx val="0"/>
          <c:order val="0"/>
          <c:spPr>
            <a:solidFill>
              <a:srgbClr val="0076BE">
                <a:alpha val="85000"/>
              </a:srgbClr>
            </a:solidFill>
            <a:ln w="9525" cap="flat" cmpd="sng" algn="ctr">
              <a:solidFill>
                <a:schemeClr val="lt1">
                  <a:alpha val="50000"/>
                </a:schemeClr>
              </a:solidFill>
              <a:round/>
            </a:ln>
            <a:effectLst/>
          </c:spPr>
          <c:invertIfNegative val="0"/>
          <c:dPt>
            <c:idx val="2"/>
            <c:invertIfNegative val="0"/>
            <c:bubble3D val="0"/>
            <c:spPr>
              <a:solidFill>
                <a:srgbClr val="F26522">
                  <a:alpha val="84706"/>
                </a:srgbClr>
              </a:solidFill>
              <a:ln w="9525" cap="flat" cmpd="sng" algn="ctr">
                <a:solidFill>
                  <a:schemeClr val="lt1">
                    <a:alpha val="50000"/>
                  </a:schemeClr>
                </a:solidFill>
                <a:round/>
              </a:ln>
              <a:effectLst/>
            </c:spPr>
          </c:dPt>
          <c:dPt>
            <c:idx val="3"/>
            <c:invertIfNegative val="0"/>
            <c:bubble3D val="0"/>
            <c:spPr>
              <a:solidFill>
                <a:srgbClr val="F26522">
                  <a:alpha val="85000"/>
                </a:srgbClr>
              </a:solidFill>
              <a:ln w="9525" cap="flat" cmpd="sng" algn="ctr">
                <a:solidFill>
                  <a:schemeClr val="lt1">
                    <a:alpha val="50000"/>
                  </a:schemeClr>
                </a:solidFill>
                <a:round/>
              </a:ln>
              <a:effectLst/>
            </c:spPr>
          </c:dPt>
          <c:dPt>
            <c:idx val="4"/>
            <c:invertIfNegative val="0"/>
            <c:bubble3D val="0"/>
            <c:spPr>
              <a:solidFill>
                <a:srgbClr val="F26522">
                  <a:alpha val="85000"/>
                </a:srgbClr>
              </a:solidFill>
              <a:ln w="9525" cap="flat" cmpd="sng" algn="ctr">
                <a:solidFill>
                  <a:schemeClr val="lt1">
                    <a:alpha val="50000"/>
                  </a:schemeClr>
                </a:solidFill>
                <a:round/>
              </a:ln>
              <a:effectLst/>
            </c:spPr>
          </c:dPt>
          <c:dLbls>
            <c:dLbl>
              <c:idx val="1"/>
              <c:layout>
                <c:manualLayout>
                  <c:x val="2.7777777777777779E-3"/>
                  <c:y val="9.5277777777777767E-2"/>
                </c:manualLayout>
              </c:layout>
              <c:tx>
                <c:rich>
                  <a:bodyPr/>
                  <a:lstStyle/>
                  <a:p>
                    <a:fld id="{156B9575-C40E-4EAC-9F3A-2A6FE0AA1460}" type="VALUE">
                      <a:rPr lang="en-US"/>
                      <a:pPr/>
                      <a:t>[VALUE]</a:t>
                    </a:fld>
                    <a:endParaRPr lang="en-US"/>
                  </a:p>
                  <a:p>
                    <a:r>
                      <a:rPr lang="en-US"/>
                      <a:t>(96.4%)</a:t>
                    </a:r>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dLbl>
              <c:idx val="2"/>
              <c:tx>
                <c:rich>
                  <a:bodyPr/>
                  <a:lstStyle/>
                  <a:p>
                    <a:fld id="{498308BC-64F7-4DA4-984C-9A343CA0EED7}" type="VALUE">
                      <a:rPr lang="en-US"/>
                      <a:pPr/>
                      <a:t>[VALUE]</a:t>
                    </a:fld>
                    <a:endParaRPr lang="en-US"/>
                  </a:p>
                  <a:p>
                    <a:r>
                      <a:rPr lang="en-US"/>
                      <a:t>(99.3% of</a:t>
                    </a:r>
                  </a:p>
                  <a:p>
                    <a:r>
                      <a:rPr lang="en-US"/>
                      <a:t>4,834)</a:t>
                    </a:r>
                  </a:p>
                </c:rich>
              </c:tx>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dLbl>
              <c:idx val="3"/>
              <c:layout>
                <c:manualLayout>
                  <c:x val="4.1666666666666666E-3"/>
                  <c:y val="0.11741929133858267"/>
                </c:manualLayout>
              </c:layout>
              <c:tx>
                <c:rich>
                  <a:bodyPr/>
                  <a:lstStyle/>
                  <a:p>
                    <a:fld id="{5E4D90DE-97F6-4813-90F3-083074609AAC}" type="VALUE">
                      <a:rPr lang="en-US"/>
                      <a:pPr/>
                      <a:t>[VALUE]</a:t>
                    </a:fld>
                    <a:endParaRPr lang="en-US"/>
                  </a:p>
                  <a:p>
                    <a:r>
                      <a:rPr lang="en-US"/>
                      <a:t>(99.9% of</a:t>
                    </a:r>
                  </a:p>
                  <a:p>
                    <a:r>
                      <a:rPr lang="en-US"/>
                      <a:t>5,352)</a:t>
                    </a:r>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dLbl>
              <c:idx val="4"/>
              <c:layout>
                <c:manualLayout>
                  <c:x val="4.1666666666665651E-3"/>
                  <c:y val="0.14161490683229813"/>
                </c:manualLayout>
              </c:layout>
              <c:tx>
                <c:rich>
                  <a:bodyPr/>
                  <a:lstStyle/>
                  <a:p>
                    <a:r>
                      <a:rPr lang="en-US"/>
                      <a:t>2,193</a:t>
                    </a:r>
                  </a:p>
                  <a:p>
                    <a:r>
                      <a:rPr lang="en-US"/>
                      <a:t>(90.8%</a:t>
                    </a:r>
                    <a:r>
                      <a:rPr lang="en-US" baseline="0"/>
                      <a:t> of </a:t>
                    </a:r>
                  </a:p>
                  <a:p>
                    <a:r>
                      <a:rPr lang="en-US" baseline="0"/>
                      <a:t>2,415)</a:t>
                    </a:r>
                  </a:p>
                </c:rich>
              </c:tx>
              <c:dLblPos val="outEnd"/>
              <c:showLegendKey val="0"/>
              <c:showVal val="1"/>
              <c:showCatName val="0"/>
              <c:showSerName val="0"/>
              <c:showPercent val="0"/>
              <c:showBubbleSize val="0"/>
              <c:extLst>
                <c:ext xmlns:c15="http://schemas.microsoft.com/office/drawing/2012/chart" uri="{CE6537A1-D6FC-4f65-9D91-7224C49458BB}"/>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solidFill>
                    <a:latin typeface="Arial" panose="020B0604020202020204" pitchFamily="34" charset="0"/>
                    <a:ea typeface="+mn-ea"/>
                    <a:cs typeface="Arial" panose="020B0604020202020204" pitchFamily="34" charset="0"/>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'Fig9'!$A$6:$A$10</c:f>
              <c:strCache>
                <c:ptCount val="5"/>
                <c:pt idx="0">
                  <c:v>Originally Enrolled</c:v>
                </c:pt>
                <c:pt idx="1">
                  <c:v>Completed Program</c:v>
                </c:pt>
                <c:pt idx="2">
                  <c:v>Passed Clinical Licensure Exam</c:v>
                </c:pt>
                <c:pt idx="3">
                  <c:v>Passed National Board Exam</c:v>
                </c:pt>
                <c:pt idx="4">
                  <c:v>Enrolled in an accredited advanced dental education program</c:v>
                </c:pt>
              </c:strCache>
            </c:strRef>
          </c:cat>
          <c:val>
            <c:numRef>
              <c:f>'Fig9'!$B$6:$B$10</c:f>
              <c:numCache>
                <c:formatCode>General</c:formatCode>
                <c:ptCount val="5"/>
                <c:pt idx="0">
                  <c:v>5594</c:v>
                </c:pt>
                <c:pt idx="1">
                  <c:v>5394</c:v>
                </c:pt>
                <c:pt idx="2">
                  <c:v>4802</c:v>
                </c:pt>
                <c:pt idx="3">
                  <c:v>5346</c:v>
                </c:pt>
                <c:pt idx="4">
                  <c:v>2193</c:v>
                </c:pt>
              </c:numCache>
            </c:numRef>
          </c:val>
        </c:ser>
        <c:dLbls>
          <c:dLblPos val="inEnd"/>
          <c:showLegendKey val="0"/>
          <c:showVal val="1"/>
          <c:showCatName val="0"/>
          <c:showSerName val="0"/>
          <c:showPercent val="0"/>
          <c:showBubbleSize val="0"/>
        </c:dLbls>
        <c:gapWidth val="65"/>
        <c:axId val="352753856"/>
        <c:axId val="352754640"/>
      </c:barChart>
      <c:catAx>
        <c:axId val="352753856"/>
        <c:scaling>
          <c:orientation val="minMax"/>
        </c:scaling>
        <c:delete val="0"/>
        <c:axPos val="b"/>
        <c:title>
          <c:tx>
            <c:rich>
              <a:bodyPr rot="0" spcFirstLastPara="1" vertOverflow="ellipsis" vert="horz" wrap="square" anchor="ctr" anchorCtr="1"/>
              <a:lstStyle/>
              <a:p>
                <a:pPr>
                  <a:defRPr sz="11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a:t>Outcome</a:t>
                </a:r>
              </a:p>
            </c:rich>
          </c:tx>
          <c:layout>
            <c:manualLayout>
              <c:xMode val="edge"/>
              <c:yMode val="edge"/>
              <c:x val="0.47601721784776901"/>
              <c:y val="0.92673242357160857"/>
            </c:manualLayout>
          </c:layout>
          <c:overlay val="0"/>
          <c:spPr>
            <a:noFill/>
            <a:ln>
              <a:noFill/>
            </a:ln>
            <a:effectLst/>
          </c:spPr>
          <c:txPr>
            <a:bodyPr rot="0" spcFirstLastPara="1" vertOverflow="ellipsis" vert="horz" wrap="square" anchor="ctr" anchorCtr="1"/>
            <a:lstStyle/>
            <a:p>
              <a:pPr>
                <a:defRPr sz="11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General" sourceLinked="0"/>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tx1"/>
                </a:solidFill>
                <a:latin typeface="Arial" panose="020B0604020202020204" pitchFamily="34" charset="0"/>
                <a:ea typeface="+mn-ea"/>
                <a:cs typeface="Arial" panose="020B0604020202020204" pitchFamily="34" charset="0"/>
              </a:defRPr>
            </a:pPr>
            <a:endParaRPr lang="en-US"/>
          </a:p>
        </c:txPr>
        <c:crossAx val="352754640"/>
        <c:crosses val="autoZero"/>
        <c:auto val="1"/>
        <c:lblAlgn val="ctr"/>
        <c:lblOffset val="100"/>
        <c:noMultiLvlLbl val="0"/>
      </c:catAx>
      <c:valAx>
        <c:axId val="352754640"/>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11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a:t>Number</a:t>
                </a:r>
              </a:p>
            </c:rich>
          </c:tx>
          <c:layout>
            <c:manualLayout>
              <c:xMode val="edge"/>
              <c:yMode val="edge"/>
              <c:x val="1.8833333333333337E-2"/>
              <c:y val="0.32132174103237093"/>
            </c:manualLayout>
          </c:layout>
          <c:overlay val="0"/>
          <c:spPr>
            <a:noFill/>
            <a:ln>
              <a:noFill/>
            </a:ln>
            <a:effectLst/>
          </c:spPr>
          <c:txPr>
            <a:bodyPr rot="-5400000" spcFirstLastPara="1" vertOverflow="ellipsis" vert="horz" wrap="square" anchor="ctr" anchorCtr="1"/>
            <a:lstStyle/>
            <a:p>
              <a:pPr>
                <a:defRPr sz="11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0" sourceLinked="0"/>
        <c:majorTickMark val="none"/>
        <c:minorTickMark val="none"/>
        <c:tickLblPos val="nextTo"/>
        <c:crossAx val="352753856"/>
        <c:crosses val="autoZero"/>
        <c:crossBetween val="between"/>
        <c:majorUnit val="1"/>
      </c:valAx>
      <c:spPr>
        <a:gradFill flip="none" rotWithShape="1">
          <a:gsLst>
            <a:gs pos="0">
              <a:schemeClr val="accent3">
                <a:lumMod val="5000"/>
                <a:lumOff val="95000"/>
              </a:schemeClr>
            </a:gs>
            <a:gs pos="74000">
              <a:schemeClr val="accent3">
                <a:lumMod val="45000"/>
                <a:lumOff val="55000"/>
              </a:schemeClr>
            </a:gs>
            <a:gs pos="83000">
              <a:schemeClr val="accent3">
                <a:lumMod val="45000"/>
                <a:lumOff val="55000"/>
              </a:schemeClr>
            </a:gs>
            <a:gs pos="100000">
              <a:schemeClr val="accent3">
                <a:lumMod val="30000"/>
                <a:lumOff val="70000"/>
              </a:schemeClr>
            </a:gs>
          </a:gsLst>
          <a:lin ang="5400000" scaled="1"/>
          <a:tileRect/>
        </a:gradFill>
        <a:ln>
          <a:noFill/>
        </a:ln>
        <a:effectLst/>
      </c:spPr>
    </c:plotArea>
    <c:plotVisOnly val="1"/>
    <c:dispBlanksAs val="gap"/>
    <c:showDLblsOverMax val="0"/>
  </c:chart>
  <c:spPr>
    <a:gradFill flip="none" rotWithShape="1">
      <a:gsLst>
        <a:gs pos="0">
          <a:schemeClr val="accent3">
            <a:lumMod val="5000"/>
            <a:lumOff val="95000"/>
          </a:schemeClr>
        </a:gs>
        <a:gs pos="74000">
          <a:schemeClr val="accent3">
            <a:lumMod val="45000"/>
            <a:lumOff val="55000"/>
          </a:schemeClr>
        </a:gs>
        <a:gs pos="83000">
          <a:schemeClr val="accent3">
            <a:lumMod val="45000"/>
            <a:lumOff val="55000"/>
          </a:schemeClr>
        </a:gs>
        <a:gs pos="100000">
          <a:schemeClr val="accent3">
            <a:lumMod val="30000"/>
            <a:lumOff val="70000"/>
          </a:schemeClr>
        </a:gs>
      </a:gsLst>
      <a:lin ang="5400000" scaled="1"/>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000000000000167" l="0.70000000000000062" r="0.70000000000000062" t="0.75000000000000167" header="0.30000000000000032" footer="0.3000000000000003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dLbls>
          <c:showLegendKey val="0"/>
          <c:showVal val="0"/>
          <c:showCatName val="0"/>
          <c:showSerName val="0"/>
          <c:showPercent val="0"/>
          <c:showBubbleSize val="0"/>
        </c:dLbls>
        <c:gapWidth val="150"/>
        <c:axId val="352755032"/>
        <c:axId val="352747976"/>
      </c:barChart>
      <c:catAx>
        <c:axId val="352755032"/>
        <c:scaling>
          <c:orientation val="minMax"/>
        </c:scaling>
        <c:delete val="0"/>
        <c:axPos val="b"/>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352747976"/>
        <c:crosses val="autoZero"/>
        <c:auto val="0"/>
        <c:lblAlgn val="ctr"/>
        <c:lblOffset val="100"/>
        <c:tickMarkSkip val="1"/>
        <c:noMultiLvlLbl val="0"/>
      </c:catAx>
      <c:valAx>
        <c:axId val="352747976"/>
        <c:scaling>
          <c:orientation val="minMax"/>
        </c:scaling>
        <c:delete val="0"/>
        <c:axPos val="l"/>
        <c:majorGridlines>
          <c:spPr>
            <a:ln w="3175">
              <a:solidFill>
                <a:srgbClr val="000000"/>
              </a:solidFill>
              <a:prstDash val="solid"/>
            </a:ln>
          </c:spPr>
        </c:majorGridlines>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352755032"/>
        <c:crosses val="autoZero"/>
        <c:crossBetween val="between"/>
      </c:valAx>
      <c:spPr>
        <a:solidFill>
          <a:srgbClr val="C0C0C0"/>
        </a:solidFill>
        <a:ln w="12700">
          <a:solidFill>
            <a:srgbClr val="808080"/>
          </a:solidFill>
          <a:prstDash val="solid"/>
        </a:ln>
      </c:spPr>
    </c:plotArea>
    <c:legend>
      <c:legendPos val="r"/>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144" r="0.75000000000000144" t="1" header="0.5" footer="0.5"/>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00">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10.xml.rels><?xml version="1.0" encoding="UTF-8" standalone="yes"?>
<Relationships xmlns="http://schemas.openxmlformats.org/package/2006/relationships"><Relationship Id="rId1" Type="http://schemas.openxmlformats.org/officeDocument/2006/relationships/chart" Target="../charts/chart7.xml"/></Relationships>
</file>

<file path=xl/drawings/_rels/drawing12.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_rels/drawing7.xml.rels><?xml version="1.0" encoding="UTF-8" standalone="yes"?>
<Relationships xmlns="http://schemas.openxmlformats.org/package/2006/relationships"><Relationship Id="rId1" Type="http://schemas.openxmlformats.org/officeDocument/2006/relationships/chart" Target="../charts/chart5.xml"/></Relationships>
</file>

<file path=xl/drawings/_rels/drawing9.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6057900</xdr:colOff>
      <xdr:row>2</xdr:row>
      <xdr:rowOff>542925</xdr:rowOff>
    </xdr:to>
    <xdr:pic>
      <xdr:nvPicPr>
        <xdr:cNvPr id="3" name="Picture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6057900" cy="866775"/>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0</xdr:col>
      <xdr:colOff>0</xdr:colOff>
      <xdr:row>2</xdr:row>
      <xdr:rowOff>57148</xdr:rowOff>
    </xdr:from>
    <xdr:to>
      <xdr:col>10</xdr:col>
      <xdr:colOff>304800</xdr:colOff>
      <xdr:row>29</xdr:row>
      <xdr:rowOff>247648</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c:userShapes xmlns:c="http://schemas.openxmlformats.org/drawingml/2006/chart">
  <cdr:relSizeAnchor xmlns:cdr="http://schemas.openxmlformats.org/drawingml/2006/chartDrawing">
    <cdr:from>
      <cdr:x>0.41071</cdr:x>
      <cdr:y>0.46649</cdr:y>
    </cdr:from>
    <cdr:to>
      <cdr:x>0.57887</cdr:x>
      <cdr:y>0.59103</cdr:y>
    </cdr:to>
    <cdr:sp macro="" textlink="">
      <cdr:nvSpPr>
        <cdr:cNvPr id="2" name="TextBox 1"/>
        <cdr:cNvSpPr txBox="1"/>
      </cdr:nvSpPr>
      <cdr:spPr>
        <a:xfrm xmlns:a="http://schemas.openxmlformats.org/drawingml/2006/main">
          <a:off x="2628900" y="1962152"/>
          <a:ext cx="1076325" cy="52387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US" sz="1200" b="1">
              <a:latin typeface="Arial" panose="020B0604020202020204" pitchFamily="34" charset="0"/>
              <a:cs typeface="Arial" panose="020B0604020202020204" pitchFamily="34" charset="0"/>
            </a:rPr>
            <a:t>2017 Graduates</a:t>
          </a:r>
        </a:p>
      </cdr:txBody>
    </cdr:sp>
  </cdr:relSizeAnchor>
</c:userShapes>
</file>

<file path=xl/drawings/drawing12.xml><?xml version="1.0" encoding="utf-8"?>
<xdr:wsDr xmlns:xdr="http://schemas.openxmlformats.org/drawingml/2006/spreadsheetDrawing" xmlns:a="http://schemas.openxmlformats.org/drawingml/2006/main">
  <xdr:twoCellAnchor>
    <xdr:from>
      <xdr:col>0</xdr:col>
      <xdr:colOff>0</xdr:colOff>
      <xdr:row>2</xdr:row>
      <xdr:rowOff>66674</xdr:rowOff>
    </xdr:from>
    <xdr:to>
      <xdr:col>11</xdr:col>
      <xdr:colOff>38100</xdr:colOff>
      <xdr:row>30</xdr:row>
      <xdr:rowOff>57149</xdr:rowOff>
    </xdr:to>
    <xdr:graphicFrame macro="">
      <xdr:nvGraphicFramePr>
        <xdr:cNvPr id="2" name="Objec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609600</xdr:colOff>
      <xdr:row>5</xdr:row>
      <xdr:rowOff>19050</xdr:rowOff>
    </xdr:from>
    <xdr:to>
      <xdr:col>1</xdr:col>
      <xdr:colOff>628650</xdr:colOff>
      <xdr:row>5</xdr:row>
      <xdr:rowOff>19050</xdr:rowOff>
    </xdr:to>
    <xdr:graphicFrame macro="">
      <xdr:nvGraphicFramePr>
        <xdr:cNvPr id="3"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0</xdr:col>
      <xdr:colOff>0</xdr:colOff>
      <xdr:row>2</xdr:row>
      <xdr:rowOff>47624</xdr:rowOff>
    </xdr:from>
    <xdr:to>
      <xdr:col>14</xdr:col>
      <xdr:colOff>104775</xdr:colOff>
      <xdr:row>30</xdr:row>
      <xdr:rowOff>76199</xdr:rowOff>
    </xdr:to>
    <xdr:graphicFrame macro="">
      <xdr:nvGraphicFramePr>
        <xdr:cNvPr id="2" name="Objec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0</xdr:col>
      <xdr:colOff>0</xdr:colOff>
      <xdr:row>2</xdr:row>
      <xdr:rowOff>90487</xdr:rowOff>
    </xdr:from>
    <xdr:to>
      <xdr:col>15</xdr:col>
      <xdr:colOff>0</xdr:colOff>
      <xdr:row>33</xdr:row>
      <xdr:rowOff>100012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xdr:from>
      <xdr:col>0</xdr:col>
      <xdr:colOff>47625</xdr:colOff>
      <xdr:row>2</xdr:row>
      <xdr:rowOff>85724</xdr:rowOff>
    </xdr:from>
    <xdr:to>
      <xdr:col>10</xdr:col>
      <xdr:colOff>171450</xdr:colOff>
      <xdr:row>32</xdr:row>
      <xdr:rowOff>28574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6.xml><?xml version="1.0" encoding="utf-8"?>
<c:userShapes xmlns:c="http://schemas.openxmlformats.org/drawingml/2006/chart">
  <cdr:relSizeAnchor xmlns:cdr="http://schemas.openxmlformats.org/drawingml/2006/chartDrawing">
    <cdr:from>
      <cdr:x>0.43472</cdr:x>
      <cdr:y>0.4349</cdr:y>
    </cdr:from>
    <cdr:to>
      <cdr:x>0.56111</cdr:x>
      <cdr:y>0.65104</cdr:y>
    </cdr:to>
    <cdr:sp macro="" textlink="">
      <cdr:nvSpPr>
        <cdr:cNvPr id="2" name="TextBox 1"/>
        <cdr:cNvSpPr txBox="1"/>
      </cdr:nvSpPr>
      <cdr:spPr>
        <a:xfrm xmlns:a="http://schemas.openxmlformats.org/drawingml/2006/main">
          <a:off x="2981327" y="1590676"/>
          <a:ext cx="866775" cy="79057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0.42083</cdr:x>
      <cdr:y>0.39323</cdr:y>
    </cdr:from>
    <cdr:to>
      <cdr:x>0.55972</cdr:x>
      <cdr:y>0.68229</cdr:y>
    </cdr:to>
    <cdr:sp macro="" textlink="">
      <cdr:nvSpPr>
        <cdr:cNvPr id="3" name="TextBox 2"/>
        <cdr:cNvSpPr txBox="1"/>
      </cdr:nvSpPr>
      <cdr:spPr>
        <a:xfrm xmlns:a="http://schemas.openxmlformats.org/drawingml/2006/main">
          <a:off x="2886077" y="1438276"/>
          <a:ext cx="952500" cy="105727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US" sz="1100" b="1">
              <a:latin typeface="Arial" panose="020B0604020202020204" pitchFamily="34" charset="0"/>
              <a:cs typeface="Arial" panose="020B0604020202020204" pitchFamily="34" charset="0"/>
            </a:rPr>
            <a:t>Faculty</a:t>
          </a:r>
          <a:r>
            <a:rPr lang="en-US" sz="1100" b="1" baseline="0">
              <a:latin typeface="Arial" panose="020B0604020202020204" pitchFamily="34" charset="0"/>
              <a:cs typeface="Arial" panose="020B0604020202020204" pitchFamily="34" charset="0"/>
            </a:rPr>
            <a:t> Providing Basic Science Instruction</a:t>
          </a:r>
          <a:endParaRPr lang="en-US" sz="1100" b="1">
            <a:latin typeface="Arial" panose="020B0604020202020204" pitchFamily="34" charset="0"/>
            <a:cs typeface="Arial" panose="020B0604020202020204" pitchFamily="34" charset="0"/>
          </a:endParaRPr>
        </a:p>
      </cdr:txBody>
    </cdr:sp>
  </cdr:relSizeAnchor>
</c:userShapes>
</file>

<file path=xl/drawings/drawing2.xml><?xml version="1.0" encoding="utf-8"?>
<xdr:wsDr xmlns:xdr="http://schemas.openxmlformats.org/drawingml/2006/spreadsheetDrawing" xmlns:a="http://schemas.openxmlformats.org/drawingml/2006/main">
  <xdr:twoCellAnchor>
    <xdr:from>
      <xdr:col>0</xdr:col>
      <xdr:colOff>9524</xdr:colOff>
      <xdr:row>2</xdr:row>
      <xdr:rowOff>6349</xdr:rowOff>
    </xdr:from>
    <xdr:to>
      <xdr:col>9</xdr:col>
      <xdr:colOff>466724</xdr:colOff>
      <xdr:row>29</xdr:row>
      <xdr:rowOff>101599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2</xdr:row>
      <xdr:rowOff>123825</xdr:rowOff>
    </xdr:from>
    <xdr:to>
      <xdr:col>15</xdr:col>
      <xdr:colOff>0</xdr:colOff>
      <xdr:row>30</xdr:row>
      <xdr:rowOff>123825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2</xdr:row>
      <xdr:rowOff>85725</xdr:rowOff>
    </xdr:from>
    <xdr:to>
      <xdr:col>14</xdr:col>
      <xdr:colOff>609600</xdr:colOff>
      <xdr:row>30</xdr:row>
      <xdr:rowOff>123825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2</xdr:row>
      <xdr:rowOff>85723</xdr:rowOff>
    </xdr:from>
    <xdr:to>
      <xdr:col>14</xdr:col>
      <xdr:colOff>609600</xdr:colOff>
      <xdr:row>30</xdr:row>
      <xdr:rowOff>123823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oneCellAnchor>
    <xdr:from>
      <xdr:col>0</xdr:col>
      <xdr:colOff>466725</xdr:colOff>
      <xdr:row>3</xdr:row>
      <xdr:rowOff>66675</xdr:rowOff>
    </xdr:from>
    <xdr:ext cx="5661025" cy="3801110"/>
    <xdr:pic>
      <xdr:nvPicPr>
        <xdr:cNvPr id="2" name="Picture 1"/>
        <xdr:cNvPicPr/>
      </xdr:nvPicPr>
      <xdr:blipFill>
        <a:blip xmlns:r="http://schemas.openxmlformats.org/officeDocument/2006/relationships" r:embed="rId1" cstate="print"/>
        <a:srcRect/>
        <a:stretch>
          <a:fillRect/>
        </a:stretch>
      </xdr:blipFill>
      <xdr:spPr bwMode="auto">
        <a:xfrm>
          <a:off x="466725" y="571500"/>
          <a:ext cx="5661025" cy="3801110"/>
        </a:xfrm>
        <a:prstGeom prst="rect">
          <a:avLst/>
        </a:prstGeom>
        <a:noFill/>
        <a:ln w="9525">
          <a:noFill/>
          <a:miter lim="800000"/>
          <a:headEnd/>
          <a:tailEnd/>
        </a:ln>
      </xdr:spPr>
    </xdr:pic>
    <xdr:clientData/>
  </xdr:oneCellAnchor>
  <xdr:twoCellAnchor>
    <xdr:from>
      <xdr:col>9</xdr:col>
      <xdr:colOff>196532</xdr:colOff>
      <xdr:row>5</xdr:row>
      <xdr:rowOff>131445</xdr:rowOff>
    </xdr:from>
    <xdr:to>
      <xdr:col>10</xdr:col>
      <xdr:colOff>544195</xdr:colOff>
      <xdr:row>7</xdr:row>
      <xdr:rowOff>154305</xdr:rowOff>
    </xdr:to>
    <xdr:sp macro="" textlink="">
      <xdr:nvSpPr>
        <xdr:cNvPr id="3" name="Text Box 7"/>
        <xdr:cNvSpPr txBox="1">
          <a:spLocks noChangeArrowheads="1"/>
        </xdr:cNvSpPr>
      </xdr:nvSpPr>
      <xdr:spPr bwMode="auto">
        <a:xfrm>
          <a:off x="5682932" y="960120"/>
          <a:ext cx="957263" cy="346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rot="0" vert="horz" wrap="square" lIns="91440" tIns="45720" rIns="91440" bIns="45720" anchor="t" anchorCtr="0" upright="1">
          <a:noAutofit/>
        </a:bodyPr>
        <a:lstStyle/>
        <a:p>
          <a:pPr marL="0" marR="0" algn="ctr" hangingPunct="0">
            <a:spcBef>
              <a:spcPts val="0"/>
            </a:spcBef>
            <a:spcAft>
              <a:spcPts val="0"/>
            </a:spcAft>
          </a:pPr>
          <a:r>
            <a:rPr lang="en-US" sz="800" b="1">
              <a:effectLst/>
              <a:latin typeface="Arial"/>
              <a:cs typeface="Times New Roman"/>
            </a:rPr>
            <a:t>New England</a:t>
          </a:r>
          <a:endParaRPr lang="en-US" sz="1000" b="1">
            <a:effectLst/>
            <a:latin typeface="Arial"/>
            <a:cs typeface="Times New Roman"/>
          </a:endParaRPr>
        </a:p>
        <a:p>
          <a:pPr marL="0" marR="0" algn="ctr" hangingPunct="0">
            <a:spcBef>
              <a:spcPts val="0"/>
            </a:spcBef>
            <a:spcAft>
              <a:spcPts val="0"/>
            </a:spcAft>
          </a:pPr>
          <a:r>
            <a:rPr lang="en-US" sz="800">
              <a:effectLst/>
              <a:latin typeface="Arial"/>
              <a:ea typeface="Times New Roman"/>
              <a:cs typeface="Arial"/>
            </a:rPr>
            <a:t>264 (4.3%)</a:t>
          </a:r>
          <a:endParaRPr lang="en-US" sz="1000">
            <a:effectLst/>
            <a:latin typeface="Arial"/>
            <a:ea typeface="Times New Roman"/>
            <a:cs typeface="Times New Roman"/>
          </a:endParaRPr>
        </a:p>
      </xdr:txBody>
    </xdr:sp>
    <xdr:clientData/>
  </xdr:twoCellAnchor>
  <xdr:twoCellAnchor>
    <xdr:from>
      <xdr:col>9</xdr:col>
      <xdr:colOff>362585</xdr:colOff>
      <xdr:row>15</xdr:row>
      <xdr:rowOff>15875</xdr:rowOff>
    </xdr:from>
    <xdr:to>
      <xdr:col>11</xdr:col>
      <xdr:colOff>149225</xdr:colOff>
      <xdr:row>17</xdr:row>
      <xdr:rowOff>50165</xdr:rowOff>
    </xdr:to>
    <xdr:sp macro="" textlink="">
      <xdr:nvSpPr>
        <xdr:cNvPr id="4" name="Text Box 9"/>
        <xdr:cNvSpPr txBox="1">
          <a:spLocks noChangeArrowheads="1"/>
        </xdr:cNvSpPr>
      </xdr:nvSpPr>
      <xdr:spPr bwMode="auto">
        <a:xfrm>
          <a:off x="5848985" y="2463800"/>
          <a:ext cx="1005840" cy="3581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rot="0" vert="horz" wrap="square" lIns="91440" tIns="45720" rIns="91440" bIns="45720" anchor="t" anchorCtr="0" upright="1">
          <a:noAutofit/>
        </a:bodyPr>
        <a:lstStyle/>
        <a:p>
          <a:pPr marL="0" marR="0" algn="ctr" hangingPunct="0">
            <a:spcBef>
              <a:spcPts val="0"/>
            </a:spcBef>
            <a:spcAft>
              <a:spcPts val="0"/>
            </a:spcAft>
          </a:pPr>
          <a:r>
            <a:rPr lang="en-US" sz="800" b="1">
              <a:effectLst/>
              <a:latin typeface="Arial"/>
              <a:cs typeface="Arial"/>
            </a:rPr>
            <a:t>Middle Atlantic</a:t>
          </a:r>
          <a:endParaRPr lang="en-US" sz="1000" b="1">
            <a:effectLst/>
            <a:latin typeface="Arial"/>
            <a:cs typeface="Times New Roman"/>
          </a:endParaRPr>
        </a:p>
        <a:p>
          <a:pPr marL="0" marR="0" algn="ctr" hangingPunct="0">
            <a:spcBef>
              <a:spcPts val="0"/>
            </a:spcBef>
            <a:spcAft>
              <a:spcPts val="0"/>
            </a:spcAft>
          </a:pPr>
          <a:r>
            <a:rPr lang="en-US" sz="800">
              <a:effectLst/>
              <a:latin typeface="Arial"/>
              <a:ea typeface="Times New Roman"/>
              <a:cs typeface="Arial"/>
            </a:rPr>
            <a:t>884 (14.3%)</a:t>
          </a:r>
          <a:endParaRPr lang="en-US" sz="1000">
            <a:effectLst/>
            <a:latin typeface="Arial"/>
            <a:ea typeface="Times New Roman"/>
            <a:cs typeface="Times New Roman"/>
          </a:endParaRPr>
        </a:p>
      </xdr:txBody>
    </xdr:sp>
    <xdr:clientData/>
  </xdr:twoCellAnchor>
  <xdr:twoCellAnchor>
    <xdr:from>
      <xdr:col>9</xdr:col>
      <xdr:colOff>47625</xdr:colOff>
      <xdr:row>20</xdr:row>
      <xdr:rowOff>29845</xdr:rowOff>
    </xdr:from>
    <xdr:to>
      <xdr:col>10</xdr:col>
      <xdr:colOff>352425</xdr:colOff>
      <xdr:row>22</xdr:row>
      <xdr:rowOff>74930</xdr:rowOff>
    </xdr:to>
    <xdr:sp macro="" textlink="">
      <xdr:nvSpPr>
        <xdr:cNvPr id="5" name="Text Box 11"/>
        <xdr:cNvSpPr txBox="1">
          <a:spLocks noChangeArrowheads="1"/>
        </xdr:cNvSpPr>
      </xdr:nvSpPr>
      <xdr:spPr bwMode="auto">
        <a:xfrm>
          <a:off x="5534025" y="3287395"/>
          <a:ext cx="914400" cy="36893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rot="0" vert="horz" wrap="square" lIns="91440" tIns="45720" rIns="91440" bIns="45720" anchor="t" anchorCtr="0" upright="1">
          <a:noAutofit/>
        </a:bodyPr>
        <a:lstStyle/>
        <a:p>
          <a:pPr marL="0" marR="0" algn="r" hangingPunct="0">
            <a:spcBef>
              <a:spcPts val="0"/>
            </a:spcBef>
            <a:spcAft>
              <a:spcPts val="0"/>
            </a:spcAft>
          </a:pPr>
          <a:r>
            <a:rPr lang="en-US" sz="800" b="1">
              <a:effectLst/>
              <a:latin typeface="Arial"/>
              <a:cs typeface="Arial"/>
            </a:rPr>
            <a:t>South Atlantic</a:t>
          </a:r>
          <a:endParaRPr lang="en-US" sz="1000" b="1">
            <a:effectLst/>
            <a:latin typeface="Arial"/>
            <a:cs typeface="Times New Roman"/>
          </a:endParaRPr>
        </a:p>
        <a:p>
          <a:pPr marL="0" marR="0" algn="ctr" hangingPunct="0">
            <a:spcBef>
              <a:spcPts val="0"/>
            </a:spcBef>
            <a:spcAft>
              <a:spcPts val="0"/>
            </a:spcAft>
          </a:pPr>
          <a:r>
            <a:rPr lang="en-US" sz="800">
              <a:effectLst/>
              <a:latin typeface="Arial"/>
              <a:ea typeface="Times New Roman"/>
              <a:cs typeface="Arial"/>
            </a:rPr>
            <a:t>1,151 (18.6%)</a:t>
          </a:r>
          <a:endParaRPr lang="en-US" sz="1000">
            <a:effectLst/>
            <a:latin typeface="Arial"/>
            <a:ea typeface="Times New Roman"/>
            <a:cs typeface="Times New Roman"/>
          </a:endParaRPr>
        </a:p>
      </xdr:txBody>
    </xdr:sp>
    <xdr:clientData/>
  </xdr:twoCellAnchor>
  <xdr:twoCellAnchor>
    <xdr:from>
      <xdr:col>0</xdr:col>
      <xdr:colOff>0</xdr:colOff>
      <xdr:row>16</xdr:row>
      <xdr:rowOff>123190</xdr:rowOff>
    </xdr:from>
    <xdr:to>
      <xdr:col>1</xdr:col>
      <xdr:colOff>396240</xdr:colOff>
      <xdr:row>19</xdr:row>
      <xdr:rowOff>15875</xdr:rowOff>
    </xdr:to>
    <xdr:sp macro="" textlink="">
      <xdr:nvSpPr>
        <xdr:cNvPr id="6" name="Text Box 17"/>
        <xdr:cNvSpPr txBox="1">
          <a:spLocks noChangeArrowheads="1"/>
        </xdr:cNvSpPr>
      </xdr:nvSpPr>
      <xdr:spPr bwMode="auto">
        <a:xfrm>
          <a:off x="0" y="2733040"/>
          <a:ext cx="1005840" cy="3784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rot="0" vert="horz" wrap="square" lIns="91440" tIns="45720" rIns="91440" bIns="45720" anchor="t" anchorCtr="0" upright="1">
          <a:noAutofit/>
        </a:bodyPr>
        <a:lstStyle/>
        <a:p>
          <a:pPr marL="0" marR="0" algn="ctr" hangingPunct="0">
            <a:spcBef>
              <a:spcPts val="0"/>
            </a:spcBef>
            <a:spcAft>
              <a:spcPts val="0"/>
            </a:spcAft>
          </a:pPr>
          <a:r>
            <a:rPr lang="en-US" sz="800" b="1">
              <a:effectLst/>
              <a:latin typeface="Arial"/>
              <a:cs typeface="Arial"/>
            </a:rPr>
            <a:t>Pacific</a:t>
          </a:r>
          <a:endParaRPr lang="en-US" sz="1000" b="1">
            <a:effectLst/>
            <a:latin typeface="Arial"/>
            <a:cs typeface="Times New Roman"/>
          </a:endParaRPr>
        </a:p>
        <a:p>
          <a:pPr marL="0" marR="0" algn="ctr" hangingPunct="0">
            <a:spcBef>
              <a:spcPts val="0"/>
            </a:spcBef>
            <a:spcAft>
              <a:spcPts val="0"/>
            </a:spcAft>
          </a:pPr>
          <a:r>
            <a:rPr lang="en-US" sz="800">
              <a:effectLst/>
              <a:latin typeface="Arial"/>
              <a:ea typeface="Times New Roman"/>
              <a:cs typeface="Arial"/>
            </a:rPr>
            <a:t>995 (16.1%)</a:t>
          </a:r>
          <a:endParaRPr lang="en-US" sz="1000">
            <a:effectLst/>
            <a:latin typeface="Arial"/>
            <a:ea typeface="Times New Roman"/>
            <a:cs typeface="Times New Roman"/>
          </a:endParaRPr>
        </a:p>
      </xdr:txBody>
    </xdr:sp>
    <xdr:clientData/>
  </xdr:twoCellAnchor>
  <xdr:twoCellAnchor>
    <xdr:from>
      <xdr:col>2</xdr:col>
      <xdr:colOff>555625</xdr:colOff>
      <xdr:row>3</xdr:row>
      <xdr:rowOff>76200</xdr:rowOff>
    </xdr:from>
    <xdr:to>
      <xdr:col>4</xdr:col>
      <xdr:colOff>250825</xdr:colOff>
      <xdr:row>5</xdr:row>
      <xdr:rowOff>121920</xdr:rowOff>
    </xdr:to>
    <xdr:sp macro="" textlink="">
      <xdr:nvSpPr>
        <xdr:cNvPr id="7" name="Text Box 21"/>
        <xdr:cNvSpPr txBox="1">
          <a:spLocks noChangeArrowheads="1"/>
        </xdr:cNvSpPr>
      </xdr:nvSpPr>
      <xdr:spPr bwMode="auto">
        <a:xfrm>
          <a:off x="1774825" y="581025"/>
          <a:ext cx="914400" cy="36957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rot="0" vert="horz" wrap="square" lIns="91440" tIns="45720" rIns="91440" bIns="45720" anchor="t" anchorCtr="0" upright="1">
          <a:noAutofit/>
        </a:bodyPr>
        <a:lstStyle/>
        <a:p>
          <a:pPr marL="0" marR="0" algn="ctr" hangingPunct="0">
            <a:spcBef>
              <a:spcPts val="0"/>
            </a:spcBef>
            <a:spcAft>
              <a:spcPts val="0"/>
            </a:spcAft>
          </a:pPr>
          <a:r>
            <a:rPr lang="en-US" sz="800" b="1">
              <a:effectLst/>
              <a:latin typeface="Arial"/>
              <a:cs typeface="Times New Roman"/>
            </a:rPr>
            <a:t>Mountain</a:t>
          </a:r>
          <a:endParaRPr lang="en-US" sz="1000" b="1">
            <a:effectLst/>
            <a:latin typeface="Arial"/>
            <a:cs typeface="Times New Roman"/>
          </a:endParaRPr>
        </a:p>
        <a:p>
          <a:pPr marL="0" marR="0" algn="ctr" hangingPunct="0">
            <a:spcBef>
              <a:spcPts val="0"/>
            </a:spcBef>
            <a:spcAft>
              <a:spcPts val="0"/>
            </a:spcAft>
          </a:pPr>
          <a:r>
            <a:rPr lang="en-US" sz="800">
              <a:effectLst/>
              <a:latin typeface="Arial"/>
              <a:ea typeface="Times New Roman"/>
              <a:cs typeface="Times New Roman"/>
            </a:rPr>
            <a:t>436</a:t>
          </a:r>
          <a:r>
            <a:rPr lang="en-US" sz="800" baseline="0">
              <a:effectLst/>
              <a:latin typeface="Arial"/>
              <a:ea typeface="Times New Roman"/>
              <a:cs typeface="Times New Roman"/>
            </a:rPr>
            <a:t> </a:t>
          </a:r>
          <a:r>
            <a:rPr lang="en-US" sz="800">
              <a:effectLst/>
              <a:latin typeface="Arial"/>
              <a:ea typeface="Times New Roman"/>
              <a:cs typeface="Times New Roman"/>
            </a:rPr>
            <a:t>(7.1%)</a:t>
          </a:r>
          <a:endParaRPr lang="en-US" sz="1000">
            <a:effectLst/>
            <a:latin typeface="Arial"/>
            <a:ea typeface="Times New Roman"/>
            <a:cs typeface="Times New Roman"/>
          </a:endParaRPr>
        </a:p>
      </xdr:txBody>
    </xdr:sp>
    <xdr:clientData/>
  </xdr:twoCellAnchor>
  <xdr:twoCellAnchor>
    <xdr:from>
      <xdr:col>4</xdr:col>
      <xdr:colOff>469265</xdr:colOff>
      <xdr:row>3</xdr:row>
      <xdr:rowOff>76200</xdr:rowOff>
    </xdr:from>
    <xdr:to>
      <xdr:col>6</xdr:col>
      <xdr:colOff>438785</xdr:colOff>
      <xdr:row>5</xdr:row>
      <xdr:rowOff>139700</xdr:rowOff>
    </xdr:to>
    <xdr:sp macro="" textlink="">
      <xdr:nvSpPr>
        <xdr:cNvPr id="8" name="Text Box 22"/>
        <xdr:cNvSpPr txBox="1">
          <a:spLocks noChangeArrowheads="1"/>
        </xdr:cNvSpPr>
      </xdr:nvSpPr>
      <xdr:spPr bwMode="auto">
        <a:xfrm>
          <a:off x="2907665" y="581025"/>
          <a:ext cx="1188720" cy="387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rot="0" vert="horz" wrap="square" lIns="91440" tIns="45720" rIns="91440" bIns="45720" anchor="t" anchorCtr="0" upright="1">
          <a:noAutofit/>
        </a:bodyPr>
        <a:lstStyle/>
        <a:p>
          <a:pPr marL="0" marR="0" algn="ctr" hangingPunct="0">
            <a:spcBef>
              <a:spcPts val="0"/>
            </a:spcBef>
            <a:spcAft>
              <a:spcPts val="0"/>
            </a:spcAft>
          </a:pPr>
          <a:r>
            <a:rPr lang="en-US" sz="800" b="1">
              <a:effectLst/>
              <a:latin typeface="Arial"/>
              <a:cs typeface="Times New Roman"/>
            </a:rPr>
            <a:t>West North Central</a:t>
          </a:r>
          <a:endParaRPr lang="en-US" sz="1000" b="1">
            <a:effectLst/>
            <a:latin typeface="Arial"/>
            <a:cs typeface="Times New Roman"/>
          </a:endParaRPr>
        </a:p>
        <a:p>
          <a:pPr marL="0" marR="0" algn="ctr" hangingPunct="0">
            <a:spcBef>
              <a:spcPts val="0"/>
            </a:spcBef>
            <a:spcAft>
              <a:spcPts val="0"/>
            </a:spcAft>
          </a:pPr>
          <a:r>
            <a:rPr lang="en-US" sz="800">
              <a:effectLst/>
              <a:latin typeface="Arial"/>
              <a:ea typeface="Times New Roman"/>
              <a:cs typeface="Times New Roman"/>
            </a:rPr>
            <a:t>397 (6.4%)</a:t>
          </a:r>
          <a:endParaRPr lang="en-US" sz="1000">
            <a:effectLst/>
            <a:latin typeface="Arial"/>
            <a:ea typeface="Times New Roman"/>
            <a:cs typeface="Times New Roman"/>
          </a:endParaRPr>
        </a:p>
      </xdr:txBody>
    </xdr:sp>
    <xdr:clientData/>
  </xdr:twoCellAnchor>
  <xdr:twoCellAnchor>
    <xdr:from>
      <xdr:col>6</xdr:col>
      <xdr:colOff>527050</xdr:colOff>
      <xdr:row>5</xdr:row>
      <xdr:rowOff>36830</xdr:rowOff>
    </xdr:from>
    <xdr:to>
      <xdr:col>8</xdr:col>
      <xdr:colOff>496570</xdr:colOff>
      <xdr:row>7</xdr:row>
      <xdr:rowOff>36830</xdr:rowOff>
    </xdr:to>
    <xdr:sp macro="" textlink="">
      <xdr:nvSpPr>
        <xdr:cNvPr id="9" name="Text Box 24"/>
        <xdr:cNvSpPr txBox="1">
          <a:spLocks noChangeArrowheads="1"/>
        </xdr:cNvSpPr>
      </xdr:nvSpPr>
      <xdr:spPr bwMode="auto">
        <a:xfrm>
          <a:off x="4184650" y="865505"/>
          <a:ext cx="1188720"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rot="0" vert="horz" wrap="square" lIns="91440" tIns="45720" rIns="91440" bIns="45720" anchor="t" anchorCtr="0" upright="1">
          <a:noAutofit/>
        </a:bodyPr>
        <a:lstStyle/>
        <a:p>
          <a:pPr marL="0" marR="0" algn="ctr" hangingPunct="0">
            <a:spcBef>
              <a:spcPts val="0"/>
            </a:spcBef>
            <a:spcAft>
              <a:spcPts val="0"/>
            </a:spcAft>
          </a:pPr>
          <a:r>
            <a:rPr lang="en-US" sz="800" b="1">
              <a:effectLst/>
              <a:latin typeface="Arial"/>
              <a:cs typeface="Times New Roman"/>
            </a:rPr>
            <a:t>East North Central</a:t>
          </a:r>
          <a:endParaRPr lang="en-US" sz="1000" b="1">
            <a:effectLst/>
            <a:latin typeface="Arial"/>
            <a:cs typeface="Times New Roman"/>
          </a:endParaRPr>
        </a:p>
        <a:p>
          <a:pPr marL="0" marR="0" algn="ctr" hangingPunct="0">
            <a:spcBef>
              <a:spcPts val="0"/>
            </a:spcBef>
            <a:spcAft>
              <a:spcPts val="0"/>
            </a:spcAft>
          </a:pPr>
          <a:r>
            <a:rPr lang="en-US" sz="800">
              <a:effectLst/>
              <a:latin typeface="Arial"/>
              <a:ea typeface="Times New Roman"/>
              <a:cs typeface="Times New Roman"/>
            </a:rPr>
            <a:t>881 (14.2%)</a:t>
          </a:r>
          <a:endParaRPr lang="en-US" sz="1000">
            <a:effectLst/>
            <a:latin typeface="Arial"/>
            <a:ea typeface="Times New Roman"/>
            <a:cs typeface="Times New Roman"/>
          </a:endParaRPr>
        </a:p>
      </xdr:txBody>
    </xdr:sp>
    <xdr:clientData/>
  </xdr:twoCellAnchor>
  <xdr:twoCellAnchor>
    <xdr:from>
      <xdr:col>3</xdr:col>
      <xdr:colOff>419100</xdr:colOff>
      <xdr:row>5</xdr:row>
      <xdr:rowOff>88265</xdr:rowOff>
    </xdr:from>
    <xdr:to>
      <xdr:col>3</xdr:col>
      <xdr:colOff>419100</xdr:colOff>
      <xdr:row>7</xdr:row>
      <xdr:rowOff>45085</xdr:rowOff>
    </xdr:to>
    <xdr:cxnSp macro="">
      <xdr:nvCxnSpPr>
        <xdr:cNvPr id="10" name="Line 6"/>
        <xdr:cNvCxnSpPr>
          <a:cxnSpLocks noChangeShapeType="1"/>
        </xdr:cNvCxnSpPr>
      </xdr:nvCxnSpPr>
      <xdr:spPr bwMode="auto">
        <a:xfrm>
          <a:off x="2247900" y="916940"/>
          <a:ext cx="0" cy="28067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cxnSp>
    <xdr:clientData/>
  </xdr:twoCellAnchor>
  <xdr:twoCellAnchor>
    <xdr:from>
      <xdr:col>7</xdr:col>
      <xdr:colOff>412750</xdr:colOff>
      <xdr:row>7</xdr:row>
      <xdr:rowOff>68580</xdr:rowOff>
    </xdr:from>
    <xdr:to>
      <xdr:col>7</xdr:col>
      <xdr:colOff>508000</xdr:colOff>
      <xdr:row>9</xdr:row>
      <xdr:rowOff>25400</xdr:rowOff>
    </xdr:to>
    <xdr:cxnSp macro="">
      <xdr:nvCxnSpPr>
        <xdr:cNvPr id="11" name="Line 6"/>
        <xdr:cNvCxnSpPr>
          <a:cxnSpLocks noChangeShapeType="1"/>
        </xdr:cNvCxnSpPr>
      </xdr:nvCxnSpPr>
      <xdr:spPr bwMode="auto">
        <a:xfrm flipH="1">
          <a:off x="4679950" y="1221105"/>
          <a:ext cx="95250" cy="28067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cxnSp>
    <xdr:clientData/>
  </xdr:twoCellAnchor>
  <xdr:twoCellAnchor>
    <xdr:from>
      <xdr:col>5</xdr:col>
      <xdr:colOff>387350</xdr:colOff>
      <xdr:row>5</xdr:row>
      <xdr:rowOff>86995</xdr:rowOff>
    </xdr:from>
    <xdr:to>
      <xdr:col>5</xdr:col>
      <xdr:colOff>387350</xdr:colOff>
      <xdr:row>7</xdr:row>
      <xdr:rowOff>43815</xdr:rowOff>
    </xdr:to>
    <xdr:cxnSp macro="">
      <xdr:nvCxnSpPr>
        <xdr:cNvPr id="12" name="Line 6"/>
        <xdr:cNvCxnSpPr>
          <a:cxnSpLocks noChangeShapeType="1"/>
        </xdr:cNvCxnSpPr>
      </xdr:nvCxnSpPr>
      <xdr:spPr bwMode="auto">
        <a:xfrm>
          <a:off x="3435350" y="915670"/>
          <a:ext cx="0" cy="28067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cxnSp>
    <xdr:clientData/>
  </xdr:twoCellAnchor>
  <xdr:twoCellAnchor>
    <xdr:from>
      <xdr:col>6</xdr:col>
      <xdr:colOff>552450</xdr:colOff>
      <xdr:row>21</xdr:row>
      <xdr:rowOff>25400</xdr:rowOff>
    </xdr:from>
    <xdr:to>
      <xdr:col>7</xdr:col>
      <xdr:colOff>63500</xdr:colOff>
      <xdr:row>25</xdr:row>
      <xdr:rowOff>12700</xdr:rowOff>
    </xdr:to>
    <xdr:cxnSp macro="">
      <xdr:nvCxnSpPr>
        <xdr:cNvPr id="13" name="Line 6"/>
        <xdr:cNvCxnSpPr>
          <a:cxnSpLocks noChangeShapeType="1"/>
        </xdr:cNvCxnSpPr>
      </xdr:nvCxnSpPr>
      <xdr:spPr bwMode="auto">
        <a:xfrm>
          <a:off x="4210050" y="3444875"/>
          <a:ext cx="120650" cy="6350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cxnSp>
    <xdr:clientData/>
  </xdr:twoCellAnchor>
  <xdr:twoCellAnchor>
    <xdr:from>
      <xdr:col>4</xdr:col>
      <xdr:colOff>412750</xdr:colOff>
      <xdr:row>22</xdr:row>
      <xdr:rowOff>139700</xdr:rowOff>
    </xdr:from>
    <xdr:to>
      <xdr:col>4</xdr:col>
      <xdr:colOff>501650</xdr:colOff>
      <xdr:row>24</xdr:row>
      <xdr:rowOff>93345</xdr:rowOff>
    </xdr:to>
    <xdr:cxnSp macro="">
      <xdr:nvCxnSpPr>
        <xdr:cNvPr id="14" name="Line 6"/>
        <xdr:cNvCxnSpPr>
          <a:cxnSpLocks noChangeShapeType="1"/>
        </xdr:cNvCxnSpPr>
      </xdr:nvCxnSpPr>
      <xdr:spPr bwMode="auto">
        <a:xfrm flipH="1">
          <a:off x="2851150" y="3721100"/>
          <a:ext cx="88900" cy="277495"/>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cxnSp>
    <xdr:clientData/>
  </xdr:twoCellAnchor>
  <xdr:twoCellAnchor>
    <xdr:from>
      <xdr:col>9</xdr:col>
      <xdr:colOff>312737</xdr:colOff>
      <xdr:row>8</xdr:row>
      <xdr:rowOff>22225</xdr:rowOff>
    </xdr:from>
    <xdr:to>
      <xdr:col>9</xdr:col>
      <xdr:colOff>515937</xdr:colOff>
      <xdr:row>9</xdr:row>
      <xdr:rowOff>53975</xdr:rowOff>
    </xdr:to>
    <xdr:cxnSp macro="">
      <xdr:nvCxnSpPr>
        <xdr:cNvPr id="15" name="Line 6"/>
        <xdr:cNvCxnSpPr>
          <a:cxnSpLocks noChangeShapeType="1"/>
        </xdr:cNvCxnSpPr>
      </xdr:nvCxnSpPr>
      <xdr:spPr bwMode="auto">
        <a:xfrm flipH="1">
          <a:off x="5799137" y="1336675"/>
          <a:ext cx="203200" cy="193675"/>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cxnSp>
    <xdr:clientData/>
  </xdr:twoCellAnchor>
  <xdr:twoCellAnchor>
    <xdr:from>
      <xdr:col>8</xdr:col>
      <xdr:colOff>584200</xdr:colOff>
      <xdr:row>14</xdr:row>
      <xdr:rowOff>57150</xdr:rowOff>
    </xdr:from>
    <xdr:to>
      <xdr:col>9</xdr:col>
      <xdr:colOff>400050</xdr:colOff>
      <xdr:row>15</xdr:row>
      <xdr:rowOff>76200</xdr:rowOff>
    </xdr:to>
    <xdr:cxnSp macro="">
      <xdr:nvCxnSpPr>
        <xdr:cNvPr id="16" name="Line 6"/>
        <xdr:cNvCxnSpPr>
          <a:cxnSpLocks noChangeShapeType="1"/>
        </xdr:cNvCxnSpPr>
      </xdr:nvCxnSpPr>
      <xdr:spPr bwMode="auto">
        <a:xfrm flipH="1" flipV="1">
          <a:off x="5461000" y="2343150"/>
          <a:ext cx="425450" cy="180975"/>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cxnSp>
    <xdr:clientData/>
  </xdr:twoCellAnchor>
  <xdr:twoCellAnchor>
    <xdr:from>
      <xdr:col>8</xdr:col>
      <xdr:colOff>234950</xdr:colOff>
      <xdr:row>19</xdr:row>
      <xdr:rowOff>25400</xdr:rowOff>
    </xdr:from>
    <xdr:to>
      <xdr:col>9</xdr:col>
      <xdr:colOff>50800</xdr:colOff>
      <xdr:row>20</xdr:row>
      <xdr:rowOff>44450</xdr:rowOff>
    </xdr:to>
    <xdr:cxnSp macro="">
      <xdr:nvCxnSpPr>
        <xdr:cNvPr id="17" name="Line 6"/>
        <xdr:cNvCxnSpPr>
          <a:cxnSpLocks noChangeShapeType="1"/>
        </xdr:cNvCxnSpPr>
      </xdr:nvCxnSpPr>
      <xdr:spPr bwMode="auto">
        <a:xfrm flipH="1" flipV="1">
          <a:off x="5111750" y="3121025"/>
          <a:ext cx="425450" cy="180975"/>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cxnSp>
    <xdr:clientData/>
  </xdr:twoCellAnchor>
  <xdr:twoCellAnchor>
    <xdr:from>
      <xdr:col>1</xdr:col>
      <xdr:colOff>234950</xdr:colOff>
      <xdr:row>16</xdr:row>
      <xdr:rowOff>19050</xdr:rowOff>
    </xdr:from>
    <xdr:to>
      <xdr:col>1</xdr:col>
      <xdr:colOff>419100</xdr:colOff>
      <xdr:row>17</xdr:row>
      <xdr:rowOff>19050</xdr:rowOff>
    </xdr:to>
    <xdr:cxnSp macro="">
      <xdr:nvCxnSpPr>
        <xdr:cNvPr id="18" name="Line 6"/>
        <xdr:cNvCxnSpPr>
          <a:cxnSpLocks noChangeShapeType="1"/>
        </xdr:cNvCxnSpPr>
      </xdr:nvCxnSpPr>
      <xdr:spPr bwMode="auto">
        <a:xfrm flipH="1">
          <a:off x="844550" y="2628900"/>
          <a:ext cx="184150" cy="161925"/>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cxnSp>
    <xdr:clientData/>
  </xdr:twoCellAnchor>
  <xdr:twoCellAnchor>
    <xdr:from>
      <xdr:col>6</xdr:col>
      <xdr:colOff>131445</xdr:colOff>
      <xdr:row>25</xdr:row>
      <xdr:rowOff>85090</xdr:rowOff>
    </xdr:from>
    <xdr:to>
      <xdr:col>8</xdr:col>
      <xdr:colOff>60960</xdr:colOff>
      <xdr:row>27</xdr:row>
      <xdr:rowOff>130175</xdr:rowOff>
    </xdr:to>
    <xdr:sp macro="" textlink="">
      <xdr:nvSpPr>
        <xdr:cNvPr id="19" name="Text Box 13"/>
        <xdr:cNvSpPr txBox="1">
          <a:spLocks noChangeArrowheads="1"/>
        </xdr:cNvSpPr>
      </xdr:nvSpPr>
      <xdr:spPr bwMode="auto">
        <a:xfrm>
          <a:off x="3789045" y="4152265"/>
          <a:ext cx="1148715" cy="36893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rot="0" vert="horz" wrap="square" lIns="91440" tIns="45720" rIns="91440" bIns="45720" anchor="t" anchorCtr="0" upright="1">
          <a:noAutofit/>
        </a:bodyPr>
        <a:lstStyle/>
        <a:p>
          <a:pPr marL="0" marR="0" algn="ctr" hangingPunct="0">
            <a:spcBef>
              <a:spcPts val="0"/>
            </a:spcBef>
            <a:spcAft>
              <a:spcPts val="0"/>
            </a:spcAft>
          </a:pPr>
          <a:r>
            <a:rPr lang="en-US" sz="800" b="1">
              <a:effectLst/>
              <a:latin typeface="Arial"/>
              <a:ea typeface="Times New Roman"/>
              <a:cs typeface="Times New Roman"/>
            </a:rPr>
            <a:t>East South Central</a:t>
          </a:r>
          <a:endParaRPr lang="en-US" sz="1000">
            <a:effectLst/>
            <a:latin typeface="Arial"/>
            <a:ea typeface="Times New Roman"/>
            <a:cs typeface="Times New Roman"/>
          </a:endParaRPr>
        </a:p>
        <a:p>
          <a:pPr marL="0" marR="0" algn="ctr" hangingPunct="0">
            <a:spcBef>
              <a:spcPts val="0"/>
            </a:spcBef>
            <a:spcAft>
              <a:spcPts val="0"/>
            </a:spcAft>
          </a:pPr>
          <a:r>
            <a:rPr lang="en-US" sz="800">
              <a:effectLst/>
              <a:latin typeface="Arial"/>
              <a:ea typeface="Times New Roman"/>
              <a:cs typeface="Times New Roman"/>
            </a:rPr>
            <a:t>312 (5.0%)</a:t>
          </a:r>
          <a:endParaRPr lang="en-US" sz="1000">
            <a:effectLst/>
            <a:latin typeface="Arial"/>
            <a:ea typeface="Times New Roman"/>
            <a:cs typeface="Times New Roman"/>
          </a:endParaRPr>
        </a:p>
      </xdr:txBody>
    </xdr:sp>
    <xdr:clientData/>
  </xdr:twoCellAnchor>
  <xdr:twoCellAnchor>
    <xdr:from>
      <xdr:col>3</xdr:col>
      <xdr:colOff>336550</xdr:colOff>
      <xdr:row>25</xdr:row>
      <xdr:rowOff>46990</xdr:rowOff>
    </xdr:from>
    <xdr:to>
      <xdr:col>5</xdr:col>
      <xdr:colOff>306070</xdr:colOff>
      <xdr:row>27</xdr:row>
      <xdr:rowOff>100965</xdr:rowOff>
    </xdr:to>
    <xdr:sp macro="" textlink="">
      <xdr:nvSpPr>
        <xdr:cNvPr id="20" name="Text Box 15"/>
        <xdr:cNvSpPr txBox="1">
          <a:spLocks noChangeArrowheads="1"/>
        </xdr:cNvSpPr>
      </xdr:nvSpPr>
      <xdr:spPr bwMode="auto">
        <a:xfrm>
          <a:off x="2165350" y="4114165"/>
          <a:ext cx="1188720" cy="377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rot="0" vert="horz" wrap="square" lIns="91440" tIns="45720" rIns="91440" bIns="45720" anchor="t" anchorCtr="0" upright="1">
          <a:noAutofit/>
        </a:bodyPr>
        <a:lstStyle/>
        <a:p>
          <a:pPr marL="0" marR="0" algn="ctr" hangingPunct="0">
            <a:spcBef>
              <a:spcPts val="0"/>
            </a:spcBef>
            <a:spcAft>
              <a:spcPts val="0"/>
            </a:spcAft>
          </a:pPr>
          <a:r>
            <a:rPr lang="en-US" sz="800" b="1">
              <a:effectLst/>
              <a:latin typeface="Arial"/>
              <a:cs typeface="Times New Roman"/>
            </a:rPr>
            <a:t>West South Central</a:t>
          </a:r>
          <a:endParaRPr lang="en-US" sz="1000" b="1">
            <a:effectLst/>
            <a:latin typeface="Arial"/>
            <a:cs typeface="Times New Roman"/>
          </a:endParaRPr>
        </a:p>
        <a:p>
          <a:pPr marL="0" marR="0" algn="ctr" hangingPunct="0">
            <a:spcBef>
              <a:spcPts val="0"/>
            </a:spcBef>
            <a:spcAft>
              <a:spcPts val="0"/>
            </a:spcAft>
          </a:pPr>
          <a:r>
            <a:rPr lang="en-US" sz="800">
              <a:effectLst/>
              <a:latin typeface="Arial"/>
              <a:ea typeface="Times New Roman"/>
              <a:cs typeface="Times New Roman"/>
            </a:rPr>
            <a:t>600 (9.7%)</a:t>
          </a:r>
          <a:endParaRPr lang="en-US" sz="1000">
            <a:effectLst/>
            <a:latin typeface="Arial"/>
            <a:ea typeface="Times New Roman"/>
            <a:cs typeface="Times New Roman"/>
          </a:endParaRPr>
        </a:p>
      </xdr:txBody>
    </xdr:sp>
    <xdr:clientData/>
  </xdr:twoCellAnchor>
  <xdr:twoCellAnchor>
    <xdr:from>
      <xdr:col>8</xdr:col>
      <xdr:colOff>585470</xdr:colOff>
      <xdr:row>24</xdr:row>
      <xdr:rowOff>101600</xdr:rowOff>
    </xdr:from>
    <xdr:to>
      <xdr:col>10</xdr:col>
      <xdr:colOff>509270</xdr:colOff>
      <xdr:row>27</xdr:row>
      <xdr:rowOff>82550</xdr:rowOff>
    </xdr:to>
    <xdr:sp macro="" textlink="">
      <xdr:nvSpPr>
        <xdr:cNvPr id="21" name="Text Box 26"/>
        <xdr:cNvSpPr txBox="1">
          <a:spLocks noChangeArrowheads="1"/>
        </xdr:cNvSpPr>
      </xdr:nvSpPr>
      <xdr:spPr bwMode="auto">
        <a:xfrm>
          <a:off x="5462270" y="4006850"/>
          <a:ext cx="1143000" cy="466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rot="0" vert="horz" wrap="square" lIns="91440" tIns="45720" rIns="91440" bIns="45720" anchor="t" anchorCtr="0" upright="1">
          <a:noAutofit/>
        </a:bodyPr>
        <a:lstStyle/>
        <a:p>
          <a:pPr marL="0" marR="0" algn="ctr" hangingPunct="0">
            <a:spcBef>
              <a:spcPts val="0"/>
            </a:spcBef>
            <a:spcAft>
              <a:spcPts val="0"/>
            </a:spcAft>
          </a:pPr>
          <a:r>
            <a:rPr lang="en-US" sz="800" b="1">
              <a:effectLst/>
              <a:latin typeface="Arial"/>
              <a:cs typeface="Arial"/>
            </a:rPr>
            <a:t>Other/International/</a:t>
          </a:r>
          <a:endParaRPr lang="en-US" sz="1000" b="1">
            <a:effectLst/>
            <a:latin typeface="Arial"/>
            <a:cs typeface="Times New Roman"/>
          </a:endParaRPr>
        </a:p>
        <a:p>
          <a:pPr marL="0" marR="0" algn="ctr" hangingPunct="0">
            <a:spcBef>
              <a:spcPts val="0"/>
            </a:spcBef>
            <a:spcAft>
              <a:spcPts val="0"/>
            </a:spcAft>
          </a:pPr>
          <a:r>
            <a:rPr lang="en-US" sz="800" b="1">
              <a:effectLst/>
              <a:latin typeface="Arial"/>
              <a:cs typeface="Arial"/>
            </a:rPr>
            <a:t>Unspecified Areas</a:t>
          </a:r>
          <a:endParaRPr lang="en-US" sz="1000" b="1">
            <a:effectLst/>
            <a:latin typeface="Arial"/>
            <a:cs typeface="Times New Roman"/>
          </a:endParaRPr>
        </a:p>
        <a:p>
          <a:pPr marL="0" marR="0" algn="ctr" hangingPunct="0">
            <a:spcBef>
              <a:spcPts val="0"/>
            </a:spcBef>
            <a:spcAft>
              <a:spcPts val="0"/>
            </a:spcAft>
          </a:pPr>
          <a:r>
            <a:rPr lang="en-US" sz="800">
              <a:effectLst/>
              <a:latin typeface="Arial"/>
              <a:ea typeface="Times New Roman"/>
              <a:cs typeface="Arial"/>
            </a:rPr>
            <a:t>264 (4.3%)</a:t>
          </a:r>
          <a:endParaRPr lang="en-US" sz="1000">
            <a:effectLst/>
            <a:latin typeface="Arial"/>
            <a:ea typeface="Times New Roman"/>
            <a:cs typeface="Times New Roman"/>
          </a:endParaRP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2</xdr:row>
      <xdr:rowOff>42863</xdr:rowOff>
    </xdr:from>
    <xdr:to>
      <xdr:col>14</xdr:col>
      <xdr:colOff>609600</xdr:colOff>
      <xdr:row>30</xdr:row>
      <xdr:rowOff>80963</xdr:rowOff>
    </xdr:to>
    <xdr:graphicFrame macro="">
      <xdr:nvGraphicFramePr>
        <xdr:cNvPr id="2" name="Objec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c:userShapes xmlns:c="http://schemas.openxmlformats.org/drawingml/2006/chart">
  <cdr:relSizeAnchor xmlns:cdr="http://schemas.openxmlformats.org/drawingml/2006/chartDrawing">
    <cdr:from>
      <cdr:x>0.86665</cdr:x>
      <cdr:y>0.69194</cdr:y>
    </cdr:from>
    <cdr:to>
      <cdr:x>0.9264</cdr:x>
      <cdr:y>0.74598</cdr:y>
    </cdr:to>
    <cdr:sp macro="" textlink="">
      <cdr:nvSpPr>
        <cdr:cNvPr id="3073" name="Text Box 1"/>
        <cdr:cNvSpPr txBox="1">
          <a:spLocks xmlns:a="http://schemas.openxmlformats.org/drawingml/2006/main" noChangeArrowheads="1"/>
        </cdr:cNvSpPr>
      </cdr:nvSpPr>
      <cdr:spPr bwMode="auto">
        <a:xfrm xmlns:a="http://schemas.openxmlformats.org/drawingml/2006/main">
          <a:off x="7924693" y="3163565"/>
          <a:ext cx="546354" cy="247071"/>
        </a:xfrm>
        <a:prstGeom xmlns:a="http://schemas.openxmlformats.org/drawingml/2006/main" prst="rect">
          <a:avLst/>
        </a:prstGeom>
        <a:solidFill xmlns:a="http://schemas.openxmlformats.org/drawingml/2006/main">
          <a:schemeClr val="bg1"/>
        </a:solidFill>
        <a:ln xmlns:a="http://schemas.openxmlformats.org/drawingml/2006/main" w="1">
          <a:noFill/>
          <a:miter lim="800000"/>
          <a:headEnd/>
          <a:tailEnd/>
        </a:ln>
        <a:effectLst xmlns:a="http://schemas.openxmlformats.org/drawingml/2006/main"/>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r>
            <a:rPr lang="en-US" sz="1100" b="0" i="0" strike="noStrike">
              <a:solidFill>
                <a:srgbClr val="000000"/>
              </a:solidFill>
              <a:latin typeface="Arial" panose="020B0604020202020204" pitchFamily="34" charset="0"/>
              <a:cs typeface="Arial" panose="020B0604020202020204" pitchFamily="34" charset="0"/>
            </a:rPr>
            <a:t>6,218</a:t>
          </a:r>
        </a:p>
      </cdr:txBody>
    </cdr:sp>
  </cdr:relSizeAnchor>
  <cdr:relSizeAnchor xmlns:cdr="http://schemas.openxmlformats.org/drawingml/2006/chartDrawing">
    <cdr:from>
      <cdr:x>0.89113</cdr:x>
      <cdr:y>0.5</cdr:y>
    </cdr:from>
    <cdr:to>
      <cdr:x>0.94938</cdr:x>
      <cdr:y>0.54938</cdr:y>
    </cdr:to>
    <cdr:sp macro="" textlink="">
      <cdr:nvSpPr>
        <cdr:cNvPr id="3074" name="Text Box 2"/>
        <cdr:cNvSpPr txBox="1">
          <a:spLocks xmlns:a="http://schemas.openxmlformats.org/drawingml/2006/main" noChangeArrowheads="1"/>
        </cdr:cNvSpPr>
      </cdr:nvSpPr>
      <cdr:spPr bwMode="auto">
        <a:xfrm xmlns:a="http://schemas.openxmlformats.org/drawingml/2006/main">
          <a:off x="8148462" y="2285999"/>
          <a:ext cx="532638" cy="225765"/>
        </a:xfrm>
        <a:prstGeom xmlns:a="http://schemas.openxmlformats.org/drawingml/2006/main" prst="rect">
          <a:avLst/>
        </a:prstGeom>
        <a:solidFill xmlns:a="http://schemas.openxmlformats.org/drawingml/2006/main">
          <a:schemeClr val="bg1"/>
        </a:solidFill>
        <a:ln xmlns:a="http://schemas.openxmlformats.org/drawingml/2006/main" w="1">
          <a:noFill/>
          <a:miter lim="800000"/>
          <a:headEnd/>
          <a:tailEnd/>
        </a:ln>
        <a:effectLst xmlns:a="http://schemas.openxmlformats.org/drawingml/2006/main"/>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r>
            <a:rPr lang="en-US" sz="1100" b="0" i="0" strike="noStrike">
              <a:solidFill>
                <a:srgbClr val="000000"/>
              </a:solidFill>
              <a:latin typeface="Arial" panose="020B0604020202020204" pitchFamily="34" charset="0"/>
              <a:cs typeface="Arial" panose="020B0604020202020204" pitchFamily="34" charset="0"/>
            </a:rPr>
            <a:t>6,471</a:t>
          </a:r>
        </a:p>
      </cdr:txBody>
    </cdr:sp>
  </cdr:relSizeAnchor>
  <cdr:relSizeAnchor xmlns:cdr="http://schemas.openxmlformats.org/drawingml/2006/chartDrawing">
    <cdr:from>
      <cdr:x>0.84018</cdr:x>
      <cdr:y>0.29961</cdr:y>
    </cdr:from>
    <cdr:to>
      <cdr:x>0.89784</cdr:x>
      <cdr:y>0.34831</cdr:y>
    </cdr:to>
    <cdr:sp macro="" textlink="">
      <cdr:nvSpPr>
        <cdr:cNvPr id="3075" name="Text Box 3"/>
        <cdr:cNvSpPr txBox="1">
          <a:spLocks xmlns:a="http://schemas.openxmlformats.org/drawingml/2006/main" noChangeArrowheads="1"/>
        </cdr:cNvSpPr>
      </cdr:nvSpPr>
      <cdr:spPr bwMode="auto">
        <a:xfrm xmlns:a="http://schemas.openxmlformats.org/drawingml/2006/main">
          <a:off x="7682575" y="1599081"/>
          <a:ext cx="527243" cy="259920"/>
        </a:xfrm>
        <a:prstGeom xmlns:a="http://schemas.openxmlformats.org/drawingml/2006/main" prst="rect">
          <a:avLst/>
        </a:prstGeom>
        <a:solidFill xmlns:a="http://schemas.openxmlformats.org/drawingml/2006/main">
          <a:schemeClr val="bg1"/>
        </a:solidFill>
        <a:ln xmlns:a="http://schemas.openxmlformats.org/drawingml/2006/main" w="1">
          <a:noFill/>
          <a:miter lim="800000"/>
          <a:headEnd/>
          <a:tailEnd/>
        </a:ln>
        <a:effectLst xmlns:a="http://schemas.openxmlformats.org/drawingml/2006/main"/>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r>
            <a:rPr lang="en-US" sz="1100" b="0" i="0" strike="noStrike">
              <a:solidFill>
                <a:srgbClr val="000000"/>
              </a:solidFill>
              <a:latin typeface="Arial" panose="020B0604020202020204" pitchFamily="34" charset="0"/>
              <a:cs typeface="Arial" panose="020B0604020202020204" pitchFamily="34" charset="0"/>
            </a:rPr>
            <a:t>6,137</a:t>
          </a:r>
        </a:p>
      </cdr:txBody>
    </cdr:sp>
  </cdr:relSizeAnchor>
  <cdr:relSizeAnchor xmlns:cdr="http://schemas.openxmlformats.org/drawingml/2006/chartDrawing">
    <cdr:from>
      <cdr:x>0.85879</cdr:x>
      <cdr:y>0.10168</cdr:y>
    </cdr:from>
    <cdr:to>
      <cdr:x>0.91879</cdr:x>
      <cdr:y>0.14799</cdr:y>
    </cdr:to>
    <cdr:sp macro="" textlink="">
      <cdr:nvSpPr>
        <cdr:cNvPr id="3076" name="Text Box 4"/>
        <cdr:cNvSpPr txBox="1">
          <a:spLocks xmlns:a="http://schemas.openxmlformats.org/drawingml/2006/main" noChangeArrowheads="1"/>
        </cdr:cNvSpPr>
      </cdr:nvSpPr>
      <cdr:spPr bwMode="auto">
        <a:xfrm xmlns:a="http://schemas.openxmlformats.org/drawingml/2006/main">
          <a:off x="7852745" y="517525"/>
          <a:ext cx="548640" cy="235672"/>
        </a:xfrm>
        <a:prstGeom xmlns:a="http://schemas.openxmlformats.org/drawingml/2006/main" prst="rect">
          <a:avLst/>
        </a:prstGeom>
        <a:solidFill xmlns:a="http://schemas.openxmlformats.org/drawingml/2006/main">
          <a:schemeClr val="bg1"/>
        </a:solidFill>
        <a:ln xmlns:a="http://schemas.openxmlformats.org/drawingml/2006/main" w="1">
          <a:noFill/>
          <a:miter lim="800000"/>
          <a:headEnd/>
          <a:tailEnd/>
        </a:ln>
        <a:effectLst xmlns:a="http://schemas.openxmlformats.org/drawingml/2006/main"/>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r>
            <a:rPr lang="en-US" sz="1100" b="0" i="0" strike="noStrike">
              <a:solidFill>
                <a:srgbClr val="000000"/>
              </a:solidFill>
              <a:latin typeface="Arial" panose="020B0604020202020204" pitchFamily="34" charset="0"/>
              <a:cs typeface="Arial" panose="020B0604020202020204" pitchFamily="34" charset="0"/>
            </a:rPr>
            <a:t>6,184</a:t>
          </a:r>
        </a:p>
      </cdr:txBody>
    </cdr:sp>
  </cdr:relSizeAnchor>
</c:userShapes>
</file>

<file path=xl/drawings/drawing9.xml><?xml version="1.0" encoding="utf-8"?>
<xdr:wsDr xmlns:xdr="http://schemas.openxmlformats.org/drawingml/2006/spreadsheetDrawing" xmlns:a="http://schemas.openxmlformats.org/drawingml/2006/main">
  <xdr:twoCellAnchor>
    <xdr:from>
      <xdr:col>0</xdr:col>
      <xdr:colOff>0</xdr:colOff>
      <xdr:row>2</xdr:row>
      <xdr:rowOff>104775</xdr:rowOff>
    </xdr:from>
    <xdr:to>
      <xdr:col>14</xdr:col>
      <xdr:colOff>609600</xdr:colOff>
      <xdr:row>33</xdr:row>
      <xdr:rowOff>114300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hiuserb\SHR_DATA\Survey%20Center%20Projects\Survey%20of%20Predoctoral%20Dental%20Education\2013-14%20Predoc\reports\Report%201\Figures\Fig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morrisseyr\Documents\Education%20Surveys%20-%20Misc\education%20report%20chart%20templates.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Users\morrisseyr\Documents\Survey%20of%20Dental%20Education\2017-18\Reports\support%20staff%20-%20figure%201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g1"/>
    </sheetNames>
    <sheetDataSet>
      <sheetData sheetId="0">
        <row r="3">
          <cell r="B3" t="str">
            <v>2013-14</v>
          </cell>
        </row>
        <row r="4">
          <cell r="A4" t="str">
            <v>Public Schools</v>
          </cell>
          <cell r="B4">
            <v>60</v>
          </cell>
        </row>
        <row r="5">
          <cell r="A5" t="str">
            <v>Private</v>
          </cell>
          <cell r="B5">
            <v>0</v>
          </cell>
        </row>
        <row r="6">
          <cell r="A6" t="str">
            <v>Private Non-Profit Schools</v>
          </cell>
          <cell r="B6">
            <v>35.4</v>
          </cell>
        </row>
        <row r="7">
          <cell r="A7" t="str">
            <v>Private-State Related Schools</v>
          </cell>
          <cell r="B7">
            <v>4.5999999999999996</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g3"/>
      <sheetName val="Fig7-8"/>
      <sheetName val="Fig1"/>
      <sheetName val="Fig2"/>
      <sheetName val="Fig6"/>
      <sheetName val="Fig7"/>
      <sheetName val="Tuition"/>
    </sheetNames>
    <sheetDataSet>
      <sheetData sheetId="0"/>
      <sheetData sheetId="1"/>
      <sheetData sheetId="2"/>
      <sheetData sheetId="3"/>
      <sheetData sheetId="4">
        <row r="5">
          <cell r="B5" t="str">
            <v>4th</v>
          </cell>
          <cell r="C5" t="str">
            <v>3rd</v>
          </cell>
          <cell r="D5" t="str">
            <v>2nd</v>
          </cell>
          <cell r="E5" t="str">
            <v>1st</v>
          </cell>
        </row>
        <row r="6">
          <cell r="A6" t="str">
            <v>Female</v>
          </cell>
          <cell r="B6">
            <v>2968</v>
          </cell>
          <cell r="C6">
            <v>3166</v>
          </cell>
          <cell r="D6">
            <v>2943</v>
          </cell>
          <cell r="E6">
            <v>3021</v>
          </cell>
        </row>
        <row r="7">
          <cell r="A7" t="str">
            <v>Male</v>
          </cell>
          <cell r="B7">
            <v>3179</v>
          </cell>
          <cell r="C7">
            <v>3225</v>
          </cell>
          <cell r="D7">
            <v>3030</v>
          </cell>
          <cell r="E7">
            <v>3119</v>
          </cell>
        </row>
      </sheetData>
      <sheetData sheetId="5"/>
      <sheetData sheetId="6"/>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3">
          <cell r="D3" t="str">
            <v>Basic Science</v>
          </cell>
          <cell r="E3" t="str">
            <v>Clinical Science</v>
          </cell>
          <cell r="F3" t="str">
            <v>Research Support</v>
          </cell>
          <cell r="G3" t="str">
            <v>All Other Support</v>
          </cell>
          <cell r="H3" t="str">
            <v>TOTAL FTE</v>
          </cell>
        </row>
        <row r="4">
          <cell r="C4" t="str">
            <v>Other support personnel</v>
          </cell>
          <cell r="D4">
            <v>26.5</v>
          </cell>
          <cell r="E4">
            <v>215.22</v>
          </cell>
          <cell r="F4">
            <v>241.52</v>
          </cell>
          <cell r="G4">
            <v>338.2</v>
          </cell>
          <cell r="H4">
            <v>821.44</v>
          </cell>
        </row>
        <row r="5">
          <cell r="C5" t="str">
            <v>Nurse</v>
          </cell>
          <cell r="D5">
            <v>0</v>
          </cell>
          <cell r="E5">
            <v>53.13</v>
          </cell>
          <cell r="F5">
            <v>2.2000000000000002</v>
          </cell>
          <cell r="G5">
            <v>5</v>
          </cell>
          <cell r="H5">
            <v>60.330000000000005</v>
          </cell>
        </row>
        <row r="6">
          <cell r="C6" t="str">
            <v>Professional staff</v>
          </cell>
          <cell r="D6">
            <v>18.239999999999998</v>
          </cell>
          <cell r="E6">
            <v>397.99</v>
          </cell>
          <cell r="F6">
            <v>189.08</v>
          </cell>
          <cell r="G6">
            <v>698.1</v>
          </cell>
          <cell r="H6">
            <v>1303.4100000000001</v>
          </cell>
        </row>
        <row r="7">
          <cell r="C7" t="str">
            <v>Team/Patient care coordinator</v>
          </cell>
          <cell r="D7">
            <v>0</v>
          </cell>
          <cell r="E7">
            <v>704.27</v>
          </cell>
          <cell r="F7">
            <v>30.25</v>
          </cell>
          <cell r="G7">
            <v>45.4</v>
          </cell>
          <cell r="H7">
            <v>779.92</v>
          </cell>
        </row>
        <row r="8">
          <cell r="C8" t="str">
            <v>Computer/IT personnel</v>
          </cell>
          <cell r="D8">
            <v>3.18</v>
          </cell>
          <cell r="E8">
            <v>176.35</v>
          </cell>
          <cell r="F8">
            <v>30.18</v>
          </cell>
          <cell r="G8">
            <v>224.57</v>
          </cell>
          <cell r="H8">
            <v>434.28</v>
          </cell>
        </row>
        <row r="9">
          <cell r="C9" t="str">
            <v>Sterilization personnel</v>
          </cell>
          <cell r="D9">
            <v>0</v>
          </cell>
          <cell r="E9">
            <v>537.66</v>
          </cell>
          <cell r="F9">
            <v>18.75</v>
          </cell>
          <cell r="G9">
            <v>10.3</v>
          </cell>
          <cell r="H9">
            <v>566.70999999999992</v>
          </cell>
        </row>
        <row r="10">
          <cell r="C10" t="str">
            <v>Radiology tech</v>
          </cell>
          <cell r="D10">
            <v>0</v>
          </cell>
          <cell r="E10">
            <v>131.4</v>
          </cell>
          <cell r="F10">
            <v>0</v>
          </cell>
          <cell r="G10">
            <v>0.7</v>
          </cell>
          <cell r="H10">
            <v>132.1</v>
          </cell>
        </row>
        <row r="11">
          <cell r="C11" t="str">
            <v>Medical/pathology lab tech</v>
          </cell>
          <cell r="D11">
            <v>23.72</v>
          </cell>
          <cell r="E11">
            <v>29.25</v>
          </cell>
          <cell r="F11">
            <v>42.5</v>
          </cell>
          <cell r="G11">
            <v>7.5</v>
          </cell>
          <cell r="H11">
            <v>102.97</v>
          </cell>
        </row>
        <row r="12">
          <cell r="C12" t="str">
            <v>Expanded function dental assistant</v>
          </cell>
          <cell r="D12">
            <v>0</v>
          </cell>
          <cell r="E12">
            <v>357</v>
          </cell>
          <cell r="F12">
            <v>0</v>
          </cell>
          <cell r="G12">
            <v>10.46</v>
          </cell>
          <cell r="H12">
            <v>367.46</v>
          </cell>
        </row>
        <row r="13">
          <cell r="C13" t="str">
            <v>Dental lab tech</v>
          </cell>
          <cell r="D13">
            <v>4.5</v>
          </cell>
          <cell r="E13">
            <v>177.23</v>
          </cell>
          <cell r="F13">
            <v>19.100000000000001</v>
          </cell>
          <cell r="G13">
            <v>11.1</v>
          </cell>
          <cell r="H13">
            <v>211.92999999999998</v>
          </cell>
        </row>
        <row r="14">
          <cell r="C14" t="str">
            <v>Dental hygienist</v>
          </cell>
          <cell r="D14">
            <v>0</v>
          </cell>
          <cell r="E14">
            <v>348.51</v>
          </cell>
          <cell r="F14">
            <v>20.43</v>
          </cell>
          <cell r="G14">
            <v>24.63</v>
          </cell>
          <cell r="H14">
            <v>393.57</v>
          </cell>
        </row>
        <row r="15">
          <cell r="C15" t="str">
            <v>Dental assistant</v>
          </cell>
          <cell r="D15">
            <v>0</v>
          </cell>
          <cell r="E15">
            <v>1960.27</v>
          </cell>
          <cell r="F15">
            <v>51.45</v>
          </cell>
          <cell r="G15">
            <v>59.63</v>
          </cell>
          <cell r="H15">
            <v>2071.35</v>
          </cell>
        </row>
        <row r="16">
          <cell r="C16" t="str">
            <v>Clincial clerk</v>
          </cell>
          <cell r="D16">
            <v>1</v>
          </cell>
          <cell r="E16">
            <v>1600.25</v>
          </cell>
          <cell r="F16">
            <v>20.5</v>
          </cell>
          <cell r="G16">
            <v>66.599999999999994</v>
          </cell>
          <cell r="H16">
            <v>1688.35</v>
          </cell>
        </row>
        <row r="17">
          <cell r="C17" t="str">
            <v>Admin Assistants/Clerical Support</v>
          </cell>
          <cell r="D17">
            <v>86.94</v>
          </cell>
          <cell r="E17">
            <v>706.69</v>
          </cell>
          <cell r="F17">
            <v>152.85</v>
          </cell>
          <cell r="G17">
            <v>799.37</v>
          </cell>
          <cell r="H17">
            <v>1745.8500000000001</v>
          </cell>
        </row>
      </sheetData>
    </sheetDataSet>
  </externalBook>
</externalLink>
</file>

<file path=xl/tables/table1.xml><?xml version="1.0" encoding="utf-8"?>
<table xmlns="http://schemas.openxmlformats.org/spreadsheetml/2006/main" id="1" name="Table4" displayName="Table4" ref="A7:A53" totalsRowShown="0" headerRowDxfId="5" dataDxfId="3" headerRowBorderDxfId="4" tableBorderDxfId="2" totalsRowBorderDxfId="1">
  <tableColumns count="1">
    <tableColumn id="1" name=" "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3.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4.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5.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6.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7.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8.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9.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45.bin"/></Relationships>
</file>

<file path=xl/worksheets/_rels/sheet4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46.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47.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K55"/>
  <sheetViews>
    <sheetView tabSelected="1" zoomScaleNormal="100" workbookViewId="0">
      <pane ySplit="6" topLeftCell="A7" activePane="bottomLeft" state="frozen"/>
      <selection pane="bottomLeft" activeCell="A4" sqref="A4"/>
    </sheetView>
  </sheetViews>
  <sheetFormatPr defaultRowHeight="12.5" x14ac:dyDescent="0.25"/>
  <cols>
    <col min="1" max="1" width="111.26953125" style="169" customWidth="1"/>
    <col min="2" max="2" width="4.81640625" style="5" customWidth="1"/>
    <col min="3" max="63" width="9.1796875" style="5"/>
  </cols>
  <sheetData>
    <row r="1" spans="1:63" s="869" customFormat="1" x14ac:dyDescent="0.25">
      <c r="A1" s="969"/>
      <c r="B1" s="5"/>
      <c r="C1" s="5"/>
      <c r="D1" s="5"/>
      <c r="E1" s="5"/>
      <c r="F1" s="5"/>
      <c r="G1" s="5"/>
      <c r="H1" s="5"/>
      <c r="I1" s="5"/>
      <c r="J1" s="5"/>
      <c r="K1" s="5"/>
      <c r="L1" s="5"/>
      <c r="M1" s="5"/>
      <c r="N1" s="5"/>
      <c r="O1" s="5"/>
      <c r="P1" s="5"/>
      <c r="Q1" s="5"/>
      <c r="R1" s="5"/>
      <c r="S1" s="5"/>
      <c r="T1" s="5"/>
      <c r="U1" s="5"/>
      <c r="V1" s="5"/>
      <c r="W1" s="5"/>
      <c r="X1" s="5"/>
      <c r="Y1" s="5"/>
      <c r="Z1" s="5"/>
      <c r="AA1" s="5"/>
      <c r="AB1" s="5"/>
      <c r="AC1" s="5"/>
      <c r="AD1" s="5"/>
      <c r="AE1" s="5"/>
      <c r="AF1" s="5"/>
      <c r="AG1" s="5"/>
      <c r="AH1" s="5"/>
      <c r="AI1" s="5"/>
      <c r="AJ1" s="5"/>
      <c r="AK1" s="5"/>
      <c r="AL1" s="5"/>
      <c r="AM1" s="5"/>
      <c r="AN1" s="5"/>
      <c r="AO1" s="5"/>
      <c r="AP1" s="5"/>
      <c r="AQ1" s="5"/>
      <c r="AR1" s="5"/>
      <c r="AS1" s="5"/>
      <c r="AT1" s="5"/>
      <c r="AU1" s="5"/>
      <c r="AV1" s="5"/>
      <c r="AW1" s="5"/>
      <c r="AX1" s="5"/>
      <c r="AY1" s="5"/>
      <c r="AZ1" s="5"/>
      <c r="BA1" s="5"/>
      <c r="BB1" s="5"/>
      <c r="BC1" s="5"/>
      <c r="BD1" s="5"/>
      <c r="BE1" s="5"/>
      <c r="BF1" s="5"/>
      <c r="BG1" s="5"/>
      <c r="BH1" s="5"/>
      <c r="BI1" s="5"/>
      <c r="BJ1" s="5"/>
      <c r="BK1" s="5"/>
    </row>
    <row r="2" spans="1:63" s="869" customFormat="1" x14ac:dyDescent="0.25">
      <c r="A2" s="969"/>
      <c r="B2" s="5"/>
      <c r="C2" s="5"/>
      <c r="D2" s="5"/>
      <c r="E2" s="5"/>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c r="AK2" s="5"/>
      <c r="AL2" s="5"/>
      <c r="AM2" s="5"/>
      <c r="AN2" s="5"/>
      <c r="AO2" s="5"/>
      <c r="AP2" s="5"/>
      <c r="AQ2" s="5"/>
      <c r="AR2" s="5"/>
      <c r="AS2" s="5"/>
      <c r="AT2" s="5"/>
      <c r="AU2" s="5"/>
      <c r="AV2" s="5"/>
      <c r="AW2" s="5"/>
      <c r="AX2" s="5"/>
      <c r="AY2" s="5"/>
      <c r="AZ2" s="5"/>
      <c r="BA2" s="5"/>
      <c r="BB2" s="5"/>
      <c r="BC2" s="5"/>
      <c r="BD2" s="5"/>
      <c r="BE2" s="5"/>
      <c r="BF2" s="5"/>
      <c r="BG2" s="5"/>
      <c r="BH2" s="5"/>
      <c r="BI2" s="5"/>
      <c r="BJ2" s="5"/>
      <c r="BK2" s="5"/>
    </row>
    <row r="3" spans="1:63" s="869" customFormat="1" ht="44.25" customHeight="1" x14ac:dyDescent="0.25">
      <c r="A3" s="969"/>
      <c r="B3" s="5"/>
      <c r="C3" s="5"/>
      <c r="D3" s="5"/>
      <c r="E3" s="5"/>
      <c r="F3" s="5"/>
      <c r="G3" s="5"/>
      <c r="H3" s="5"/>
      <c r="I3" s="5"/>
      <c r="J3" s="5"/>
      <c r="K3" s="5"/>
      <c r="L3" s="5"/>
      <c r="M3" s="5"/>
      <c r="N3" s="5"/>
      <c r="O3" s="5"/>
      <c r="P3" s="5"/>
      <c r="Q3" s="5"/>
      <c r="R3" s="5"/>
      <c r="S3" s="5"/>
      <c r="T3" s="5"/>
      <c r="U3" s="5"/>
      <c r="V3" s="5"/>
      <c r="W3" s="5"/>
      <c r="X3" s="5"/>
      <c r="Y3" s="5"/>
      <c r="Z3" s="5"/>
      <c r="AA3" s="5"/>
      <c r="AB3" s="5"/>
      <c r="AC3" s="5"/>
      <c r="AD3" s="5"/>
      <c r="AE3" s="5"/>
      <c r="AF3" s="5"/>
      <c r="AG3" s="5"/>
      <c r="AH3" s="5"/>
      <c r="AI3" s="5"/>
      <c r="AJ3" s="5"/>
      <c r="AK3" s="5"/>
      <c r="AL3" s="5"/>
      <c r="AM3" s="5"/>
      <c r="AN3" s="5"/>
      <c r="AO3" s="5"/>
      <c r="AP3" s="5"/>
      <c r="AQ3" s="5"/>
      <c r="AR3" s="5"/>
      <c r="AS3" s="5"/>
      <c r="AT3" s="5"/>
      <c r="AU3" s="5"/>
      <c r="AV3" s="5"/>
      <c r="AW3" s="5"/>
      <c r="AX3" s="5"/>
      <c r="AY3" s="5"/>
      <c r="AZ3" s="5"/>
      <c r="BA3" s="5"/>
      <c r="BB3" s="5"/>
      <c r="BC3" s="5"/>
      <c r="BD3" s="5"/>
      <c r="BE3" s="5"/>
      <c r="BF3" s="5"/>
      <c r="BG3" s="5"/>
      <c r="BH3" s="5"/>
      <c r="BI3" s="5"/>
      <c r="BJ3" s="5"/>
      <c r="BK3" s="5"/>
    </row>
    <row r="4" spans="1:63" ht="13" x14ac:dyDescent="0.3">
      <c r="A4" s="166" t="s">
        <v>443</v>
      </c>
    </row>
    <row r="5" spans="1:63" ht="13" x14ac:dyDescent="0.3">
      <c r="A5" s="166" t="s">
        <v>438</v>
      </c>
    </row>
    <row r="6" spans="1:63" ht="15" customHeight="1" x14ac:dyDescent="0.3">
      <c r="A6" s="166" t="s">
        <v>439</v>
      </c>
    </row>
    <row r="7" spans="1:63" ht="15" customHeight="1" x14ac:dyDescent="0.25">
      <c r="A7" s="167" t="s">
        <v>440</v>
      </c>
    </row>
    <row r="8" spans="1:63" ht="15" customHeight="1" x14ac:dyDescent="0.25">
      <c r="A8" s="867" t="s">
        <v>441</v>
      </c>
    </row>
    <row r="9" spans="1:63" ht="15" customHeight="1" x14ac:dyDescent="0.25">
      <c r="A9" s="939" t="s">
        <v>442</v>
      </c>
    </row>
    <row r="10" spans="1:63" ht="15" customHeight="1" x14ac:dyDescent="0.25">
      <c r="A10" s="168" t="s">
        <v>452</v>
      </c>
    </row>
    <row r="11" spans="1:63" ht="15" customHeight="1" x14ac:dyDescent="0.25">
      <c r="A11" s="168" t="s">
        <v>0</v>
      </c>
    </row>
    <row r="12" spans="1:63" ht="15" customHeight="1" x14ac:dyDescent="0.25">
      <c r="A12" s="168" t="s">
        <v>444</v>
      </c>
    </row>
    <row r="13" spans="1:63" ht="15" customHeight="1" x14ac:dyDescent="0.25">
      <c r="A13" s="168" t="s">
        <v>445</v>
      </c>
    </row>
    <row r="14" spans="1:63" ht="15" customHeight="1" x14ac:dyDescent="0.25">
      <c r="A14" s="168" t="s">
        <v>446</v>
      </c>
    </row>
    <row r="15" spans="1:63" ht="15" customHeight="1" x14ac:dyDescent="0.25">
      <c r="A15" s="168" t="s">
        <v>447</v>
      </c>
    </row>
    <row r="16" spans="1:63" ht="15" customHeight="1" x14ac:dyDescent="0.25">
      <c r="A16" s="168" t="s">
        <v>453</v>
      </c>
    </row>
    <row r="17" spans="1:3" ht="15" customHeight="1" x14ac:dyDescent="0.25">
      <c r="A17" s="168" t="s">
        <v>454</v>
      </c>
    </row>
    <row r="18" spans="1:3" ht="15" customHeight="1" x14ac:dyDescent="0.25">
      <c r="A18" s="168" t="s">
        <v>243</v>
      </c>
    </row>
    <row r="19" spans="1:3" ht="15" customHeight="1" x14ac:dyDescent="0.25">
      <c r="A19" s="168" t="s">
        <v>255</v>
      </c>
    </row>
    <row r="20" spans="1:3" ht="15" customHeight="1" x14ac:dyDescent="0.25">
      <c r="A20" s="168" t="s">
        <v>448</v>
      </c>
    </row>
    <row r="21" spans="1:3" ht="15" customHeight="1" x14ac:dyDescent="0.25">
      <c r="A21" s="168" t="s">
        <v>296</v>
      </c>
      <c r="C21" s="767"/>
    </row>
    <row r="22" spans="1:3" ht="15" customHeight="1" x14ac:dyDescent="0.25">
      <c r="A22" s="168" t="s">
        <v>300</v>
      </c>
    </row>
    <row r="23" spans="1:3" ht="15" customHeight="1" x14ac:dyDescent="0.25">
      <c r="A23" s="168" t="s">
        <v>449</v>
      </c>
    </row>
    <row r="24" spans="1:3" ht="15" customHeight="1" x14ac:dyDescent="0.25">
      <c r="A24" s="168" t="s">
        <v>303</v>
      </c>
    </row>
    <row r="25" spans="1:3" ht="15" customHeight="1" x14ac:dyDescent="0.25">
      <c r="A25" s="168" t="s">
        <v>304</v>
      </c>
    </row>
    <row r="26" spans="1:3" ht="15" customHeight="1" x14ac:dyDescent="0.25">
      <c r="A26" s="168" t="s">
        <v>455</v>
      </c>
    </row>
    <row r="27" spans="1:3" ht="15" customHeight="1" x14ac:dyDescent="0.25">
      <c r="A27" s="168" t="s">
        <v>456</v>
      </c>
    </row>
    <row r="28" spans="1:3" ht="15" customHeight="1" x14ac:dyDescent="0.25">
      <c r="A28" s="168" t="s">
        <v>309</v>
      </c>
    </row>
    <row r="29" spans="1:3" ht="15" customHeight="1" x14ac:dyDescent="0.25">
      <c r="A29" s="766" t="s">
        <v>457</v>
      </c>
    </row>
    <row r="30" spans="1:3" ht="15" customHeight="1" x14ac:dyDescent="0.25">
      <c r="A30" s="168" t="s">
        <v>326</v>
      </c>
      <c r="C30" s="767"/>
    </row>
    <row r="31" spans="1:3" ht="15" customHeight="1" x14ac:dyDescent="0.25">
      <c r="A31" s="168" t="s">
        <v>336</v>
      </c>
    </row>
    <row r="32" spans="1:3" ht="15" customHeight="1" x14ac:dyDescent="0.25">
      <c r="A32" s="921" t="s">
        <v>450</v>
      </c>
    </row>
    <row r="33" spans="1:3" ht="15" customHeight="1" x14ac:dyDescent="0.25">
      <c r="A33" s="168" t="s">
        <v>337</v>
      </c>
    </row>
    <row r="34" spans="1:3" ht="15" customHeight="1" x14ac:dyDescent="0.25">
      <c r="A34" s="168" t="s">
        <v>339</v>
      </c>
    </row>
    <row r="35" spans="1:3" ht="15" customHeight="1" x14ac:dyDescent="0.25">
      <c r="A35" s="766" t="s">
        <v>464</v>
      </c>
    </row>
    <row r="36" spans="1:3" ht="15" customHeight="1" x14ac:dyDescent="0.25">
      <c r="A36" s="766" t="s">
        <v>897</v>
      </c>
    </row>
    <row r="37" spans="1:3" ht="15" customHeight="1" x14ac:dyDescent="0.25">
      <c r="A37" s="168" t="s">
        <v>340</v>
      </c>
    </row>
    <row r="38" spans="1:3" ht="15" customHeight="1" x14ac:dyDescent="0.25">
      <c r="A38" s="168" t="s">
        <v>465</v>
      </c>
      <c r="C38" s="767"/>
    </row>
    <row r="39" spans="1:3" ht="15" customHeight="1" x14ac:dyDescent="0.25">
      <c r="A39" s="168" t="s">
        <v>466</v>
      </c>
    </row>
    <row r="40" spans="1:3" ht="15" customHeight="1" x14ac:dyDescent="0.25">
      <c r="A40" s="168" t="s">
        <v>467</v>
      </c>
    </row>
    <row r="41" spans="1:3" ht="15" customHeight="1" x14ac:dyDescent="0.25">
      <c r="A41" s="766" t="s">
        <v>468</v>
      </c>
    </row>
    <row r="42" spans="1:3" ht="15" customHeight="1" x14ac:dyDescent="0.25">
      <c r="A42" s="921" t="s">
        <v>469</v>
      </c>
    </row>
    <row r="43" spans="1:3" ht="15" customHeight="1" x14ac:dyDescent="0.25">
      <c r="A43" s="168" t="s">
        <v>344</v>
      </c>
    </row>
    <row r="44" spans="1:3" ht="15" customHeight="1" x14ac:dyDescent="0.25">
      <c r="A44" s="866" t="s">
        <v>451</v>
      </c>
    </row>
    <row r="45" spans="1:3" ht="15" customHeight="1" x14ac:dyDescent="0.25">
      <c r="A45" s="168" t="s">
        <v>362</v>
      </c>
    </row>
    <row r="46" spans="1:3" ht="15" customHeight="1" x14ac:dyDescent="0.25">
      <c r="A46" s="866" t="s">
        <v>458</v>
      </c>
    </row>
    <row r="47" spans="1:3" ht="15" customHeight="1" x14ac:dyDescent="0.25">
      <c r="A47" s="763" t="s">
        <v>459</v>
      </c>
    </row>
    <row r="48" spans="1:3" ht="15" customHeight="1" x14ac:dyDescent="0.25">
      <c r="A48" s="168" t="s">
        <v>460</v>
      </c>
    </row>
    <row r="49" spans="1:1" ht="15" customHeight="1" x14ac:dyDescent="0.25">
      <c r="A49" s="168" t="s">
        <v>461</v>
      </c>
    </row>
    <row r="50" spans="1:1" ht="15" customHeight="1" x14ac:dyDescent="0.25">
      <c r="A50" s="168" t="s">
        <v>462</v>
      </c>
    </row>
    <row r="51" spans="1:1" ht="15" customHeight="1" x14ac:dyDescent="0.25">
      <c r="A51" s="168" t="s">
        <v>463</v>
      </c>
    </row>
    <row r="52" spans="1:1" ht="15" customHeight="1" x14ac:dyDescent="0.25">
      <c r="A52" s="866" t="s">
        <v>880</v>
      </c>
    </row>
    <row r="53" spans="1:1" ht="15" customHeight="1" x14ac:dyDescent="0.25">
      <c r="A53" s="866" t="s">
        <v>879</v>
      </c>
    </row>
    <row r="55" spans="1:1" ht="13" x14ac:dyDescent="0.3">
      <c r="A55" s="968" t="s">
        <v>904</v>
      </c>
    </row>
  </sheetData>
  <mergeCells count="1">
    <mergeCell ref="A1:A3"/>
  </mergeCells>
  <hyperlinks>
    <hyperlink ref="A11" location="'Tab1'!A1" display="Table 1: Description of Academic Programs in United States and Canadian Dental Schools, 2017-18"/>
    <hyperlink ref="A12" location="'Tab2'!A1" display="Table 2: Number of United States Dental School Examined Applications, Applicants, and First-Year Enrollment, 2007-08 to 2017-18"/>
    <hyperlink ref="A15" location="'Tab4'!A1" display="Table 4: Number of United States Dental School Examined Applications by Gender, 2007-08 to 2017-18"/>
    <hyperlink ref="A16" location="Tab5a!A1" display="Table 5a: Number of United States Dental School Examined Applications by Race/Ethnicity, 2017-18"/>
    <hyperlink ref="A17" location="Tab5b!A1" display="Table 5b: Number of United States Dental School Applicants per Admission, 2017-18"/>
    <hyperlink ref="A18" location="'Tab6'!A1" display="Table 6: Amount of Predental Education of First-Year United States and Canadian Dental Students, 2017-18"/>
    <hyperlink ref="A19" location="'Tab7'!A1" display="Table 7: Amount of Predental Education of First-Year United States Dental Students, 1969-70 to 2017-18"/>
    <hyperlink ref="A21" location="'Tab8'!A1" display="Table 8: First-Year Enrollment and First-Year Repeating Students, 2007-08 to 2017-18"/>
    <hyperlink ref="A22" location="'Tab9'!A1" display="Table 9: First-Year United States Dental School Enrollment, 2007-08 to 2017-18"/>
    <hyperlink ref="A24" location="'Tab10'!A1" display="Table 10: First-Year United States Dental School Enrollment by Gender, 2007-08 to 2017-18"/>
    <hyperlink ref="A25" location="Tab11a!A1" display="Table 11a: First-Year United States Dental School Enrollment by Gender and Race/Ethnicity, 2007-08 to 2017-18"/>
    <hyperlink ref="A26" location="Tab11b!A1" display="Table 11b: First-Year United States Dental School Enrollment by Gender and Race/Ethnicity, 2017-18"/>
    <hyperlink ref="A28" location="'Tab12'!A1" display="Table 12: State of Residence of First-Year United States Dental Students, 2017-18"/>
    <hyperlink ref="A30" location="'Tab13'!A1" display="Table 13: Total United States and Canadian Dental School Enrollment by Class and Gender, 2017-18"/>
    <hyperlink ref="A31" location="'Tab14'!A1" display="Table 14: Total United States Dental School Enrollment, 2007-08 to 2017-18"/>
    <hyperlink ref="A33" location="Tab15b!A1" display="Table 15b: Total United States Dental School Enrollment by Gender and Race/Ethnicity, 2017-18"/>
    <hyperlink ref="A34" location="'Tab16'!A1" display="Table 16: United States Dental School Enrollment by Gender and Race/Ethnicity, 2007-08 to 2017-18"/>
    <hyperlink ref="A37" location="'Tab17'!A1" display="Table 17: United States and Canadian Dental School Graduates, 2007 to 2017"/>
    <hyperlink ref="A38" location="'Tab18'!A1" display="Table 18: United States and Canadian Dental School Graduates by Gender, 2007 to 2017"/>
    <hyperlink ref="A39" location="'Tab19'!A1" display="Table 19: United States Dental School Graduates by Gender and Race/Ethnicity, 2007 to 2017"/>
    <hyperlink ref="A40" location="'Tab20'!A1" display="Table 20: United States Dental School Graduates by Gender and Race/Ethnicity, 2017"/>
    <hyperlink ref="A43" location="'Tab22'!A1" display="Table 22: Instruction Methods Used in United States Dental Schools, 2017-18"/>
    <hyperlink ref="A45" location="'Tab23'!A1" display="Table 23: Patient Care Provided by United States and Canadian Dental School Students During the Recent Year, 2017-18"/>
    <hyperlink ref="A47" location="Tab24a!A1" display="Table 24a: Total Full-Time Equivalent Support Personnel, 2017-18"/>
    <hyperlink ref="A48" location="Tab24b!A1" display="Table 24b: Total Full-Time Equivalent of Basic Science Support Personnel, 2017-18"/>
    <hyperlink ref="A49" location="Tab24c!A1" display="Table 24c: Total Full-Time Equivalent of Clinical Science Support Personnel, 2017-18"/>
    <hyperlink ref="A50" location="Tab24d!A1" display="Table 24d: Total Full-Time Equivalent of Research Support Personnel, 2017-18"/>
    <hyperlink ref="A51" location="Tab24e!A1" display="Table 24e: Total Full-Time Equivalent of All Other Support Personnel, 2017-18"/>
    <hyperlink ref="A10" location="'Fig1'!A1" display="Figure 1: Classification of United States Dental Schools, 2017-18"/>
    <hyperlink ref="A13" location="'Fig2'!A1" display="Figure 2: United States Dental School Examined Applications by Gender, 2007-08 to 2017-18"/>
    <hyperlink ref="A14" location="'Tab3'!A1" display="Table 3: Number of United States Dental School Examined Applications, 2007-08 to 2017-18"/>
    <hyperlink ref="A20" location="'Fig3'!A1" display="Figure 3: Percentage of Repeating First-Year United States Dental Students, 2007-08 to 2017-18"/>
    <hyperlink ref="A23" location="'Fig4'!A1" display="Figure 4: First-Year United States Dental School Enrollment by Gender, 2007-08 to 2017-18"/>
    <hyperlink ref="A27" location="'Fig5'!A1" display="Figure 5: Region of Legal Residence of First-Year United States Dental Students, 2017-18"/>
    <hyperlink ref="A29" location="'Fig6'!A1" display="Figure 6: Total United States Dental School Enrollment by Class and Gender, 2017-18"/>
    <hyperlink ref="A35" location="'Fig7'!A1" display="Figure 7: United States Dental School Graduates by Gender, 2007 to 2017"/>
    <hyperlink ref="A36" location="'Fig8'!A1" display="Figure 8: Number of 2016 Graduates in Dental-Related Activity"/>
    <hyperlink ref="A41" location="'Fig9'!A1" display="Figure 9: Outcomes Assessment for Class of 2016"/>
    <hyperlink ref="A44" location="'Fig10'!A1" display="Figure 10: Average Number of Patient Visits and New Patients Screened in United States Dental Schools, 2007-08 to 2017-18"/>
    <hyperlink ref="A46" location="'Fig11'!A1" display="Figure 11: Full-Time Equivalent Support Personnel in Basic Science, Clinical Science, Research and All Other Support, 2017-18"/>
    <hyperlink ref="A8" location="Notes!A1" display="Notes to the Reader"/>
    <hyperlink ref="A32" location="Tab15a!A1" display="Table 15a: Total United States Dental School Enrollment by Gender, 2007-08 to 2017-18"/>
    <hyperlink ref="A42" location="'Tab21'!A1" display="Table 21: Financial Assistance Awarded to United States Dental School Students in 2016-17"/>
    <hyperlink ref="A53" location="'Tab25'!A1" display="Table 25: Faculty Providing Basic Science Instruction in United States Dental Schools, 2017-18"/>
    <hyperlink ref="A52" location="'Fig12'!A1" display="Figure 12: Type of Faculty Providing Basic Science Instruction, 2017-18"/>
    <hyperlink ref="A9" location="Glossary!A1" display="Glossary of Terms"/>
  </hyperlinks>
  <pageMargins left="0.25" right="0.25" top="0.75" bottom="0.75" header="0.3" footer="0.3"/>
  <pageSetup scale="83" orientation="portrait" r:id="rId1"/>
  <headerFooter differentFirst="1"/>
  <drawing r:id="rId2"/>
  <tableParts count="1">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78"/>
  <sheetViews>
    <sheetView zoomScaleNormal="100" workbookViewId="0">
      <pane xSplit="2" ySplit="4" topLeftCell="C5" activePane="bottomRight" state="frozen"/>
      <selection pane="topRight"/>
      <selection pane="bottomLeft"/>
      <selection pane="bottomRight" sqref="A1:B1"/>
    </sheetView>
  </sheetViews>
  <sheetFormatPr defaultColWidth="9.1796875" defaultRowHeight="12.5" x14ac:dyDescent="0.25"/>
  <cols>
    <col min="1" max="1" width="5.7265625" style="1" customWidth="1"/>
    <col min="2" max="2" width="57.54296875" style="1" customWidth="1"/>
    <col min="3" max="3" width="10.81640625" style="1" customWidth="1"/>
    <col min="4" max="4" width="8.453125" style="1" customWidth="1"/>
    <col min="5" max="5" width="8.7265625" style="1" customWidth="1"/>
    <col min="6" max="6" width="10" style="1" customWidth="1"/>
    <col min="7" max="7" width="9.7265625" style="1" customWidth="1"/>
    <col min="8" max="8" width="7.26953125" style="1" customWidth="1"/>
    <col min="9" max="9" width="8" style="1" customWidth="1"/>
    <col min="10" max="10" width="8.453125" style="1" customWidth="1"/>
    <col min="11" max="11" width="7.26953125" style="1" customWidth="1"/>
    <col min="12" max="12" width="8" style="1" customWidth="1"/>
    <col min="13" max="13" width="9" style="1" customWidth="1"/>
    <col min="14" max="15" width="7.54296875" style="1" customWidth="1"/>
    <col min="16" max="16" width="10.1796875" style="1" customWidth="1"/>
    <col min="17" max="17" width="7.26953125" style="1" customWidth="1"/>
    <col min="18" max="18" width="8.1796875" style="1" customWidth="1"/>
    <col min="19" max="19" width="9.54296875" style="1" customWidth="1"/>
    <col min="20" max="20" width="8.26953125" style="1" customWidth="1"/>
    <col min="21" max="21" width="7.7265625" style="1" customWidth="1"/>
    <col min="22" max="22" width="8.453125" style="1" customWidth="1"/>
    <col min="23" max="23" width="7.26953125" style="1" customWidth="1"/>
    <col min="24" max="24" width="7.7265625" style="1" customWidth="1"/>
    <col min="25" max="25" width="8.453125" style="1" customWidth="1"/>
    <col min="26" max="26" width="7.26953125" style="1" customWidth="1"/>
    <col min="27" max="28" width="8.453125" style="1" customWidth="1"/>
    <col min="29" max="29" width="7.26953125" style="1" customWidth="1"/>
    <col min="30" max="30" width="7.81640625" style="1" customWidth="1"/>
    <col min="31" max="31" width="9.26953125" style="1" bestFit="1" customWidth="1"/>
    <col min="32" max="32" width="7.26953125" style="1" customWidth="1"/>
    <col min="33" max="33" width="9.453125" style="1" customWidth="1"/>
    <col min="34" max="16384" width="9.1796875" style="1"/>
  </cols>
  <sheetData>
    <row r="1" spans="1:33" ht="30.75" customHeight="1" x14ac:dyDescent="0.3">
      <c r="A1" s="980" t="s">
        <v>515</v>
      </c>
      <c r="B1" s="980"/>
    </row>
    <row r="2" spans="1:33" ht="13" thickBot="1" x14ac:dyDescent="0.3">
      <c r="A2" s="974" t="s">
        <v>1</v>
      </c>
      <c r="B2" s="974"/>
    </row>
    <row r="3" spans="1:33" ht="57" customHeight="1" x14ac:dyDescent="0.3">
      <c r="A3" s="991"/>
      <c r="B3" s="990"/>
      <c r="C3" s="988" t="s">
        <v>507</v>
      </c>
      <c r="D3" s="989"/>
      <c r="E3" s="990"/>
      <c r="F3" s="989" t="s">
        <v>508</v>
      </c>
      <c r="G3" s="989"/>
      <c r="H3" s="990"/>
      <c r="I3" s="989" t="s">
        <v>509</v>
      </c>
      <c r="J3" s="989"/>
      <c r="K3" s="990"/>
      <c r="L3" s="989" t="s">
        <v>510</v>
      </c>
      <c r="M3" s="989"/>
      <c r="N3" s="990"/>
      <c r="O3" s="989" t="s">
        <v>511</v>
      </c>
      <c r="P3" s="989"/>
      <c r="Q3" s="990"/>
      <c r="R3" s="989" t="s">
        <v>512</v>
      </c>
      <c r="S3" s="989"/>
      <c r="T3" s="990"/>
      <c r="U3" s="989" t="s">
        <v>513</v>
      </c>
      <c r="V3" s="989"/>
      <c r="W3" s="990"/>
      <c r="X3" s="989" t="s">
        <v>368</v>
      </c>
      <c r="Y3" s="989"/>
      <c r="Z3" s="990"/>
      <c r="AA3" s="989" t="s">
        <v>367</v>
      </c>
      <c r="AB3" s="989"/>
      <c r="AC3" s="989"/>
      <c r="AD3" s="988" t="s">
        <v>306</v>
      </c>
      <c r="AE3" s="989"/>
      <c r="AF3" s="990"/>
      <c r="AG3" s="177"/>
    </row>
    <row r="4" spans="1:33" ht="13" x14ac:dyDescent="0.3">
      <c r="A4" s="178" t="s">
        <v>2</v>
      </c>
      <c r="B4" s="179" t="s">
        <v>3</v>
      </c>
      <c r="C4" s="161" t="s">
        <v>237</v>
      </c>
      <c r="D4" s="161" t="s">
        <v>238</v>
      </c>
      <c r="E4" s="161" t="s">
        <v>193</v>
      </c>
      <c r="F4" s="180" t="s">
        <v>237</v>
      </c>
      <c r="G4" s="161" t="s">
        <v>238</v>
      </c>
      <c r="H4" s="181" t="s">
        <v>193</v>
      </c>
      <c r="I4" s="161" t="s">
        <v>237</v>
      </c>
      <c r="J4" s="161" t="s">
        <v>238</v>
      </c>
      <c r="K4" s="181" t="s">
        <v>193</v>
      </c>
      <c r="L4" s="161" t="s">
        <v>237</v>
      </c>
      <c r="M4" s="161" t="s">
        <v>238</v>
      </c>
      <c r="N4" s="181" t="s">
        <v>193</v>
      </c>
      <c r="O4" s="161" t="s">
        <v>237</v>
      </c>
      <c r="P4" s="161" t="s">
        <v>238</v>
      </c>
      <c r="Q4" s="181" t="s">
        <v>193</v>
      </c>
      <c r="R4" s="161" t="s">
        <v>237</v>
      </c>
      <c r="S4" s="161" t="s">
        <v>238</v>
      </c>
      <c r="T4" s="181" t="s">
        <v>193</v>
      </c>
      <c r="U4" s="161" t="s">
        <v>237</v>
      </c>
      <c r="V4" s="161" t="s">
        <v>238</v>
      </c>
      <c r="W4" s="181" t="s">
        <v>193</v>
      </c>
      <c r="X4" s="161" t="s">
        <v>237</v>
      </c>
      <c r="Y4" s="161" t="s">
        <v>238</v>
      </c>
      <c r="Z4" s="181" t="s">
        <v>193</v>
      </c>
      <c r="AA4" s="161" t="s">
        <v>237</v>
      </c>
      <c r="AB4" s="161" t="s">
        <v>238</v>
      </c>
      <c r="AC4" s="161" t="s">
        <v>193</v>
      </c>
      <c r="AD4" s="182" t="s">
        <v>237</v>
      </c>
      <c r="AE4" s="161" t="s">
        <v>238</v>
      </c>
      <c r="AF4" s="181" t="s">
        <v>193</v>
      </c>
      <c r="AG4" s="183" t="s">
        <v>301</v>
      </c>
    </row>
    <row r="5" spans="1:33" x14ac:dyDescent="0.25">
      <c r="A5" s="11" t="s">
        <v>10</v>
      </c>
      <c r="B5" s="12" t="s">
        <v>11</v>
      </c>
      <c r="C5" s="13">
        <v>292</v>
      </c>
      <c r="D5" s="184">
        <v>224</v>
      </c>
      <c r="E5" s="184">
        <v>0</v>
      </c>
      <c r="F5" s="185">
        <v>19</v>
      </c>
      <c r="G5" s="186">
        <v>36</v>
      </c>
      <c r="H5" s="187">
        <v>0</v>
      </c>
      <c r="I5" s="188">
        <v>33</v>
      </c>
      <c r="J5" s="189">
        <v>40</v>
      </c>
      <c r="K5" s="187">
        <v>0</v>
      </c>
      <c r="L5" s="188">
        <v>3</v>
      </c>
      <c r="M5" s="189">
        <v>0</v>
      </c>
      <c r="N5" s="187">
        <v>0</v>
      </c>
      <c r="O5" s="188">
        <v>77</v>
      </c>
      <c r="P5" s="189">
        <v>107</v>
      </c>
      <c r="Q5" s="187">
        <v>0</v>
      </c>
      <c r="R5" s="188">
        <v>0</v>
      </c>
      <c r="S5" s="189">
        <v>0</v>
      </c>
      <c r="T5" s="187">
        <v>0</v>
      </c>
      <c r="U5" s="188">
        <v>19</v>
      </c>
      <c r="V5" s="189">
        <v>9</v>
      </c>
      <c r="W5" s="187">
        <v>0</v>
      </c>
      <c r="X5" s="188">
        <v>15</v>
      </c>
      <c r="Y5" s="189">
        <v>24</v>
      </c>
      <c r="Z5" s="187">
        <v>0</v>
      </c>
      <c r="AA5" s="188">
        <v>10</v>
      </c>
      <c r="AB5" s="189">
        <v>9</v>
      </c>
      <c r="AC5" s="13">
        <v>0</v>
      </c>
      <c r="AD5" s="188">
        <v>468</v>
      </c>
      <c r="AE5" s="189">
        <v>449</v>
      </c>
      <c r="AF5" s="187">
        <v>0</v>
      </c>
      <c r="AG5" s="190">
        <v>917</v>
      </c>
    </row>
    <row r="6" spans="1:33" x14ac:dyDescent="0.25">
      <c r="A6" s="15" t="s">
        <v>18</v>
      </c>
      <c r="B6" s="16" t="s">
        <v>19</v>
      </c>
      <c r="C6" s="17">
        <v>74</v>
      </c>
      <c r="D6" s="18">
        <v>49</v>
      </c>
      <c r="E6" s="18">
        <v>0</v>
      </c>
      <c r="F6" s="191">
        <v>1</v>
      </c>
      <c r="G6" s="192">
        <v>3</v>
      </c>
      <c r="H6" s="193">
        <v>0</v>
      </c>
      <c r="I6" s="194">
        <v>10</v>
      </c>
      <c r="J6" s="195">
        <v>7</v>
      </c>
      <c r="K6" s="193">
        <v>0</v>
      </c>
      <c r="L6" s="194">
        <v>1</v>
      </c>
      <c r="M6" s="195">
        <v>2</v>
      </c>
      <c r="N6" s="193">
        <v>0</v>
      </c>
      <c r="O6" s="194">
        <v>50</v>
      </c>
      <c r="P6" s="195">
        <v>43</v>
      </c>
      <c r="Q6" s="193">
        <v>0</v>
      </c>
      <c r="R6" s="194">
        <v>0</v>
      </c>
      <c r="S6" s="195">
        <v>0</v>
      </c>
      <c r="T6" s="193">
        <v>0</v>
      </c>
      <c r="U6" s="194">
        <v>10</v>
      </c>
      <c r="V6" s="195">
        <v>3</v>
      </c>
      <c r="W6" s="193">
        <v>0</v>
      </c>
      <c r="X6" s="194">
        <v>3</v>
      </c>
      <c r="Y6" s="195">
        <v>5</v>
      </c>
      <c r="Z6" s="193">
        <v>1</v>
      </c>
      <c r="AA6" s="194">
        <v>4</v>
      </c>
      <c r="AB6" s="195">
        <v>6</v>
      </c>
      <c r="AC6" s="17">
        <v>0</v>
      </c>
      <c r="AD6" s="194">
        <v>153</v>
      </c>
      <c r="AE6" s="195">
        <v>118</v>
      </c>
      <c r="AF6" s="193">
        <v>1</v>
      </c>
      <c r="AG6" s="196">
        <v>272</v>
      </c>
    </row>
    <row r="7" spans="1:33" x14ac:dyDescent="0.25">
      <c r="A7" s="11" t="s">
        <v>18</v>
      </c>
      <c r="B7" s="12" t="s">
        <v>23</v>
      </c>
      <c r="C7" s="13">
        <v>489</v>
      </c>
      <c r="D7" s="20">
        <v>332</v>
      </c>
      <c r="E7" s="20">
        <v>1</v>
      </c>
      <c r="F7" s="197">
        <v>15</v>
      </c>
      <c r="G7" s="186">
        <v>20</v>
      </c>
      <c r="H7" s="187">
        <v>1</v>
      </c>
      <c r="I7" s="188">
        <v>78</v>
      </c>
      <c r="J7" s="189">
        <v>64</v>
      </c>
      <c r="K7" s="187">
        <v>0</v>
      </c>
      <c r="L7" s="188">
        <v>3</v>
      </c>
      <c r="M7" s="189">
        <v>0</v>
      </c>
      <c r="N7" s="187">
        <v>0</v>
      </c>
      <c r="O7" s="188">
        <v>257</v>
      </c>
      <c r="P7" s="189">
        <v>257</v>
      </c>
      <c r="Q7" s="187">
        <v>0</v>
      </c>
      <c r="R7" s="188">
        <v>2</v>
      </c>
      <c r="S7" s="189">
        <v>2</v>
      </c>
      <c r="T7" s="187">
        <v>0</v>
      </c>
      <c r="U7" s="188">
        <v>56</v>
      </c>
      <c r="V7" s="189">
        <v>22</v>
      </c>
      <c r="W7" s="187">
        <v>0</v>
      </c>
      <c r="X7" s="188">
        <v>59</v>
      </c>
      <c r="Y7" s="189">
        <v>49</v>
      </c>
      <c r="Z7" s="187">
        <v>0</v>
      </c>
      <c r="AA7" s="188">
        <v>13</v>
      </c>
      <c r="AB7" s="189">
        <v>11</v>
      </c>
      <c r="AC7" s="13">
        <v>0</v>
      </c>
      <c r="AD7" s="188">
        <v>972</v>
      </c>
      <c r="AE7" s="189">
        <v>757</v>
      </c>
      <c r="AF7" s="187">
        <v>2</v>
      </c>
      <c r="AG7" s="190">
        <v>1731</v>
      </c>
    </row>
    <row r="8" spans="1:33" x14ac:dyDescent="0.25">
      <c r="A8" s="15" t="s">
        <v>26</v>
      </c>
      <c r="B8" s="16" t="s">
        <v>27</v>
      </c>
      <c r="C8" s="17">
        <v>80</v>
      </c>
      <c r="D8" s="18">
        <v>43</v>
      </c>
      <c r="E8" s="18">
        <v>0</v>
      </c>
      <c r="F8" s="191">
        <v>1</v>
      </c>
      <c r="G8" s="192">
        <v>0</v>
      </c>
      <c r="H8" s="193">
        <v>0</v>
      </c>
      <c r="I8" s="194">
        <v>19</v>
      </c>
      <c r="J8" s="195">
        <v>13</v>
      </c>
      <c r="K8" s="193">
        <v>0</v>
      </c>
      <c r="L8" s="194">
        <v>3</v>
      </c>
      <c r="M8" s="195">
        <v>0</v>
      </c>
      <c r="N8" s="193">
        <v>0</v>
      </c>
      <c r="O8" s="194">
        <v>48</v>
      </c>
      <c r="P8" s="195">
        <v>80</v>
      </c>
      <c r="Q8" s="193">
        <v>0</v>
      </c>
      <c r="R8" s="194">
        <v>0</v>
      </c>
      <c r="S8" s="195">
        <v>0</v>
      </c>
      <c r="T8" s="193">
        <v>0</v>
      </c>
      <c r="U8" s="194">
        <v>11</v>
      </c>
      <c r="V8" s="195">
        <v>11</v>
      </c>
      <c r="W8" s="193">
        <v>0</v>
      </c>
      <c r="X8" s="194">
        <v>6</v>
      </c>
      <c r="Y8" s="195">
        <v>10</v>
      </c>
      <c r="Z8" s="193">
        <v>0</v>
      </c>
      <c r="AA8" s="194">
        <v>1</v>
      </c>
      <c r="AB8" s="195">
        <v>4</v>
      </c>
      <c r="AC8" s="17">
        <v>0</v>
      </c>
      <c r="AD8" s="194">
        <v>169</v>
      </c>
      <c r="AE8" s="195">
        <v>161</v>
      </c>
      <c r="AF8" s="193">
        <v>0</v>
      </c>
      <c r="AG8" s="196">
        <v>330</v>
      </c>
    </row>
    <row r="9" spans="1:33" x14ac:dyDescent="0.25">
      <c r="A9" s="11" t="s">
        <v>26</v>
      </c>
      <c r="B9" s="12" t="s">
        <v>31</v>
      </c>
      <c r="C9" s="13">
        <v>237</v>
      </c>
      <c r="D9" s="20">
        <v>203</v>
      </c>
      <c r="E9" s="20">
        <v>0</v>
      </c>
      <c r="F9" s="197">
        <v>19</v>
      </c>
      <c r="G9" s="186">
        <v>13</v>
      </c>
      <c r="H9" s="187">
        <v>0</v>
      </c>
      <c r="I9" s="188">
        <v>55</v>
      </c>
      <c r="J9" s="189">
        <v>52</v>
      </c>
      <c r="K9" s="187">
        <v>0</v>
      </c>
      <c r="L9" s="188">
        <v>3</v>
      </c>
      <c r="M9" s="189">
        <v>0</v>
      </c>
      <c r="N9" s="187">
        <v>0</v>
      </c>
      <c r="O9" s="188">
        <v>306</v>
      </c>
      <c r="P9" s="189">
        <v>326</v>
      </c>
      <c r="Q9" s="187">
        <v>0</v>
      </c>
      <c r="R9" s="188">
        <v>3</v>
      </c>
      <c r="S9" s="189">
        <v>5</v>
      </c>
      <c r="T9" s="187">
        <v>0</v>
      </c>
      <c r="U9" s="188">
        <v>26</v>
      </c>
      <c r="V9" s="189">
        <v>28</v>
      </c>
      <c r="W9" s="187">
        <v>0</v>
      </c>
      <c r="X9" s="188">
        <v>21</v>
      </c>
      <c r="Y9" s="189">
        <v>46</v>
      </c>
      <c r="Z9" s="187">
        <v>0</v>
      </c>
      <c r="AA9" s="188">
        <v>21</v>
      </c>
      <c r="AB9" s="189">
        <v>18</v>
      </c>
      <c r="AC9" s="13">
        <v>0</v>
      </c>
      <c r="AD9" s="188">
        <v>691</v>
      </c>
      <c r="AE9" s="189">
        <v>691</v>
      </c>
      <c r="AF9" s="187">
        <v>0</v>
      </c>
      <c r="AG9" s="190">
        <v>1382</v>
      </c>
    </row>
    <row r="10" spans="1:33" x14ac:dyDescent="0.25">
      <c r="A10" s="15" t="s">
        <v>26</v>
      </c>
      <c r="B10" s="16" t="s">
        <v>32</v>
      </c>
      <c r="C10" s="17">
        <v>30</v>
      </c>
      <c r="D10" s="18">
        <v>26</v>
      </c>
      <c r="E10" s="18">
        <v>0</v>
      </c>
      <c r="F10" s="191">
        <v>4</v>
      </c>
      <c r="G10" s="192">
        <v>1</v>
      </c>
      <c r="H10" s="193">
        <v>0</v>
      </c>
      <c r="I10" s="194">
        <v>14</v>
      </c>
      <c r="J10" s="195">
        <v>15</v>
      </c>
      <c r="K10" s="193">
        <v>0</v>
      </c>
      <c r="L10" s="194">
        <v>0</v>
      </c>
      <c r="M10" s="195">
        <v>0</v>
      </c>
      <c r="N10" s="193">
        <v>0</v>
      </c>
      <c r="O10" s="194">
        <v>39</v>
      </c>
      <c r="P10" s="195">
        <v>30</v>
      </c>
      <c r="Q10" s="193">
        <v>0</v>
      </c>
      <c r="R10" s="194">
        <v>0</v>
      </c>
      <c r="S10" s="195">
        <v>0</v>
      </c>
      <c r="T10" s="193">
        <v>0</v>
      </c>
      <c r="U10" s="194">
        <v>1</v>
      </c>
      <c r="V10" s="195">
        <v>6</v>
      </c>
      <c r="W10" s="193">
        <v>0</v>
      </c>
      <c r="X10" s="194">
        <v>0</v>
      </c>
      <c r="Y10" s="195">
        <v>3</v>
      </c>
      <c r="Z10" s="193">
        <v>0</v>
      </c>
      <c r="AA10" s="194">
        <v>1</v>
      </c>
      <c r="AB10" s="195">
        <v>0</v>
      </c>
      <c r="AC10" s="17">
        <v>0</v>
      </c>
      <c r="AD10" s="194">
        <v>89</v>
      </c>
      <c r="AE10" s="195">
        <v>81</v>
      </c>
      <c r="AF10" s="193">
        <v>0</v>
      </c>
      <c r="AG10" s="196">
        <v>170</v>
      </c>
    </row>
    <row r="11" spans="1:33" x14ac:dyDescent="0.25">
      <c r="A11" s="11" t="s">
        <v>26</v>
      </c>
      <c r="B11" s="12" t="s">
        <v>34</v>
      </c>
      <c r="C11" s="13">
        <v>534</v>
      </c>
      <c r="D11" s="20">
        <v>441</v>
      </c>
      <c r="E11" s="20">
        <v>0</v>
      </c>
      <c r="F11" s="197">
        <v>47</v>
      </c>
      <c r="G11" s="186">
        <v>46</v>
      </c>
      <c r="H11" s="187">
        <v>0</v>
      </c>
      <c r="I11" s="188">
        <v>116</v>
      </c>
      <c r="J11" s="189">
        <v>131</v>
      </c>
      <c r="K11" s="187">
        <v>0</v>
      </c>
      <c r="L11" s="188">
        <v>4</v>
      </c>
      <c r="M11" s="189">
        <v>2</v>
      </c>
      <c r="N11" s="187">
        <v>0</v>
      </c>
      <c r="O11" s="188">
        <v>652</v>
      </c>
      <c r="P11" s="189">
        <v>653</v>
      </c>
      <c r="Q11" s="187">
        <v>0</v>
      </c>
      <c r="R11" s="188">
        <v>1</v>
      </c>
      <c r="S11" s="189">
        <v>2</v>
      </c>
      <c r="T11" s="187">
        <v>0</v>
      </c>
      <c r="U11" s="188">
        <v>82</v>
      </c>
      <c r="V11" s="189">
        <v>57</v>
      </c>
      <c r="W11" s="187">
        <v>0</v>
      </c>
      <c r="X11" s="188">
        <v>0</v>
      </c>
      <c r="Y11" s="189">
        <v>0</v>
      </c>
      <c r="Z11" s="187">
        <v>0</v>
      </c>
      <c r="AA11" s="188">
        <v>52</v>
      </c>
      <c r="AB11" s="189">
        <v>57</v>
      </c>
      <c r="AC11" s="13">
        <v>0</v>
      </c>
      <c r="AD11" s="188">
        <v>1488</v>
      </c>
      <c r="AE11" s="189">
        <v>1389</v>
      </c>
      <c r="AF11" s="187">
        <v>0</v>
      </c>
      <c r="AG11" s="190">
        <v>2877</v>
      </c>
    </row>
    <row r="12" spans="1:33" x14ac:dyDescent="0.25">
      <c r="A12" s="15" t="s">
        <v>26</v>
      </c>
      <c r="B12" s="16" t="s">
        <v>37</v>
      </c>
      <c r="C12" s="17">
        <v>360</v>
      </c>
      <c r="D12" s="18">
        <v>274</v>
      </c>
      <c r="E12" s="18">
        <v>0</v>
      </c>
      <c r="F12" s="191">
        <v>36</v>
      </c>
      <c r="G12" s="192">
        <v>30</v>
      </c>
      <c r="H12" s="193">
        <v>0</v>
      </c>
      <c r="I12" s="194">
        <v>68</v>
      </c>
      <c r="J12" s="195">
        <v>98</v>
      </c>
      <c r="K12" s="193">
        <v>0</v>
      </c>
      <c r="L12" s="194">
        <v>1</v>
      </c>
      <c r="M12" s="195">
        <v>1</v>
      </c>
      <c r="N12" s="193">
        <v>0</v>
      </c>
      <c r="O12" s="194">
        <v>345</v>
      </c>
      <c r="P12" s="195">
        <v>306</v>
      </c>
      <c r="Q12" s="193">
        <v>0</v>
      </c>
      <c r="R12" s="194">
        <v>1</v>
      </c>
      <c r="S12" s="195">
        <v>2</v>
      </c>
      <c r="T12" s="193">
        <v>0</v>
      </c>
      <c r="U12" s="194">
        <v>50</v>
      </c>
      <c r="V12" s="195">
        <v>30</v>
      </c>
      <c r="W12" s="193">
        <v>0</v>
      </c>
      <c r="X12" s="194">
        <v>0</v>
      </c>
      <c r="Y12" s="195">
        <v>0</v>
      </c>
      <c r="Z12" s="193">
        <v>0</v>
      </c>
      <c r="AA12" s="194">
        <v>26</v>
      </c>
      <c r="AB12" s="195">
        <v>24</v>
      </c>
      <c r="AC12" s="17">
        <v>0</v>
      </c>
      <c r="AD12" s="194">
        <v>887</v>
      </c>
      <c r="AE12" s="195">
        <v>765</v>
      </c>
      <c r="AF12" s="193">
        <v>0</v>
      </c>
      <c r="AG12" s="196">
        <v>1652</v>
      </c>
    </row>
    <row r="13" spans="1:33" x14ac:dyDescent="0.25">
      <c r="A13" s="11" t="s">
        <v>26</v>
      </c>
      <c r="B13" s="12" t="s">
        <v>40</v>
      </c>
      <c r="C13" s="13">
        <v>449</v>
      </c>
      <c r="D13" s="20">
        <v>394</v>
      </c>
      <c r="E13" s="20">
        <v>0</v>
      </c>
      <c r="F13" s="197">
        <v>34</v>
      </c>
      <c r="G13" s="186">
        <v>29</v>
      </c>
      <c r="H13" s="187">
        <v>0</v>
      </c>
      <c r="I13" s="188">
        <v>112</v>
      </c>
      <c r="J13" s="189">
        <v>92</v>
      </c>
      <c r="K13" s="187">
        <v>0</v>
      </c>
      <c r="L13" s="188">
        <v>2</v>
      </c>
      <c r="M13" s="189">
        <v>0</v>
      </c>
      <c r="N13" s="187">
        <v>0</v>
      </c>
      <c r="O13" s="188">
        <v>446</v>
      </c>
      <c r="P13" s="189">
        <v>428</v>
      </c>
      <c r="Q13" s="187">
        <v>0</v>
      </c>
      <c r="R13" s="188">
        <v>2</v>
      </c>
      <c r="S13" s="189">
        <v>2</v>
      </c>
      <c r="T13" s="187">
        <v>0</v>
      </c>
      <c r="U13" s="188">
        <v>158</v>
      </c>
      <c r="V13" s="189">
        <v>145</v>
      </c>
      <c r="W13" s="187">
        <v>0</v>
      </c>
      <c r="X13" s="188">
        <v>0</v>
      </c>
      <c r="Y13" s="189">
        <v>0</v>
      </c>
      <c r="Z13" s="187">
        <v>0</v>
      </c>
      <c r="AA13" s="188">
        <v>29</v>
      </c>
      <c r="AB13" s="189">
        <v>37</v>
      </c>
      <c r="AC13" s="13">
        <v>1</v>
      </c>
      <c r="AD13" s="188">
        <v>1232</v>
      </c>
      <c r="AE13" s="189">
        <v>1127</v>
      </c>
      <c r="AF13" s="187">
        <v>1</v>
      </c>
      <c r="AG13" s="190">
        <v>2360</v>
      </c>
    </row>
    <row r="14" spans="1:33" x14ac:dyDescent="0.25">
      <c r="A14" s="15" t="s">
        <v>42</v>
      </c>
      <c r="B14" s="16" t="s">
        <v>43</v>
      </c>
      <c r="C14" s="17">
        <v>608</v>
      </c>
      <c r="D14" s="18">
        <v>527</v>
      </c>
      <c r="E14" s="18">
        <v>4</v>
      </c>
      <c r="F14" s="191">
        <v>28</v>
      </c>
      <c r="G14" s="192">
        <v>21</v>
      </c>
      <c r="H14" s="193">
        <v>0</v>
      </c>
      <c r="I14" s="194">
        <v>107</v>
      </c>
      <c r="J14" s="195">
        <v>87</v>
      </c>
      <c r="K14" s="193">
        <v>3</v>
      </c>
      <c r="L14" s="194">
        <v>6</v>
      </c>
      <c r="M14" s="195">
        <v>4</v>
      </c>
      <c r="N14" s="193">
        <v>0</v>
      </c>
      <c r="O14" s="194">
        <v>235</v>
      </c>
      <c r="P14" s="195">
        <v>246</v>
      </c>
      <c r="Q14" s="193">
        <v>1</v>
      </c>
      <c r="R14" s="194">
        <v>0</v>
      </c>
      <c r="S14" s="195">
        <v>2</v>
      </c>
      <c r="T14" s="193">
        <v>0</v>
      </c>
      <c r="U14" s="194">
        <v>59</v>
      </c>
      <c r="V14" s="195">
        <v>48</v>
      </c>
      <c r="W14" s="193">
        <v>1</v>
      </c>
      <c r="X14" s="194">
        <v>2</v>
      </c>
      <c r="Y14" s="195">
        <v>4</v>
      </c>
      <c r="Z14" s="193">
        <v>0</v>
      </c>
      <c r="AA14" s="194">
        <v>24</v>
      </c>
      <c r="AB14" s="195">
        <v>23</v>
      </c>
      <c r="AC14" s="17">
        <v>0</v>
      </c>
      <c r="AD14" s="194">
        <v>1069</v>
      </c>
      <c r="AE14" s="195">
        <v>962</v>
      </c>
      <c r="AF14" s="193">
        <v>9</v>
      </c>
      <c r="AG14" s="196">
        <v>2040</v>
      </c>
    </row>
    <row r="15" spans="1:33" x14ac:dyDescent="0.25">
      <c r="A15" s="11" t="s">
        <v>45</v>
      </c>
      <c r="B15" s="12" t="s">
        <v>46</v>
      </c>
      <c r="C15" s="13">
        <v>47</v>
      </c>
      <c r="D15" s="20">
        <v>44</v>
      </c>
      <c r="E15" s="20">
        <v>0</v>
      </c>
      <c r="F15" s="197">
        <v>5</v>
      </c>
      <c r="G15" s="186">
        <v>4</v>
      </c>
      <c r="H15" s="187">
        <v>0</v>
      </c>
      <c r="I15" s="188">
        <v>14</v>
      </c>
      <c r="J15" s="189">
        <v>12</v>
      </c>
      <c r="K15" s="187">
        <v>0</v>
      </c>
      <c r="L15" s="188">
        <v>0</v>
      </c>
      <c r="M15" s="189">
        <v>1</v>
      </c>
      <c r="N15" s="187">
        <v>0</v>
      </c>
      <c r="O15" s="188">
        <v>16</v>
      </c>
      <c r="P15" s="189">
        <v>26</v>
      </c>
      <c r="Q15" s="187">
        <v>0</v>
      </c>
      <c r="R15" s="188">
        <v>0</v>
      </c>
      <c r="S15" s="189">
        <v>0</v>
      </c>
      <c r="T15" s="187">
        <v>0</v>
      </c>
      <c r="U15" s="188">
        <v>0</v>
      </c>
      <c r="V15" s="189">
        <v>0</v>
      </c>
      <c r="W15" s="187">
        <v>0</v>
      </c>
      <c r="X15" s="188">
        <v>0</v>
      </c>
      <c r="Y15" s="189">
        <v>0</v>
      </c>
      <c r="Z15" s="187">
        <v>0</v>
      </c>
      <c r="AA15" s="188">
        <v>1</v>
      </c>
      <c r="AB15" s="189">
        <v>3</v>
      </c>
      <c r="AC15" s="13">
        <v>0</v>
      </c>
      <c r="AD15" s="188">
        <v>83</v>
      </c>
      <c r="AE15" s="189">
        <v>90</v>
      </c>
      <c r="AF15" s="187">
        <v>0</v>
      </c>
      <c r="AG15" s="190">
        <v>173</v>
      </c>
    </row>
    <row r="16" spans="1:33" x14ac:dyDescent="0.25">
      <c r="A16" s="15" t="s">
        <v>48</v>
      </c>
      <c r="B16" s="16" t="s">
        <v>49</v>
      </c>
      <c r="C16" s="17">
        <v>1</v>
      </c>
      <c r="D16" s="18">
        <v>6</v>
      </c>
      <c r="E16" s="18">
        <v>0</v>
      </c>
      <c r="F16" s="191">
        <v>33</v>
      </c>
      <c r="G16" s="192">
        <v>32</v>
      </c>
      <c r="H16" s="193">
        <v>0</v>
      </c>
      <c r="I16" s="194">
        <v>1</v>
      </c>
      <c r="J16" s="195">
        <v>6</v>
      </c>
      <c r="K16" s="193">
        <v>0</v>
      </c>
      <c r="L16" s="194">
        <v>0</v>
      </c>
      <c r="M16" s="195">
        <v>0</v>
      </c>
      <c r="N16" s="193">
        <v>0</v>
      </c>
      <c r="O16" s="194">
        <v>7</v>
      </c>
      <c r="P16" s="195">
        <v>14</v>
      </c>
      <c r="Q16" s="193">
        <v>0</v>
      </c>
      <c r="R16" s="194">
        <v>0</v>
      </c>
      <c r="S16" s="195">
        <v>1</v>
      </c>
      <c r="T16" s="193">
        <v>0</v>
      </c>
      <c r="U16" s="194">
        <v>1</v>
      </c>
      <c r="V16" s="195">
        <v>4</v>
      </c>
      <c r="W16" s="193">
        <v>0</v>
      </c>
      <c r="X16" s="194">
        <v>3</v>
      </c>
      <c r="Y16" s="195">
        <v>1</v>
      </c>
      <c r="Z16" s="193">
        <v>0</v>
      </c>
      <c r="AA16" s="194">
        <v>0</v>
      </c>
      <c r="AB16" s="195">
        <v>2</v>
      </c>
      <c r="AC16" s="17">
        <v>0</v>
      </c>
      <c r="AD16" s="194">
        <v>46</v>
      </c>
      <c r="AE16" s="195">
        <v>66</v>
      </c>
      <c r="AF16" s="193">
        <v>0</v>
      </c>
      <c r="AG16" s="196">
        <v>112</v>
      </c>
    </row>
    <row r="17" spans="1:33" x14ac:dyDescent="0.25">
      <c r="A17" s="11" t="s">
        <v>51</v>
      </c>
      <c r="B17" s="12" t="s">
        <v>52</v>
      </c>
      <c r="C17" s="13">
        <v>320</v>
      </c>
      <c r="D17" s="20">
        <v>262</v>
      </c>
      <c r="E17" s="20">
        <v>0</v>
      </c>
      <c r="F17" s="197">
        <v>24</v>
      </c>
      <c r="G17" s="186">
        <v>29</v>
      </c>
      <c r="H17" s="187">
        <v>0</v>
      </c>
      <c r="I17" s="188">
        <v>85</v>
      </c>
      <c r="J17" s="189">
        <v>129</v>
      </c>
      <c r="K17" s="187">
        <v>0</v>
      </c>
      <c r="L17" s="188">
        <v>1</v>
      </c>
      <c r="M17" s="189">
        <v>1</v>
      </c>
      <c r="N17" s="187">
        <v>0</v>
      </c>
      <c r="O17" s="188">
        <v>144</v>
      </c>
      <c r="P17" s="189">
        <v>168</v>
      </c>
      <c r="Q17" s="187">
        <v>0</v>
      </c>
      <c r="R17" s="188">
        <v>0</v>
      </c>
      <c r="S17" s="189">
        <v>0</v>
      </c>
      <c r="T17" s="187">
        <v>0</v>
      </c>
      <c r="U17" s="188">
        <v>37</v>
      </c>
      <c r="V17" s="189">
        <v>17</v>
      </c>
      <c r="W17" s="187">
        <v>0</v>
      </c>
      <c r="X17" s="188">
        <v>0</v>
      </c>
      <c r="Y17" s="189">
        <v>0</v>
      </c>
      <c r="Z17" s="187">
        <v>0</v>
      </c>
      <c r="AA17" s="188">
        <v>18</v>
      </c>
      <c r="AB17" s="189">
        <v>18</v>
      </c>
      <c r="AC17" s="13">
        <v>0</v>
      </c>
      <c r="AD17" s="188">
        <v>629</v>
      </c>
      <c r="AE17" s="189">
        <v>624</v>
      </c>
      <c r="AF17" s="187">
        <v>0</v>
      </c>
      <c r="AG17" s="190">
        <v>1253</v>
      </c>
    </row>
    <row r="18" spans="1:33" x14ac:dyDescent="0.25">
      <c r="A18" s="15" t="s">
        <v>51</v>
      </c>
      <c r="B18" s="16" t="s">
        <v>53</v>
      </c>
      <c r="C18" s="17">
        <v>418</v>
      </c>
      <c r="D18" s="18">
        <v>439</v>
      </c>
      <c r="E18" s="18">
        <v>1</v>
      </c>
      <c r="F18" s="191">
        <v>38</v>
      </c>
      <c r="G18" s="192">
        <v>58</v>
      </c>
      <c r="H18" s="193">
        <v>0</v>
      </c>
      <c r="I18" s="194">
        <v>142</v>
      </c>
      <c r="J18" s="195">
        <v>220</v>
      </c>
      <c r="K18" s="193">
        <v>0</v>
      </c>
      <c r="L18" s="194">
        <v>7</v>
      </c>
      <c r="M18" s="195">
        <v>8</v>
      </c>
      <c r="N18" s="193">
        <v>0</v>
      </c>
      <c r="O18" s="194">
        <v>354</v>
      </c>
      <c r="P18" s="195">
        <v>348</v>
      </c>
      <c r="Q18" s="193">
        <v>0</v>
      </c>
      <c r="R18" s="194">
        <v>0</v>
      </c>
      <c r="S18" s="195">
        <v>0</v>
      </c>
      <c r="T18" s="193">
        <v>0</v>
      </c>
      <c r="U18" s="194">
        <v>58</v>
      </c>
      <c r="V18" s="195">
        <v>58</v>
      </c>
      <c r="W18" s="193">
        <v>0</v>
      </c>
      <c r="X18" s="194">
        <v>0</v>
      </c>
      <c r="Y18" s="195">
        <v>0</v>
      </c>
      <c r="Z18" s="193">
        <v>0</v>
      </c>
      <c r="AA18" s="194">
        <v>353</v>
      </c>
      <c r="AB18" s="195">
        <v>352</v>
      </c>
      <c r="AC18" s="17">
        <v>1</v>
      </c>
      <c r="AD18" s="194">
        <v>1370</v>
      </c>
      <c r="AE18" s="195">
        <v>1483</v>
      </c>
      <c r="AF18" s="193">
        <v>2</v>
      </c>
      <c r="AG18" s="196">
        <v>2855</v>
      </c>
    </row>
    <row r="19" spans="1:33" x14ac:dyDescent="0.25">
      <c r="A19" s="11" t="s">
        <v>51</v>
      </c>
      <c r="B19" s="12" t="s">
        <v>55</v>
      </c>
      <c r="C19" s="13">
        <v>623</v>
      </c>
      <c r="D19" s="20">
        <v>684</v>
      </c>
      <c r="E19" s="20">
        <v>0</v>
      </c>
      <c r="F19" s="197">
        <v>48</v>
      </c>
      <c r="G19" s="186">
        <v>42</v>
      </c>
      <c r="H19" s="187">
        <v>0</v>
      </c>
      <c r="I19" s="188">
        <v>152</v>
      </c>
      <c r="J19" s="189">
        <v>98</v>
      </c>
      <c r="K19" s="187">
        <v>0</v>
      </c>
      <c r="L19" s="188">
        <v>4</v>
      </c>
      <c r="M19" s="189">
        <v>1</v>
      </c>
      <c r="N19" s="187">
        <v>0</v>
      </c>
      <c r="O19" s="188">
        <v>437</v>
      </c>
      <c r="P19" s="189">
        <v>416</v>
      </c>
      <c r="Q19" s="187">
        <v>0</v>
      </c>
      <c r="R19" s="188">
        <v>2</v>
      </c>
      <c r="S19" s="189">
        <v>3</v>
      </c>
      <c r="T19" s="187">
        <v>0</v>
      </c>
      <c r="U19" s="188">
        <v>28</v>
      </c>
      <c r="V19" s="189">
        <v>54</v>
      </c>
      <c r="W19" s="187">
        <v>0</v>
      </c>
      <c r="X19" s="188">
        <v>0</v>
      </c>
      <c r="Y19" s="189">
        <v>0</v>
      </c>
      <c r="Z19" s="187">
        <v>0</v>
      </c>
      <c r="AA19" s="188">
        <v>116</v>
      </c>
      <c r="AB19" s="189">
        <v>93</v>
      </c>
      <c r="AC19" s="13">
        <v>3</v>
      </c>
      <c r="AD19" s="188">
        <v>1410</v>
      </c>
      <c r="AE19" s="189">
        <v>1391</v>
      </c>
      <c r="AF19" s="187">
        <v>3</v>
      </c>
      <c r="AG19" s="190">
        <v>2804</v>
      </c>
    </row>
    <row r="20" spans="1:33" x14ac:dyDescent="0.25">
      <c r="A20" s="15" t="s">
        <v>57</v>
      </c>
      <c r="B20" s="16" t="s">
        <v>58</v>
      </c>
      <c r="C20" s="17">
        <v>84</v>
      </c>
      <c r="D20" s="18">
        <v>57</v>
      </c>
      <c r="E20" s="18">
        <v>0</v>
      </c>
      <c r="F20" s="191">
        <v>5</v>
      </c>
      <c r="G20" s="192">
        <v>11</v>
      </c>
      <c r="H20" s="193">
        <v>0</v>
      </c>
      <c r="I20" s="194">
        <v>2</v>
      </c>
      <c r="J20" s="195">
        <v>5</v>
      </c>
      <c r="K20" s="193">
        <v>0</v>
      </c>
      <c r="L20" s="194">
        <v>0</v>
      </c>
      <c r="M20" s="195">
        <v>0</v>
      </c>
      <c r="N20" s="193">
        <v>0</v>
      </c>
      <c r="O20" s="194">
        <v>26</v>
      </c>
      <c r="P20" s="195">
        <v>29</v>
      </c>
      <c r="Q20" s="193">
        <v>0</v>
      </c>
      <c r="R20" s="194">
        <v>0</v>
      </c>
      <c r="S20" s="195">
        <v>0</v>
      </c>
      <c r="T20" s="193">
        <v>0</v>
      </c>
      <c r="U20" s="194">
        <v>10</v>
      </c>
      <c r="V20" s="195">
        <v>5</v>
      </c>
      <c r="W20" s="193">
        <v>0</v>
      </c>
      <c r="X20" s="194">
        <v>0</v>
      </c>
      <c r="Y20" s="195">
        <v>0</v>
      </c>
      <c r="Z20" s="193">
        <v>0</v>
      </c>
      <c r="AA20" s="194">
        <v>6</v>
      </c>
      <c r="AB20" s="195">
        <v>0</v>
      </c>
      <c r="AC20" s="17">
        <v>0</v>
      </c>
      <c r="AD20" s="194">
        <v>133</v>
      </c>
      <c r="AE20" s="195">
        <v>107</v>
      </c>
      <c r="AF20" s="193">
        <v>0</v>
      </c>
      <c r="AG20" s="196">
        <v>240</v>
      </c>
    </row>
    <row r="21" spans="1:33" x14ac:dyDescent="0.25">
      <c r="A21" s="11" t="s">
        <v>60</v>
      </c>
      <c r="B21" s="12" t="s">
        <v>61</v>
      </c>
      <c r="C21" s="13">
        <v>164</v>
      </c>
      <c r="D21" s="20">
        <v>179</v>
      </c>
      <c r="E21" s="20">
        <v>0</v>
      </c>
      <c r="F21" s="197">
        <v>8</v>
      </c>
      <c r="G21" s="186">
        <v>15</v>
      </c>
      <c r="H21" s="187">
        <v>0</v>
      </c>
      <c r="I21" s="188">
        <v>14</v>
      </c>
      <c r="J21" s="189">
        <v>17</v>
      </c>
      <c r="K21" s="187">
        <v>0</v>
      </c>
      <c r="L21" s="188">
        <v>0</v>
      </c>
      <c r="M21" s="189">
        <v>2</v>
      </c>
      <c r="N21" s="187">
        <v>0</v>
      </c>
      <c r="O21" s="188">
        <v>50</v>
      </c>
      <c r="P21" s="189">
        <v>69</v>
      </c>
      <c r="Q21" s="187">
        <v>0</v>
      </c>
      <c r="R21" s="188">
        <v>0</v>
      </c>
      <c r="S21" s="189">
        <v>1</v>
      </c>
      <c r="T21" s="187">
        <v>0</v>
      </c>
      <c r="U21" s="188">
        <v>8</v>
      </c>
      <c r="V21" s="189">
        <v>7</v>
      </c>
      <c r="W21" s="187">
        <v>0</v>
      </c>
      <c r="X21" s="188">
        <v>5</v>
      </c>
      <c r="Y21" s="189">
        <v>11</v>
      </c>
      <c r="Z21" s="187">
        <v>0</v>
      </c>
      <c r="AA21" s="188">
        <v>9</v>
      </c>
      <c r="AB21" s="189">
        <v>9</v>
      </c>
      <c r="AC21" s="13">
        <v>0</v>
      </c>
      <c r="AD21" s="188">
        <v>258</v>
      </c>
      <c r="AE21" s="189">
        <v>310</v>
      </c>
      <c r="AF21" s="187">
        <v>0</v>
      </c>
      <c r="AG21" s="190">
        <v>568</v>
      </c>
    </row>
    <row r="22" spans="1:33" x14ac:dyDescent="0.25">
      <c r="A22" s="15" t="s">
        <v>60</v>
      </c>
      <c r="B22" s="16" t="s">
        <v>63</v>
      </c>
      <c r="C22" s="17">
        <v>65</v>
      </c>
      <c r="D22" s="18">
        <v>41</v>
      </c>
      <c r="E22" s="18">
        <v>0</v>
      </c>
      <c r="F22" s="191">
        <v>8</v>
      </c>
      <c r="G22" s="192">
        <v>6</v>
      </c>
      <c r="H22" s="193">
        <v>0</v>
      </c>
      <c r="I22" s="194">
        <v>14</v>
      </c>
      <c r="J22" s="195">
        <v>10</v>
      </c>
      <c r="K22" s="193">
        <v>0</v>
      </c>
      <c r="L22" s="194">
        <v>0</v>
      </c>
      <c r="M22" s="195">
        <v>0</v>
      </c>
      <c r="N22" s="193">
        <v>0</v>
      </c>
      <c r="O22" s="194">
        <v>15</v>
      </c>
      <c r="P22" s="195">
        <v>27</v>
      </c>
      <c r="Q22" s="193">
        <v>0</v>
      </c>
      <c r="R22" s="194">
        <v>0</v>
      </c>
      <c r="S22" s="195">
        <v>0</v>
      </c>
      <c r="T22" s="193">
        <v>0</v>
      </c>
      <c r="U22" s="194">
        <v>4</v>
      </c>
      <c r="V22" s="195">
        <v>4</v>
      </c>
      <c r="W22" s="193">
        <v>0</v>
      </c>
      <c r="X22" s="194">
        <v>0</v>
      </c>
      <c r="Y22" s="195">
        <v>0</v>
      </c>
      <c r="Z22" s="193">
        <v>0</v>
      </c>
      <c r="AA22" s="194">
        <v>4</v>
      </c>
      <c r="AB22" s="195">
        <v>5</v>
      </c>
      <c r="AC22" s="17">
        <v>0</v>
      </c>
      <c r="AD22" s="194">
        <v>110</v>
      </c>
      <c r="AE22" s="195">
        <v>93</v>
      </c>
      <c r="AF22" s="193">
        <v>0</v>
      </c>
      <c r="AG22" s="196">
        <v>203</v>
      </c>
    </row>
    <row r="23" spans="1:33" x14ac:dyDescent="0.25">
      <c r="A23" s="11" t="s">
        <v>60</v>
      </c>
      <c r="B23" s="12" t="s">
        <v>66</v>
      </c>
      <c r="C23" s="13">
        <v>511</v>
      </c>
      <c r="D23" s="20">
        <v>497</v>
      </c>
      <c r="E23" s="20">
        <v>2</v>
      </c>
      <c r="F23" s="197">
        <v>23</v>
      </c>
      <c r="G23" s="186">
        <v>23</v>
      </c>
      <c r="H23" s="187">
        <v>0</v>
      </c>
      <c r="I23" s="188">
        <v>66</v>
      </c>
      <c r="J23" s="189">
        <v>76</v>
      </c>
      <c r="K23" s="187">
        <v>0</v>
      </c>
      <c r="L23" s="188">
        <v>0</v>
      </c>
      <c r="M23" s="189">
        <v>2</v>
      </c>
      <c r="N23" s="187">
        <v>0</v>
      </c>
      <c r="O23" s="188">
        <v>305</v>
      </c>
      <c r="P23" s="189">
        <v>350</v>
      </c>
      <c r="Q23" s="187">
        <v>0</v>
      </c>
      <c r="R23" s="188">
        <v>2</v>
      </c>
      <c r="S23" s="189">
        <v>3</v>
      </c>
      <c r="T23" s="187">
        <v>0</v>
      </c>
      <c r="U23" s="188">
        <v>55</v>
      </c>
      <c r="V23" s="189">
        <v>35</v>
      </c>
      <c r="W23" s="187">
        <v>0</v>
      </c>
      <c r="X23" s="188">
        <v>39</v>
      </c>
      <c r="Y23" s="189">
        <v>37</v>
      </c>
      <c r="Z23" s="187">
        <v>0</v>
      </c>
      <c r="AA23" s="188">
        <v>19</v>
      </c>
      <c r="AB23" s="189">
        <v>18</v>
      </c>
      <c r="AC23" s="13">
        <v>0</v>
      </c>
      <c r="AD23" s="188">
        <v>1020</v>
      </c>
      <c r="AE23" s="189">
        <v>1041</v>
      </c>
      <c r="AF23" s="187">
        <v>2</v>
      </c>
      <c r="AG23" s="190">
        <v>2063</v>
      </c>
    </row>
    <row r="24" spans="1:33" x14ac:dyDescent="0.25">
      <c r="A24" s="15" t="s">
        <v>68</v>
      </c>
      <c r="B24" s="16" t="s">
        <v>69</v>
      </c>
      <c r="C24" s="17">
        <v>95</v>
      </c>
      <c r="D24" s="18">
        <v>74</v>
      </c>
      <c r="E24" s="18">
        <v>0</v>
      </c>
      <c r="F24" s="191">
        <v>1</v>
      </c>
      <c r="G24" s="192">
        <v>2</v>
      </c>
      <c r="H24" s="193">
        <v>0</v>
      </c>
      <c r="I24" s="194">
        <v>5</v>
      </c>
      <c r="J24" s="195">
        <v>7</v>
      </c>
      <c r="K24" s="193">
        <v>0</v>
      </c>
      <c r="L24" s="194">
        <v>0</v>
      </c>
      <c r="M24" s="195">
        <v>0</v>
      </c>
      <c r="N24" s="193">
        <v>0</v>
      </c>
      <c r="O24" s="194">
        <v>16</v>
      </c>
      <c r="P24" s="195">
        <v>24</v>
      </c>
      <c r="Q24" s="193">
        <v>0</v>
      </c>
      <c r="R24" s="194">
        <v>0</v>
      </c>
      <c r="S24" s="195">
        <v>0</v>
      </c>
      <c r="T24" s="193">
        <v>0</v>
      </c>
      <c r="U24" s="194">
        <v>8</v>
      </c>
      <c r="V24" s="195">
        <v>6</v>
      </c>
      <c r="W24" s="193">
        <v>0</v>
      </c>
      <c r="X24" s="194">
        <v>11</v>
      </c>
      <c r="Y24" s="195">
        <v>8</v>
      </c>
      <c r="Z24" s="193">
        <v>0</v>
      </c>
      <c r="AA24" s="194">
        <v>1</v>
      </c>
      <c r="AB24" s="195">
        <v>3</v>
      </c>
      <c r="AC24" s="17">
        <v>0</v>
      </c>
      <c r="AD24" s="194">
        <v>137</v>
      </c>
      <c r="AE24" s="195">
        <v>124</v>
      </c>
      <c r="AF24" s="193">
        <v>0</v>
      </c>
      <c r="AG24" s="196">
        <v>261</v>
      </c>
    </row>
    <row r="25" spans="1:33" x14ac:dyDescent="0.25">
      <c r="A25" s="11" t="s">
        <v>71</v>
      </c>
      <c r="B25" s="12" t="s">
        <v>72</v>
      </c>
      <c r="C25" s="13">
        <v>303</v>
      </c>
      <c r="D25" s="20">
        <v>269</v>
      </c>
      <c r="E25" s="20">
        <v>0</v>
      </c>
      <c r="F25" s="197">
        <v>12</v>
      </c>
      <c r="G25" s="186">
        <v>9</v>
      </c>
      <c r="H25" s="187">
        <v>0</v>
      </c>
      <c r="I25" s="188">
        <v>18</v>
      </c>
      <c r="J25" s="189">
        <v>15</v>
      </c>
      <c r="K25" s="187">
        <v>0</v>
      </c>
      <c r="L25" s="188">
        <v>2</v>
      </c>
      <c r="M25" s="189">
        <v>1</v>
      </c>
      <c r="N25" s="187">
        <v>0</v>
      </c>
      <c r="O25" s="188">
        <v>93</v>
      </c>
      <c r="P25" s="189">
        <v>75</v>
      </c>
      <c r="Q25" s="187">
        <v>0</v>
      </c>
      <c r="R25" s="188">
        <v>0</v>
      </c>
      <c r="S25" s="189">
        <v>0</v>
      </c>
      <c r="T25" s="187">
        <v>0</v>
      </c>
      <c r="U25" s="188">
        <v>21</v>
      </c>
      <c r="V25" s="189">
        <v>17</v>
      </c>
      <c r="W25" s="187">
        <v>0</v>
      </c>
      <c r="X25" s="188">
        <v>9</v>
      </c>
      <c r="Y25" s="189">
        <v>11</v>
      </c>
      <c r="Z25" s="187">
        <v>0</v>
      </c>
      <c r="AA25" s="188">
        <v>15</v>
      </c>
      <c r="AB25" s="189">
        <v>12</v>
      </c>
      <c r="AC25" s="13">
        <v>0</v>
      </c>
      <c r="AD25" s="188">
        <v>473</v>
      </c>
      <c r="AE25" s="189">
        <v>409</v>
      </c>
      <c r="AF25" s="187">
        <v>0</v>
      </c>
      <c r="AG25" s="190">
        <v>882</v>
      </c>
    </row>
    <row r="26" spans="1:33" x14ac:dyDescent="0.25">
      <c r="A26" s="15" t="s">
        <v>74</v>
      </c>
      <c r="B26" s="16" t="s">
        <v>75</v>
      </c>
      <c r="C26" s="17">
        <v>534</v>
      </c>
      <c r="D26" s="18">
        <v>485</v>
      </c>
      <c r="E26" s="18">
        <v>0</v>
      </c>
      <c r="F26" s="191">
        <v>24</v>
      </c>
      <c r="G26" s="192">
        <v>27</v>
      </c>
      <c r="H26" s="193">
        <v>0</v>
      </c>
      <c r="I26" s="194">
        <v>42</v>
      </c>
      <c r="J26" s="195">
        <v>61</v>
      </c>
      <c r="K26" s="193">
        <v>0</v>
      </c>
      <c r="L26" s="194">
        <v>2</v>
      </c>
      <c r="M26" s="195">
        <v>3</v>
      </c>
      <c r="N26" s="193">
        <v>0</v>
      </c>
      <c r="O26" s="194">
        <v>148</v>
      </c>
      <c r="P26" s="195">
        <v>168</v>
      </c>
      <c r="Q26" s="193">
        <v>0</v>
      </c>
      <c r="R26" s="194">
        <v>0</v>
      </c>
      <c r="S26" s="195">
        <v>1</v>
      </c>
      <c r="T26" s="193">
        <v>0</v>
      </c>
      <c r="U26" s="194">
        <v>34</v>
      </c>
      <c r="V26" s="195">
        <v>27</v>
      </c>
      <c r="W26" s="193">
        <v>0</v>
      </c>
      <c r="X26" s="194">
        <v>19</v>
      </c>
      <c r="Y26" s="195">
        <v>20</v>
      </c>
      <c r="Z26" s="193">
        <v>0</v>
      </c>
      <c r="AA26" s="194">
        <v>17</v>
      </c>
      <c r="AB26" s="195">
        <v>25</v>
      </c>
      <c r="AC26" s="17">
        <v>1</v>
      </c>
      <c r="AD26" s="194">
        <v>820</v>
      </c>
      <c r="AE26" s="195">
        <v>817</v>
      </c>
      <c r="AF26" s="193">
        <v>1</v>
      </c>
      <c r="AG26" s="196">
        <v>1638</v>
      </c>
    </row>
    <row r="27" spans="1:33" x14ac:dyDescent="0.25">
      <c r="A27" s="11" t="s">
        <v>74</v>
      </c>
      <c r="B27" s="12" t="s">
        <v>78</v>
      </c>
      <c r="C27" s="13">
        <v>148</v>
      </c>
      <c r="D27" s="20">
        <v>98</v>
      </c>
      <c r="E27" s="20">
        <v>0</v>
      </c>
      <c r="F27" s="197">
        <v>11</v>
      </c>
      <c r="G27" s="186">
        <v>14</v>
      </c>
      <c r="H27" s="187">
        <v>0</v>
      </c>
      <c r="I27" s="188">
        <v>20</v>
      </c>
      <c r="J27" s="189">
        <v>20</v>
      </c>
      <c r="K27" s="187">
        <v>0</v>
      </c>
      <c r="L27" s="188">
        <v>1</v>
      </c>
      <c r="M27" s="189">
        <v>0</v>
      </c>
      <c r="N27" s="187">
        <v>0</v>
      </c>
      <c r="O27" s="188">
        <v>22</v>
      </c>
      <c r="P27" s="189">
        <v>27</v>
      </c>
      <c r="Q27" s="187">
        <v>0</v>
      </c>
      <c r="R27" s="188">
        <v>0</v>
      </c>
      <c r="S27" s="189">
        <v>0</v>
      </c>
      <c r="T27" s="187">
        <v>0</v>
      </c>
      <c r="U27" s="188">
        <v>15</v>
      </c>
      <c r="V27" s="189">
        <v>7</v>
      </c>
      <c r="W27" s="187">
        <v>0</v>
      </c>
      <c r="X27" s="188">
        <v>2</v>
      </c>
      <c r="Y27" s="189">
        <v>4</v>
      </c>
      <c r="Z27" s="187">
        <v>0</v>
      </c>
      <c r="AA27" s="188">
        <v>1</v>
      </c>
      <c r="AB27" s="189">
        <v>6</v>
      </c>
      <c r="AC27" s="13">
        <v>0</v>
      </c>
      <c r="AD27" s="188">
        <v>220</v>
      </c>
      <c r="AE27" s="189">
        <v>176</v>
      </c>
      <c r="AF27" s="187">
        <v>0</v>
      </c>
      <c r="AG27" s="190">
        <v>396</v>
      </c>
    </row>
    <row r="28" spans="1:33" x14ac:dyDescent="0.25">
      <c r="A28" s="15" t="s">
        <v>80</v>
      </c>
      <c r="B28" s="16" t="s">
        <v>528</v>
      </c>
      <c r="C28" s="17">
        <v>36</v>
      </c>
      <c r="D28" s="18">
        <v>30</v>
      </c>
      <c r="E28" s="18">
        <v>0</v>
      </c>
      <c r="F28" s="191">
        <v>4</v>
      </c>
      <c r="G28" s="192">
        <v>2</v>
      </c>
      <c r="H28" s="193">
        <v>0</v>
      </c>
      <c r="I28" s="194">
        <v>0</v>
      </c>
      <c r="J28" s="195">
        <v>1</v>
      </c>
      <c r="K28" s="193">
        <v>0</v>
      </c>
      <c r="L28" s="194">
        <v>3</v>
      </c>
      <c r="M28" s="195">
        <v>0</v>
      </c>
      <c r="N28" s="193">
        <v>0</v>
      </c>
      <c r="O28" s="194">
        <v>12</v>
      </c>
      <c r="P28" s="195">
        <v>3</v>
      </c>
      <c r="Q28" s="193">
        <v>0</v>
      </c>
      <c r="R28" s="194">
        <v>0</v>
      </c>
      <c r="S28" s="195">
        <v>0</v>
      </c>
      <c r="T28" s="193">
        <v>0</v>
      </c>
      <c r="U28" s="194">
        <v>0</v>
      </c>
      <c r="V28" s="195">
        <v>0</v>
      </c>
      <c r="W28" s="193">
        <v>0</v>
      </c>
      <c r="X28" s="194">
        <v>0</v>
      </c>
      <c r="Y28" s="195">
        <v>0</v>
      </c>
      <c r="Z28" s="193">
        <v>0</v>
      </c>
      <c r="AA28" s="194">
        <v>0</v>
      </c>
      <c r="AB28" s="195">
        <v>0</v>
      </c>
      <c r="AC28" s="17">
        <v>0</v>
      </c>
      <c r="AD28" s="194">
        <v>55</v>
      </c>
      <c r="AE28" s="195">
        <v>36</v>
      </c>
      <c r="AF28" s="193">
        <v>0</v>
      </c>
      <c r="AG28" s="196">
        <v>91</v>
      </c>
    </row>
    <row r="29" spans="1:33" x14ac:dyDescent="0.25">
      <c r="A29" s="11" t="s">
        <v>83</v>
      </c>
      <c r="B29" s="12" t="s">
        <v>84</v>
      </c>
      <c r="C29" s="13">
        <v>293</v>
      </c>
      <c r="D29" s="20">
        <v>252</v>
      </c>
      <c r="E29" s="20">
        <v>0</v>
      </c>
      <c r="F29" s="197">
        <v>18</v>
      </c>
      <c r="G29" s="186">
        <v>8</v>
      </c>
      <c r="H29" s="187">
        <v>0</v>
      </c>
      <c r="I29" s="188">
        <v>49</v>
      </c>
      <c r="J29" s="189">
        <v>54</v>
      </c>
      <c r="K29" s="187">
        <v>0</v>
      </c>
      <c r="L29" s="188">
        <v>3</v>
      </c>
      <c r="M29" s="189">
        <v>0</v>
      </c>
      <c r="N29" s="187">
        <v>0</v>
      </c>
      <c r="O29" s="188">
        <v>173</v>
      </c>
      <c r="P29" s="189">
        <v>161</v>
      </c>
      <c r="Q29" s="187">
        <v>0</v>
      </c>
      <c r="R29" s="188">
        <v>0</v>
      </c>
      <c r="S29" s="189">
        <v>1</v>
      </c>
      <c r="T29" s="187">
        <v>0</v>
      </c>
      <c r="U29" s="188">
        <v>32</v>
      </c>
      <c r="V29" s="189">
        <v>24</v>
      </c>
      <c r="W29" s="187">
        <v>0</v>
      </c>
      <c r="X29" s="188">
        <v>38</v>
      </c>
      <c r="Y29" s="189">
        <v>29</v>
      </c>
      <c r="Z29" s="187">
        <v>0</v>
      </c>
      <c r="AA29" s="188">
        <v>19</v>
      </c>
      <c r="AB29" s="189">
        <v>15</v>
      </c>
      <c r="AC29" s="13">
        <v>0</v>
      </c>
      <c r="AD29" s="188">
        <v>625</v>
      </c>
      <c r="AE29" s="189">
        <v>544</v>
      </c>
      <c r="AF29" s="187">
        <v>0</v>
      </c>
      <c r="AG29" s="190">
        <v>1169</v>
      </c>
    </row>
    <row r="30" spans="1:33" x14ac:dyDescent="0.25">
      <c r="A30" s="15" t="s">
        <v>85</v>
      </c>
      <c r="B30" s="16" t="s">
        <v>86</v>
      </c>
      <c r="C30" s="17">
        <v>412</v>
      </c>
      <c r="D30" s="18">
        <v>384</v>
      </c>
      <c r="E30" s="18">
        <v>0</v>
      </c>
      <c r="F30" s="191">
        <v>34</v>
      </c>
      <c r="G30" s="192">
        <v>41</v>
      </c>
      <c r="H30" s="193">
        <v>0</v>
      </c>
      <c r="I30" s="194">
        <v>52</v>
      </c>
      <c r="J30" s="195">
        <v>73</v>
      </c>
      <c r="K30" s="193">
        <v>0</v>
      </c>
      <c r="L30" s="194">
        <v>7</v>
      </c>
      <c r="M30" s="195">
        <v>4</v>
      </c>
      <c r="N30" s="193">
        <v>0</v>
      </c>
      <c r="O30" s="194">
        <v>301</v>
      </c>
      <c r="P30" s="195">
        <v>327</v>
      </c>
      <c r="Q30" s="193">
        <v>0</v>
      </c>
      <c r="R30" s="194">
        <v>1</v>
      </c>
      <c r="S30" s="195">
        <v>2</v>
      </c>
      <c r="T30" s="193">
        <v>0</v>
      </c>
      <c r="U30" s="194">
        <v>33</v>
      </c>
      <c r="V30" s="195">
        <v>30</v>
      </c>
      <c r="W30" s="193">
        <v>0</v>
      </c>
      <c r="X30" s="194">
        <v>36</v>
      </c>
      <c r="Y30" s="195">
        <v>50</v>
      </c>
      <c r="Z30" s="193">
        <v>0</v>
      </c>
      <c r="AA30" s="194">
        <v>26</v>
      </c>
      <c r="AB30" s="195">
        <v>28</v>
      </c>
      <c r="AC30" s="17">
        <v>0</v>
      </c>
      <c r="AD30" s="194">
        <v>902</v>
      </c>
      <c r="AE30" s="195">
        <v>939</v>
      </c>
      <c r="AF30" s="193">
        <v>0</v>
      </c>
      <c r="AG30" s="196">
        <v>1841</v>
      </c>
    </row>
    <row r="31" spans="1:33" x14ac:dyDescent="0.25">
      <c r="A31" s="11" t="s">
        <v>89</v>
      </c>
      <c r="B31" s="12" t="s">
        <v>90</v>
      </c>
      <c r="C31" s="13">
        <v>208</v>
      </c>
      <c r="D31" s="20">
        <v>189</v>
      </c>
      <c r="E31" s="20">
        <v>0</v>
      </c>
      <c r="F31" s="197">
        <v>17</v>
      </c>
      <c r="G31" s="186">
        <v>15</v>
      </c>
      <c r="H31" s="187">
        <v>0</v>
      </c>
      <c r="I31" s="188">
        <v>37</v>
      </c>
      <c r="J31" s="189">
        <v>29</v>
      </c>
      <c r="K31" s="187">
        <v>0</v>
      </c>
      <c r="L31" s="188">
        <v>2</v>
      </c>
      <c r="M31" s="189">
        <v>0</v>
      </c>
      <c r="N31" s="187">
        <v>0</v>
      </c>
      <c r="O31" s="188">
        <v>135</v>
      </c>
      <c r="P31" s="189">
        <v>159</v>
      </c>
      <c r="Q31" s="187">
        <v>0</v>
      </c>
      <c r="R31" s="188">
        <v>0</v>
      </c>
      <c r="S31" s="189">
        <v>2</v>
      </c>
      <c r="T31" s="187">
        <v>0</v>
      </c>
      <c r="U31" s="188">
        <v>16</v>
      </c>
      <c r="V31" s="189">
        <v>17</v>
      </c>
      <c r="W31" s="187">
        <v>0</v>
      </c>
      <c r="X31" s="188">
        <v>42</v>
      </c>
      <c r="Y31" s="189">
        <v>47</v>
      </c>
      <c r="Z31" s="187">
        <v>0</v>
      </c>
      <c r="AA31" s="188">
        <v>11</v>
      </c>
      <c r="AB31" s="189">
        <v>17</v>
      </c>
      <c r="AC31" s="13">
        <v>0</v>
      </c>
      <c r="AD31" s="188">
        <v>468</v>
      </c>
      <c r="AE31" s="189">
        <v>475</v>
      </c>
      <c r="AF31" s="187">
        <v>0</v>
      </c>
      <c r="AG31" s="190">
        <v>943</v>
      </c>
    </row>
    <row r="32" spans="1:33" x14ac:dyDescent="0.25">
      <c r="A32" s="15" t="s">
        <v>89</v>
      </c>
      <c r="B32" s="16" t="s">
        <v>93</v>
      </c>
      <c r="C32" s="17">
        <v>552</v>
      </c>
      <c r="D32" s="18">
        <v>619</v>
      </c>
      <c r="E32" s="18">
        <v>0</v>
      </c>
      <c r="F32" s="191">
        <v>41</v>
      </c>
      <c r="G32" s="192">
        <v>47</v>
      </c>
      <c r="H32" s="193">
        <v>0</v>
      </c>
      <c r="I32" s="194">
        <v>101</v>
      </c>
      <c r="J32" s="195">
        <v>135</v>
      </c>
      <c r="K32" s="193">
        <v>0</v>
      </c>
      <c r="L32" s="194">
        <v>2</v>
      </c>
      <c r="M32" s="195">
        <v>1</v>
      </c>
      <c r="N32" s="193">
        <v>0</v>
      </c>
      <c r="O32" s="194">
        <v>454</v>
      </c>
      <c r="P32" s="195">
        <v>550</v>
      </c>
      <c r="Q32" s="193">
        <v>0</v>
      </c>
      <c r="R32" s="194">
        <v>0</v>
      </c>
      <c r="S32" s="195">
        <v>3</v>
      </c>
      <c r="T32" s="193">
        <v>0</v>
      </c>
      <c r="U32" s="194">
        <v>62</v>
      </c>
      <c r="V32" s="195">
        <v>52</v>
      </c>
      <c r="W32" s="193">
        <v>0</v>
      </c>
      <c r="X32" s="194">
        <v>168</v>
      </c>
      <c r="Y32" s="195">
        <v>214</v>
      </c>
      <c r="Z32" s="193">
        <v>1</v>
      </c>
      <c r="AA32" s="194">
        <v>39</v>
      </c>
      <c r="AB32" s="195">
        <v>51</v>
      </c>
      <c r="AC32" s="17">
        <v>1</v>
      </c>
      <c r="AD32" s="194">
        <v>1419</v>
      </c>
      <c r="AE32" s="195">
        <v>1672</v>
      </c>
      <c r="AF32" s="193">
        <v>2</v>
      </c>
      <c r="AG32" s="196">
        <v>3093</v>
      </c>
    </row>
    <row r="33" spans="1:33" x14ac:dyDescent="0.25">
      <c r="A33" s="11" t="s">
        <v>89</v>
      </c>
      <c r="B33" s="12" t="s">
        <v>94</v>
      </c>
      <c r="C33" s="13">
        <v>357</v>
      </c>
      <c r="D33" s="20">
        <v>363</v>
      </c>
      <c r="E33" s="20">
        <v>0</v>
      </c>
      <c r="F33" s="197">
        <v>36</v>
      </c>
      <c r="G33" s="186">
        <v>50</v>
      </c>
      <c r="H33" s="187">
        <v>0</v>
      </c>
      <c r="I33" s="188">
        <v>45</v>
      </c>
      <c r="J33" s="189">
        <v>71</v>
      </c>
      <c r="K33" s="187">
        <v>0</v>
      </c>
      <c r="L33" s="188">
        <v>7</v>
      </c>
      <c r="M33" s="189">
        <v>5</v>
      </c>
      <c r="N33" s="187">
        <v>0</v>
      </c>
      <c r="O33" s="188">
        <v>106</v>
      </c>
      <c r="P33" s="189">
        <v>144</v>
      </c>
      <c r="Q33" s="187">
        <v>0</v>
      </c>
      <c r="R33" s="188">
        <v>3</v>
      </c>
      <c r="S33" s="189">
        <v>4</v>
      </c>
      <c r="T33" s="187">
        <v>0</v>
      </c>
      <c r="U33" s="188">
        <v>39</v>
      </c>
      <c r="V33" s="189">
        <v>30</v>
      </c>
      <c r="W33" s="187">
        <v>0</v>
      </c>
      <c r="X33" s="188">
        <v>4</v>
      </c>
      <c r="Y33" s="189">
        <v>1</v>
      </c>
      <c r="Z33" s="187">
        <v>0</v>
      </c>
      <c r="AA33" s="188">
        <v>1</v>
      </c>
      <c r="AB33" s="189">
        <v>0</v>
      </c>
      <c r="AC33" s="13">
        <v>0</v>
      </c>
      <c r="AD33" s="188">
        <v>598</v>
      </c>
      <c r="AE33" s="189">
        <v>668</v>
      </c>
      <c r="AF33" s="187">
        <v>0</v>
      </c>
      <c r="AG33" s="190">
        <v>1266</v>
      </c>
    </row>
    <row r="34" spans="1:33" x14ac:dyDescent="0.25">
      <c r="A34" s="15" t="s">
        <v>95</v>
      </c>
      <c r="B34" s="16" t="s">
        <v>96</v>
      </c>
      <c r="C34" s="17">
        <v>145</v>
      </c>
      <c r="D34" s="18">
        <v>126</v>
      </c>
      <c r="E34" s="18">
        <v>0</v>
      </c>
      <c r="F34" s="191">
        <v>8</v>
      </c>
      <c r="G34" s="192">
        <v>10</v>
      </c>
      <c r="H34" s="193">
        <v>0</v>
      </c>
      <c r="I34" s="194">
        <v>9</v>
      </c>
      <c r="J34" s="195">
        <v>7</v>
      </c>
      <c r="K34" s="193">
        <v>0</v>
      </c>
      <c r="L34" s="194">
        <v>1</v>
      </c>
      <c r="M34" s="195">
        <v>1</v>
      </c>
      <c r="N34" s="193">
        <v>0</v>
      </c>
      <c r="O34" s="194">
        <v>125</v>
      </c>
      <c r="P34" s="195">
        <v>109</v>
      </c>
      <c r="Q34" s="193">
        <v>0</v>
      </c>
      <c r="R34" s="194">
        <v>0</v>
      </c>
      <c r="S34" s="195">
        <v>1</v>
      </c>
      <c r="T34" s="193">
        <v>0</v>
      </c>
      <c r="U34" s="194">
        <v>121</v>
      </c>
      <c r="V34" s="195">
        <v>109</v>
      </c>
      <c r="W34" s="193">
        <v>0</v>
      </c>
      <c r="X34" s="194">
        <v>0</v>
      </c>
      <c r="Y34" s="195">
        <v>0</v>
      </c>
      <c r="Z34" s="193">
        <v>0</v>
      </c>
      <c r="AA34" s="194">
        <v>0</v>
      </c>
      <c r="AB34" s="195">
        <v>3</v>
      </c>
      <c r="AC34" s="17">
        <v>0</v>
      </c>
      <c r="AD34" s="194">
        <v>409</v>
      </c>
      <c r="AE34" s="195">
        <v>366</v>
      </c>
      <c r="AF34" s="193">
        <v>0</v>
      </c>
      <c r="AG34" s="196">
        <v>775</v>
      </c>
    </row>
    <row r="35" spans="1:33" x14ac:dyDescent="0.25">
      <c r="A35" s="11" t="s">
        <v>95</v>
      </c>
      <c r="B35" s="12" t="s">
        <v>97</v>
      </c>
      <c r="C35" s="13">
        <v>506</v>
      </c>
      <c r="D35" s="20">
        <v>449</v>
      </c>
      <c r="E35" s="20">
        <v>0</v>
      </c>
      <c r="F35" s="197">
        <v>18</v>
      </c>
      <c r="G35" s="186">
        <v>30</v>
      </c>
      <c r="H35" s="187">
        <v>0</v>
      </c>
      <c r="I35" s="188">
        <v>52</v>
      </c>
      <c r="J35" s="189">
        <v>43</v>
      </c>
      <c r="K35" s="187">
        <v>0</v>
      </c>
      <c r="L35" s="188">
        <v>5</v>
      </c>
      <c r="M35" s="189">
        <v>1</v>
      </c>
      <c r="N35" s="187">
        <v>0</v>
      </c>
      <c r="O35" s="188">
        <v>292</v>
      </c>
      <c r="P35" s="189">
        <v>281</v>
      </c>
      <c r="Q35" s="187">
        <v>0</v>
      </c>
      <c r="R35" s="188">
        <v>1</v>
      </c>
      <c r="S35" s="189">
        <v>2</v>
      </c>
      <c r="T35" s="187">
        <v>0</v>
      </c>
      <c r="U35" s="188">
        <v>35</v>
      </c>
      <c r="V35" s="189">
        <v>37</v>
      </c>
      <c r="W35" s="187">
        <v>0</v>
      </c>
      <c r="X35" s="188">
        <v>65</v>
      </c>
      <c r="Y35" s="189">
        <v>81</v>
      </c>
      <c r="Z35" s="187">
        <v>0</v>
      </c>
      <c r="AA35" s="188">
        <v>25</v>
      </c>
      <c r="AB35" s="189">
        <v>33</v>
      </c>
      <c r="AC35" s="13">
        <v>0</v>
      </c>
      <c r="AD35" s="188">
        <v>999</v>
      </c>
      <c r="AE35" s="189">
        <v>957</v>
      </c>
      <c r="AF35" s="187">
        <v>0</v>
      </c>
      <c r="AG35" s="190">
        <v>1956</v>
      </c>
    </row>
    <row r="36" spans="1:33" x14ac:dyDescent="0.25">
      <c r="A36" s="15" t="s">
        <v>99</v>
      </c>
      <c r="B36" s="16" t="s">
        <v>100</v>
      </c>
      <c r="C36" s="17">
        <v>91</v>
      </c>
      <c r="D36" s="18">
        <v>60</v>
      </c>
      <c r="E36" s="18">
        <v>0</v>
      </c>
      <c r="F36" s="191">
        <v>1</v>
      </c>
      <c r="G36" s="192">
        <v>2</v>
      </c>
      <c r="H36" s="193">
        <v>0</v>
      </c>
      <c r="I36" s="194">
        <v>6</v>
      </c>
      <c r="J36" s="195">
        <v>3</v>
      </c>
      <c r="K36" s="193">
        <v>0</v>
      </c>
      <c r="L36" s="194">
        <v>0</v>
      </c>
      <c r="M36" s="195">
        <v>0</v>
      </c>
      <c r="N36" s="193">
        <v>0</v>
      </c>
      <c r="O36" s="194">
        <v>21</v>
      </c>
      <c r="P36" s="195">
        <v>11</v>
      </c>
      <c r="Q36" s="193">
        <v>0</v>
      </c>
      <c r="R36" s="194">
        <v>0</v>
      </c>
      <c r="S36" s="195">
        <v>0</v>
      </c>
      <c r="T36" s="193">
        <v>0</v>
      </c>
      <c r="U36" s="194">
        <v>8</v>
      </c>
      <c r="V36" s="195">
        <v>9</v>
      </c>
      <c r="W36" s="193">
        <v>0</v>
      </c>
      <c r="X36" s="194">
        <v>7</v>
      </c>
      <c r="Y36" s="195">
        <v>16</v>
      </c>
      <c r="Z36" s="193">
        <v>0</v>
      </c>
      <c r="AA36" s="194">
        <v>3</v>
      </c>
      <c r="AB36" s="195">
        <v>1</v>
      </c>
      <c r="AC36" s="17">
        <v>0</v>
      </c>
      <c r="AD36" s="194">
        <v>137</v>
      </c>
      <c r="AE36" s="195">
        <v>102</v>
      </c>
      <c r="AF36" s="193">
        <v>0</v>
      </c>
      <c r="AG36" s="196">
        <v>239</v>
      </c>
    </row>
    <row r="37" spans="1:33" x14ac:dyDescent="0.25">
      <c r="A37" s="11" t="s">
        <v>102</v>
      </c>
      <c r="B37" s="12" t="s">
        <v>103</v>
      </c>
      <c r="C37" s="13">
        <v>39</v>
      </c>
      <c r="D37" s="20">
        <v>30</v>
      </c>
      <c r="E37" s="20">
        <v>0</v>
      </c>
      <c r="F37" s="197">
        <v>6</v>
      </c>
      <c r="G37" s="186">
        <v>8</v>
      </c>
      <c r="H37" s="187">
        <v>0</v>
      </c>
      <c r="I37" s="188">
        <v>1</v>
      </c>
      <c r="J37" s="189">
        <v>0</v>
      </c>
      <c r="K37" s="187">
        <v>0</v>
      </c>
      <c r="L37" s="188">
        <v>0</v>
      </c>
      <c r="M37" s="189">
        <v>1</v>
      </c>
      <c r="N37" s="187">
        <v>0</v>
      </c>
      <c r="O37" s="188">
        <v>6</v>
      </c>
      <c r="P37" s="189">
        <v>11</v>
      </c>
      <c r="Q37" s="187">
        <v>0</v>
      </c>
      <c r="R37" s="188">
        <v>0</v>
      </c>
      <c r="S37" s="189">
        <v>0</v>
      </c>
      <c r="T37" s="187">
        <v>0</v>
      </c>
      <c r="U37" s="188">
        <v>1</v>
      </c>
      <c r="V37" s="189">
        <v>0</v>
      </c>
      <c r="W37" s="187">
        <v>0</v>
      </c>
      <c r="X37" s="188">
        <v>0</v>
      </c>
      <c r="Y37" s="189">
        <v>0</v>
      </c>
      <c r="Z37" s="187">
        <v>0</v>
      </c>
      <c r="AA37" s="188">
        <v>2</v>
      </c>
      <c r="AB37" s="189">
        <v>0</v>
      </c>
      <c r="AC37" s="13">
        <v>0</v>
      </c>
      <c r="AD37" s="188">
        <v>55</v>
      </c>
      <c r="AE37" s="189">
        <v>50</v>
      </c>
      <c r="AF37" s="187">
        <v>0</v>
      </c>
      <c r="AG37" s="190">
        <v>105</v>
      </c>
    </row>
    <row r="38" spans="1:33" x14ac:dyDescent="0.25">
      <c r="A38" s="15" t="s">
        <v>104</v>
      </c>
      <c r="B38" s="16" t="s">
        <v>105</v>
      </c>
      <c r="C38" s="17">
        <v>278</v>
      </c>
      <c r="D38" s="18">
        <v>268</v>
      </c>
      <c r="E38" s="18">
        <v>0</v>
      </c>
      <c r="F38" s="191">
        <v>13</v>
      </c>
      <c r="G38" s="192">
        <v>13</v>
      </c>
      <c r="H38" s="193">
        <v>0</v>
      </c>
      <c r="I38" s="194">
        <v>31</v>
      </c>
      <c r="J38" s="195">
        <v>31</v>
      </c>
      <c r="K38" s="193">
        <v>0</v>
      </c>
      <c r="L38" s="194">
        <v>2</v>
      </c>
      <c r="M38" s="195">
        <v>0</v>
      </c>
      <c r="N38" s="193">
        <v>0</v>
      </c>
      <c r="O38" s="194">
        <v>93</v>
      </c>
      <c r="P38" s="195">
        <v>123</v>
      </c>
      <c r="Q38" s="193">
        <v>0</v>
      </c>
      <c r="R38" s="194">
        <v>0</v>
      </c>
      <c r="S38" s="195">
        <v>0</v>
      </c>
      <c r="T38" s="193">
        <v>0</v>
      </c>
      <c r="U38" s="194">
        <v>21</v>
      </c>
      <c r="V38" s="195">
        <v>17</v>
      </c>
      <c r="W38" s="193">
        <v>0</v>
      </c>
      <c r="X38" s="194">
        <v>2</v>
      </c>
      <c r="Y38" s="195">
        <v>1</v>
      </c>
      <c r="Z38" s="193">
        <v>0</v>
      </c>
      <c r="AA38" s="194">
        <v>19</v>
      </c>
      <c r="AB38" s="195">
        <v>24</v>
      </c>
      <c r="AC38" s="17">
        <v>1</v>
      </c>
      <c r="AD38" s="194">
        <v>459</v>
      </c>
      <c r="AE38" s="195">
        <v>477</v>
      </c>
      <c r="AF38" s="193">
        <v>1</v>
      </c>
      <c r="AG38" s="196">
        <v>937</v>
      </c>
    </row>
    <row r="39" spans="1:33" x14ac:dyDescent="0.25">
      <c r="A39" s="11" t="s">
        <v>104</v>
      </c>
      <c r="B39" s="12" t="s">
        <v>106</v>
      </c>
      <c r="C39" s="13">
        <v>54</v>
      </c>
      <c r="D39" s="20">
        <v>48</v>
      </c>
      <c r="E39" s="20">
        <v>0</v>
      </c>
      <c r="F39" s="197">
        <v>0</v>
      </c>
      <c r="G39" s="186">
        <v>2</v>
      </c>
      <c r="H39" s="187">
        <v>0</v>
      </c>
      <c r="I39" s="188">
        <v>5</v>
      </c>
      <c r="J39" s="189">
        <v>9</v>
      </c>
      <c r="K39" s="187">
        <v>0</v>
      </c>
      <c r="L39" s="188">
        <v>0</v>
      </c>
      <c r="M39" s="189">
        <v>0</v>
      </c>
      <c r="N39" s="187">
        <v>0</v>
      </c>
      <c r="O39" s="188">
        <v>13</v>
      </c>
      <c r="P39" s="189">
        <v>12</v>
      </c>
      <c r="Q39" s="187">
        <v>0</v>
      </c>
      <c r="R39" s="188">
        <v>0</v>
      </c>
      <c r="S39" s="189">
        <v>1</v>
      </c>
      <c r="T39" s="187">
        <v>0</v>
      </c>
      <c r="U39" s="188">
        <v>3</v>
      </c>
      <c r="V39" s="189">
        <v>3</v>
      </c>
      <c r="W39" s="187">
        <v>0</v>
      </c>
      <c r="X39" s="188">
        <v>0</v>
      </c>
      <c r="Y39" s="189">
        <v>0</v>
      </c>
      <c r="Z39" s="187">
        <v>0</v>
      </c>
      <c r="AA39" s="188">
        <v>2</v>
      </c>
      <c r="AB39" s="189">
        <v>1</v>
      </c>
      <c r="AC39" s="13">
        <v>0</v>
      </c>
      <c r="AD39" s="188">
        <v>77</v>
      </c>
      <c r="AE39" s="189">
        <v>76</v>
      </c>
      <c r="AF39" s="187">
        <v>0</v>
      </c>
      <c r="AG39" s="190">
        <v>153</v>
      </c>
    </row>
    <row r="40" spans="1:33" x14ac:dyDescent="0.25">
      <c r="A40" s="15" t="s">
        <v>108</v>
      </c>
      <c r="B40" s="16" t="s">
        <v>109</v>
      </c>
      <c r="C40" s="17">
        <v>475</v>
      </c>
      <c r="D40" s="18">
        <v>283</v>
      </c>
      <c r="E40" s="18">
        <v>0</v>
      </c>
      <c r="F40" s="191">
        <v>4</v>
      </c>
      <c r="G40" s="192">
        <v>16</v>
      </c>
      <c r="H40" s="193">
        <v>0</v>
      </c>
      <c r="I40" s="194">
        <v>11</v>
      </c>
      <c r="J40" s="195">
        <v>6</v>
      </c>
      <c r="K40" s="193">
        <v>0</v>
      </c>
      <c r="L40" s="194">
        <v>1</v>
      </c>
      <c r="M40" s="195">
        <v>2</v>
      </c>
      <c r="N40" s="193">
        <v>0</v>
      </c>
      <c r="O40" s="194">
        <v>127</v>
      </c>
      <c r="P40" s="195">
        <v>134</v>
      </c>
      <c r="Q40" s="193">
        <v>0</v>
      </c>
      <c r="R40" s="194">
        <v>1</v>
      </c>
      <c r="S40" s="195">
        <v>8</v>
      </c>
      <c r="T40" s="193">
        <v>0</v>
      </c>
      <c r="U40" s="194">
        <v>57</v>
      </c>
      <c r="V40" s="195">
        <v>34</v>
      </c>
      <c r="W40" s="193">
        <v>0</v>
      </c>
      <c r="X40" s="194">
        <v>12</v>
      </c>
      <c r="Y40" s="195">
        <v>9</v>
      </c>
      <c r="Z40" s="193">
        <v>0</v>
      </c>
      <c r="AA40" s="194">
        <v>14</v>
      </c>
      <c r="AB40" s="195">
        <v>12</v>
      </c>
      <c r="AC40" s="17">
        <v>0</v>
      </c>
      <c r="AD40" s="194">
        <v>702</v>
      </c>
      <c r="AE40" s="195">
        <v>504</v>
      </c>
      <c r="AF40" s="193">
        <v>0</v>
      </c>
      <c r="AG40" s="196">
        <v>1206</v>
      </c>
    </row>
    <row r="41" spans="1:33" x14ac:dyDescent="0.25">
      <c r="A41" s="11" t="s">
        <v>108</v>
      </c>
      <c r="B41" s="12" t="s">
        <v>112</v>
      </c>
      <c r="C41" s="13">
        <v>196</v>
      </c>
      <c r="D41" s="20">
        <v>207</v>
      </c>
      <c r="E41" s="20">
        <v>0</v>
      </c>
      <c r="F41" s="197">
        <v>8</v>
      </c>
      <c r="G41" s="186">
        <v>7</v>
      </c>
      <c r="H41" s="187">
        <v>0</v>
      </c>
      <c r="I41" s="188">
        <v>20</v>
      </c>
      <c r="J41" s="189">
        <v>16</v>
      </c>
      <c r="K41" s="187">
        <v>0</v>
      </c>
      <c r="L41" s="188">
        <v>3</v>
      </c>
      <c r="M41" s="189">
        <v>0</v>
      </c>
      <c r="N41" s="187">
        <v>0</v>
      </c>
      <c r="O41" s="188">
        <v>81</v>
      </c>
      <c r="P41" s="189">
        <v>81</v>
      </c>
      <c r="Q41" s="187">
        <v>0</v>
      </c>
      <c r="R41" s="188">
        <v>0</v>
      </c>
      <c r="S41" s="189">
        <v>0</v>
      </c>
      <c r="T41" s="187">
        <v>0</v>
      </c>
      <c r="U41" s="188">
        <v>16</v>
      </c>
      <c r="V41" s="189">
        <v>13</v>
      </c>
      <c r="W41" s="187">
        <v>0</v>
      </c>
      <c r="X41" s="188">
        <v>17</v>
      </c>
      <c r="Y41" s="189">
        <v>22</v>
      </c>
      <c r="Z41" s="187">
        <v>0</v>
      </c>
      <c r="AA41" s="188">
        <v>13</v>
      </c>
      <c r="AB41" s="189">
        <v>8</v>
      </c>
      <c r="AC41" s="13">
        <v>0</v>
      </c>
      <c r="AD41" s="188">
        <v>354</v>
      </c>
      <c r="AE41" s="189">
        <v>354</v>
      </c>
      <c r="AF41" s="187">
        <v>0</v>
      </c>
      <c r="AG41" s="190">
        <v>708</v>
      </c>
    </row>
    <row r="42" spans="1:33" x14ac:dyDescent="0.25">
      <c r="A42" s="15" t="s">
        <v>114</v>
      </c>
      <c r="B42" s="16" t="s">
        <v>115</v>
      </c>
      <c r="C42" s="17">
        <v>334</v>
      </c>
      <c r="D42" s="18">
        <v>244</v>
      </c>
      <c r="E42" s="18">
        <v>1</v>
      </c>
      <c r="F42" s="191">
        <v>21</v>
      </c>
      <c r="G42" s="192">
        <v>18</v>
      </c>
      <c r="H42" s="193">
        <v>0</v>
      </c>
      <c r="I42" s="194">
        <v>56</v>
      </c>
      <c r="J42" s="195">
        <v>42</v>
      </c>
      <c r="K42" s="193">
        <v>0</v>
      </c>
      <c r="L42" s="194">
        <v>2</v>
      </c>
      <c r="M42" s="195">
        <v>0</v>
      </c>
      <c r="N42" s="193">
        <v>0</v>
      </c>
      <c r="O42" s="194">
        <v>241</v>
      </c>
      <c r="P42" s="195">
        <v>249</v>
      </c>
      <c r="Q42" s="193">
        <v>0</v>
      </c>
      <c r="R42" s="194">
        <v>0</v>
      </c>
      <c r="S42" s="195">
        <v>2</v>
      </c>
      <c r="T42" s="193">
        <v>0</v>
      </c>
      <c r="U42" s="194">
        <v>35</v>
      </c>
      <c r="V42" s="195">
        <v>24</v>
      </c>
      <c r="W42" s="193">
        <v>0</v>
      </c>
      <c r="X42" s="194">
        <v>0</v>
      </c>
      <c r="Y42" s="195">
        <v>0</v>
      </c>
      <c r="Z42" s="193">
        <v>0</v>
      </c>
      <c r="AA42" s="194">
        <v>28</v>
      </c>
      <c r="AB42" s="195">
        <v>16</v>
      </c>
      <c r="AC42" s="17">
        <v>0</v>
      </c>
      <c r="AD42" s="194">
        <v>717</v>
      </c>
      <c r="AE42" s="195">
        <v>595</v>
      </c>
      <c r="AF42" s="193">
        <v>1</v>
      </c>
      <c r="AG42" s="196">
        <v>1313</v>
      </c>
    </row>
    <row r="43" spans="1:33" x14ac:dyDescent="0.25">
      <c r="A43" s="11" t="s">
        <v>117</v>
      </c>
      <c r="B43" s="12" t="s">
        <v>118</v>
      </c>
      <c r="C43" s="13">
        <v>353</v>
      </c>
      <c r="D43" s="20">
        <v>391</v>
      </c>
      <c r="E43" s="20">
        <v>1</v>
      </c>
      <c r="F43" s="197">
        <v>41</v>
      </c>
      <c r="G43" s="186">
        <v>51</v>
      </c>
      <c r="H43" s="187">
        <v>0</v>
      </c>
      <c r="I43" s="188">
        <v>66</v>
      </c>
      <c r="J43" s="189">
        <v>112</v>
      </c>
      <c r="K43" s="187">
        <v>0</v>
      </c>
      <c r="L43" s="188">
        <v>1</v>
      </c>
      <c r="M43" s="189">
        <v>0</v>
      </c>
      <c r="N43" s="187">
        <v>0</v>
      </c>
      <c r="O43" s="188">
        <v>261</v>
      </c>
      <c r="P43" s="189">
        <v>341</v>
      </c>
      <c r="Q43" s="187">
        <v>0</v>
      </c>
      <c r="R43" s="188">
        <v>0</v>
      </c>
      <c r="S43" s="189">
        <v>1</v>
      </c>
      <c r="T43" s="187">
        <v>0</v>
      </c>
      <c r="U43" s="188">
        <v>31</v>
      </c>
      <c r="V43" s="189">
        <v>25</v>
      </c>
      <c r="W43" s="187">
        <v>0</v>
      </c>
      <c r="X43" s="188">
        <v>45</v>
      </c>
      <c r="Y43" s="189">
        <v>66</v>
      </c>
      <c r="Z43" s="187">
        <v>0</v>
      </c>
      <c r="AA43" s="188">
        <v>30</v>
      </c>
      <c r="AB43" s="189">
        <v>48</v>
      </c>
      <c r="AC43" s="13">
        <v>0</v>
      </c>
      <c r="AD43" s="188">
        <v>828</v>
      </c>
      <c r="AE43" s="189">
        <v>1035</v>
      </c>
      <c r="AF43" s="187">
        <v>1</v>
      </c>
      <c r="AG43" s="190">
        <v>1864</v>
      </c>
    </row>
    <row r="44" spans="1:33" x14ac:dyDescent="0.25">
      <c r="A44" s="15" t="s">
        <v>120</v>
      </c>
      <c r="B44" s="16" t="s">
        <v>121</v>
      </c>
      <c r="C44" s="17">
        <v>326</v>
      </c>
      <c r="D44" s="18">
        <v>299</v>
      </c>
      <c r="E44" s="18">
        <v>0</v>
      </c>
      <c r="F44" s="191">
        <v>25</v>
      </c>
      <c r="G44" s="192">
        <v>32</v>
      </c>
      <c r="H44" s="193">
        <v>0</v>
      </c>
      <c r="I44" s="194">
        <v>51</v>
      </c>
      <c r="J44" s="195">
        <v>77</v>
      </c>
      <c r="K44" s="193">
        <v>0</v>
      </c>
      <c r="L44" s="194">
        <v>2</v>
      </c>
      <c r="M44" s="195">
        <v>0</v>
      </c>
      <c r="N44" s="193">
        <v>0</v>
      </c>
      <c r="O44" s="194">
        <v>291</v>
      </c>
      <c r="P44" s="195">
        <v>296</v>
      </c>
      <c r="Q44" s="193">
        <v>0</v>
      </c>
      <c r="R44" s="194">
        <v>0</v>
      </c>
      <c r="S44" s="195">
        <v>2</v>
      </c>
      <c r="T44" s="193">
        <v>0</v>
      </c>
      <c r="U44" s="194">
        <v>32</v>
      </c>
      <c r="V44" s="195">
        <v>27</v>
      </c>
      <c r="W44" s="193">
        <v>0</v>
      </c>
      <c r="X44" s="194">
        <v>72</v>
      </c>
      <c r="Y44" s="195">
        <v>83</v>
      </c>
      <c r="Z44" s="193">
        <v>0</v>
      </c>
      <c r="AA44" s="194">
        <v>23</v>
      </c>
      <c r="AB44" s="195">
        <v>36</v>
      </c>
      <c r="AC44" s="17">
        <v>1</v>
      </c>
      <c r="AD44" s="194">
        <v>822</v>
      </c>
      <c r="AE44" s="195">
        <v>852</v>
      </c>
      <c r="AF44" s="193">
        <v>1</v>
      </c>
      <c r="AG44" s="196">
        <v>1675</v>
      </c>
    </row>
    <row r="45" spans="1:33" x14ac:dyDescent="0.25">
      <c r="A45" s="11" t="s">
        <v>120</v>
      </c>
      <c r="B45" s="12" t="s">
        <v>123</v>
      </c>
      <c r="C45" s="13">
        <v>637</v>
      </c>
      <c r="D45" s="20">
        <v>681</v>
      </c>
      <c r="E45" s="20">
        <v>0</v>
      </c>
      <c r="F45" s="197">
        <v>58</v>
      </c>
      <c r="G45" s="186">
        <v>62</v>
      </c>
      <c r="H45" s="187">
        <v>0</v>
      </c>
      <c r="I45" s="188">
        <v>116</v>
      </c>
      <c r="J45" s="189">
        <v>165</v>
      </c>
      <c r="K45" s="187">
        <v>0</v>
      </c>
      <c r="L45" s="188">
        <v>3</v>
      </c>
      <c r="M45" s="189">
        <v>0</v>
      </c>
      <c r="N45" s="187">
        <v>0</v>
      </c>
      <c r="O45" s="188">
        <v>746</v>
      </c>
      <c r="P45" s="189">
        <v>803</v>
      </c>
      <c r="Q45" s="187">
        <v>0</v>
      </c>
      <c r="R45" s="188">
        <v>1</v>
      </c>
      <c r="S45" s="189">
        <v>4</v>
      </c>
      <c r="T45" s="187">
        <v>0</v>
      </c>
      <c r="U45" s="188">
        <v>83</v>
      </c>
      <c r="V45" s="189">
        <v>76</v>
      </c>
      <c r="W45" s="187">
        <v>0</v>
      </c>
      <c r="X45" s="188">
        <v>0</v>
      </c>
      <c r="Y45" s="189">
        <v>0</v>
      </c>
      <c r="Z45" s="187">
        <v>0</v>
      </c>
      <c r="AA45" s="188">
        <v>62</v>
      </c>
      <c r="AB45" s="189">
        <v>82</v>
      </c>
      <c r="AC45" s="13">
        <v>0</v>
      </c>
      <c r="AD45" s="188">
        <v>1706</v>
      </c>
      <c r="AE45" s="189">
        <v>1873</v>
      </c>
      <c r="AF45" s="187">
        <v>0</v>
      </c>
      <c r="AG45" s="190">
        <v>3579</v>
      </c>
    </row>
    <row r="46" spans="1:33" x14ac:dyDescent="0.25">
      <c r="A46" s="15" t="s">
        <v>120</v>
      </c>
      <c r="B46" s="16" t="s">
        <v>125</v>
      </c>
      <c r="C46" s="17">
        <v>41</v>
      </c>
      <c r="D46" s="18">
        <v>48</v>
      </c>
      <c r="E46" s="18">
        <v>0</v>
      </c>
      <c r="F46" s="191">
        <v>0</v>
      </c>
      <c r="G46" s="192">
        <v>2</v>
      </c>
      <c r="H46" s="193">
        <v>0</v>
      </c>
      <c r="I46" s="194">
        <v>1</v>
      </c>
      <c r="J46" s="195">
        <v>5</v>
      </c>
      <c r="K46" s="193">
        <v>0</v>
      </c>
      <c r="L46" s="194">
        <v>0</v>
      </c>
      <c r="M46" s="195">
        <v>0</v>
      </c>
      <c r="N46" s="193">
        <v>0</v>
      </c>
      <c r="O46" s="194">
        <v>28</v>
      </c>
      <c r="P46" s="195">
        <v>26</v>
      </c>
      <c r="Q46" s="193">
        <v>0</v>
      </c>
      <c r="R46" s="194">
        <v>0</v>
      </c>
      <c r="S46" s="195">
        <v>0</v>
      </c>
      <c r="T46" s="193">
        <v>0</v>
      </c>
      <c r="U46" s="194">
        <v>2</v>
      </c>
      <c r="V46" s="195">
        <v>2</v>
      </c>
      <c r="W46" s="193">
        <v>0</v>
      </c>
      <c r="X46" s="194">
        <v>1</v>
      </c>
      <c r="Y46" s="195">
        <v>1</v>
      </c>
      <c r="Z46" s="193">
        <v>0</v>
      </c>
      <c r="AA46" s="194">
        <v>3</v>
      </c>
      <c r="AB46" s="195">
        <v>3</v>
      </c>
      <c r="AC46" s="17">
        <v>1</v>
      </c>
      <c r="AD46" s="194">
        <v>76</v>
      </c>
      <c r="AE46" s="195">
        <v>87</v>
      </c>
      <c r="AF46" s="193">
        <v>1</v>
      </c>
      <c r="AG46" s="196">
        <v>164</v>
      </c>
    </row>
    <row r="47" spans="1:33" x14ac:dyDescent="0.25">
      <c r="A47" s="11" t="s">
        <v>120</v>
      </c>
      <c r="B47" s="12" t="s">
        <v>127</v>
      </c>
      <c r="C47" s="13">
        <v>429</v>
      </c>
      <c r="D47" s="20">
        <v>435</v>
      </c>
      <c r="E47" s="20">
        <v>0</v>
      </c>
      <c r="F47" s="197">
        <v>58</v>
      </c>
      <c r="G47" s="186">
        <v>64</v>
      </c>
      <c r="H47" s="187">
        <v>0</v>
      </c>
      <c r="I47" s="188">
        <v>66</v>
      </c>
      <c r="J47" s="189">
        <v>107</v>
      </c>
      <c r="K47" s="187">
        <v>0</v>
      </c>
      <c r="L47" s="188">
        <v>6</v>
      </c>
      <c r="M47" s="189">
        <v>3</v>
      </c>
      <c r="N47" s="187">
        <v>0</v>
      </c>
      <c r="O47" s="188">
        <v>373</v>
      </c>
      <c r="P47" s="189">
        <v>401</v>
      </c>
      <c r="Q47" s="187">
        <v>0</v>
      </c>
      <c r="R47" s="188">
        <v>1</v>
      </c>
      <c r="S47" s="189">
        <v>2</v>
      </c>
      <c r="T47" s="187">
        <v>0</v>
      </c>
      <c r="U47" s="188">
        <v>24</v>
      </c>
      <c r="V47" s="189">
        <v>13</v>
      </c>
      <c r="W47" s="187">
        <v>0</v>
      </c>
      <c r="X47" s="188">
        <v>57</v>
      </c>
      <c r="Y47" s="189">
        <v>85</v>
      </c>
      <c r="Z47" s="187">
        <v>0</v>
      </c>
      <c r="AA47" s="188">
        <v>37</v>
      </c>
      <c r="AB47" s="189">
        <v>44</v>
      </c>
      <c r="AC47" s="13">
        <v>1</v>
      </c>
      <c r="AD47" s="188">
        <v>1051</v>
      </c>
      <c r="AE47" s="189">
        <v>1154</v>
      </c>
      <c r="AF47" s="187">
        <v>1</v>
      </c>
      <c r="AG47" s="190">
        <v>2206</v>
      </c>
    </row>
    <row r="48" spans="1:33" x14ac:dyDescent="0.25">
      <c r="A48" s="15" t="s">
        <v>120</v>
      </c>
      <c r="B48" s="16" t="s">
        <v>129</v>
      </c>
      <c r="C48" s="17">
        <v>310</v>
      </c>
      <c r="D48" s="18">
        <v>266</v>
      </c>
      <c r="E48" s="18">
        <v>0</v>
      </c>
      <c r="F48" s="191">
        <v>18</v>
      </c>
      <c r="G48" s="192">
        <v>14</v>
      </c>
      <c r="H48" s="193">
        <v>0</v>
      </c>
      <c r="I48" s="194">
        <v>32</v>
      </c>
      <c r="J48" s="195">
        <v>39</v>
      </c>
      <c r="K48" s="193">
        <v>0</v>
      </c>
      <c r="L48" s="194">
        <v>1</v>
      </c>
      <c r="M48" s="195">
        <v>1</v>
      </c>
      <c r="N48" s="193">
        <v>0</v>
      </c>
      <c r="O48" s="194">
        <v>271</v>
      </c>
      <c r="P48" s="195">
        <v>280</v>
      </c>
      <c r="Q48" s="193">
        <v>0</v>
      </c>
      <c r="R48" s="194">
        <v>0</v>
      </c>
      <c r="S48" s="195">
        <v>0</v>
      </c>
      <c r="T48" s="193">
        <v>0</v>
      </c>
      <c r="U48" s="194">
        <v>0</v>
      </c>
      <c r="V48" s="195">
        <v>0</v>
      </c>
      <c r="W48" s="193">
        <v>0</v>
      </c>
      <c r="X48" s="194">
        <v>0</v>
      </c>
      <c r="Y48" s="195">
        <v>0</v>
      </c>
      <c r="Z48" s="193">
        <v>0</v>
      </c>
      <c r="AA48" s="194">
        <v>8</v>
      </c>
      <c r="AB48" s="195">
        <v>8</v>
      </c>
      <c r="AC48" s="17">
        <v>0</v>
      </c>
      <c r="AD48" s="194">
        <v>640</v>
      </c>
      <c r="AE48" s="195">
        <v>608</v>
      </c>
      <c r="AF48" s="193">
        <v>0</v>
      </c>
      <c r="AG48" s="196">
        <v>1248</v>
      </c>
    </row>
    <row r="49" spans="1:33" x14ac:dyDescent="0.25">
      <c r="A49" s="11" t="s">
        <v>132</v>
      </c>
      <c r="B49" s="12" t="s">
        <v>133</v>
      </c>
      <c r="C49" s="13">
        <v>92</v>
      </c>
      <c r="D49" s="20">
        <v>74</v>
      </c>
      <c r="E49" s="20">
        <v>0</v>
      </c>
      <c r="F49" s="197">
        <v>8</v>
      </c>
      <c r="G49" s="186">
        <v>17</v>
      </c>
      <c r="H49" s="187">
        <v>0</v>
      </c>
      <c r="I49" s="188">
        <v>11</v>
      </c>
      <c r="J49" s="189">
        <v>8</v>
      </c>
      <c r="K49" s="187">
        <v>0</v>
      </c>
      <c r="L49" s="188">
        <v>1</v>
      </c>
      <c r="M49" s="189">
        <v>3</v>
      </c>
      <c r="N49" s="187">
        <v>0</v>
      </c>
      <c r="O49" s="188">
        <v>16</v>
      </c>
      <c r="P49" s="189">
        <v>20</v>
      </c>
      <c r="Q49" s="187">
        <v>0</v>
      </c>
      <c r="R49" s="188">
        <v>0</v>
      </c>
      <c r="S49" s="189">
        <v>0</v>
      </c>
      <c r="T49" s="187">
        <v>0</v>
      </c>
      <c r="U49" s="188">
        <v>1</v>
      </c>
      <c r="V49" s="189">
        <v>2</v>
      </c>
      <c r="W49" s="187">
        <v>0</v>
      </c>
      <c r="X49" s="188">
        <v>0</v>
      </c>
      <c r="Y49" s="189">
        <v>0</v>
      </c>
      <c r="Z49" s="187">
        <v>0</v>
      </c>
      <c r="AA49" s="188">
        <v>1</v>
      </c>
      <c r="AB49" s="189">
        <v>2</v>
      </c>
      <c r="AC49" s="13">
        <v>0</v>
      </c>
      <c r="AD49" s="188">
        <v>130</v>
      </c>
      <c r="AE49" s="189">
        <v>126</v>
      </c>
      <c r="AF49" s="187">
        <v>0</v>
      </c>
      <c r="AG49" s="190">
        <v>256</v>
      </c>
    </row>
    <row r="50" spans="1:33" x14ac:dyDescent="0.25">
      <c r="A50" s="15" t="s">
        <v>132</v>
      </c>
      <c r="B50" s="16" t="s">
        <v>134</v>
      </c>
      <c r="C50" s="17">
        <v>71</v>
      </c>
      <c r="D50" s="18">
        <v>77</v>
      </c>
      <c r="E50" s="18">
        <v>0</v>
      </c>
      <c r="F50" s="191">
        <v>9</v>
      </c>
      <c r="G50" s="192">
        <v>23</v>
      </c>
      <c r="H50" s="193">
        <v>0</v>
      </c>
      <c r="I50" s="194">
        <v>7</v>
      </c>
      <c r="J50" s="195">
        <v>8</v>
      </c>
      <c r="K50" s="193">
        <v>0</v>
      </c>
      <c r="L50" s="194">
        <v>4</v>
      </c>
      <c r="M50" s="195">
        <v>1</v>
      </c>
      <c r="N50" s="193">
        <v>0</v>
      </c>
      <c r="O50" s="194">
        <v>19</v>
      </c>
      <c r="P50" s="195">
        <v>21</v>
      </c>
      <c r="Q50" s="193">
        <v>0</v>
      </c>
      <c r="R50" s="194">
        <v>0</v>
      </c>
      <c r="S50" s="195">
        <v>0</v>
      </c>
      <c r="T50" s="193">
        <v>0</v>
      </c>
      <c r="U50" s="194">
        <v>1</v>
      </c>
      <c r="V50" s="195">
        <v>5</v>
      </c>
      <c r="W50" s="193">
        <v>0</v>
      </c>
      <c r="X50" s="194">
        <v>0</v>
      </c>
      <c r="Y50" s="195">
        <v>0</v>
      </c>
      <c r="Z50" s="193">
        <v>0</v>
      </c>
      <c r="AA50" s="194">
        <v>2</v>
      </c>
      <c r="AB50" s="195">
        <v>4</v>
      </c>
      <c r="AC50" s="17">
        <v>0</v>
      </c>
      <c r="AD50" s="194">
        <v>113</v>
      </c>
      <c r="AE50" s="195">
        <v>139</v>
      </c>
      <c r="AF50" s="193">
        <v>0</v>
      </c>
      <c r="AG50" s="196">
        <v>252</v>
      </c>
    </row>
    <row r="51" spans="1:33" x14ac:dyDescent="0.25">
      <c r="A51" s="11" t="s">
        <v>137</v>
      </c>
      <c r="B51" s="12" t="s">
        <v>138</v>
      </c>
      <c r="C51" s="13">
        <v>109</v>
      </c>
      <c r="D51" s="20">
        <v>72</v>
      </c>
      <c r="E51" s="20">
        <v>0</v>
      </c>
      <c r="F51" s="197">
        <v>6</v>
      </c>
      <c r="G51" s="186">
        <v>8</v>
      </c>
      <c r="H51" s="187">
        <v>0</v>
      </c>
      <c r="I51" s="188">
        <v>3</v>
      </c>
      <c r="J51" s="189">
        <v>0</v>
      </c>
      <c r="K51" s="187">
        <v>0</v>
      </c>
      <c r="L51" s="188">
        <v>0</v>
      </c>
      <c r="M51" s="189">
        <v>1</v>
      </c>
      <c r="N51" s="187">
        <v>0</v>
      </c>
      <c r="O51" s="188">
        <v>21</v>
      </c>
      <c r="P51" s="189">
        <v>32</v>
      </c>
      <c r="Q51" s="187">
        <v>0</v>
      </c>
      <c r="R51" s="188">
        <v>0</v>
      </c>
      <c r="S51" s="189">
        <v>0</v>
      </c>
      <c r="T51" s="187">
        <v>0</v>
      </c>
      <c r="U51" s="188">
        <v>0</v>
      </c>
      <c r="V51" s="189">
        <v>8</v>
      </c>
      <c r="W51" s="187">
        <v>0</v>
      </c>
      <c r="X51" s="188">
        <v>0</v>
      </c>
      <c r="Y51" s="189">
        <v>2</v>
      </c>
      <c r="Z51" s="187">
        <v>0</v>
      </c>
      <c r="AA51" s="188">
        <v>4</v>
      </c>
      <c r="AB51" s="189">
        <v>4</v>
      </c>
      <c r="AC51" s="13">
        <v>0</v>
      </c>
      <c r="AD51" s="188">
        <v>143</v>
      </c>
      <c r="AE51" s="189">
        <v>127</v>
      </c>
      <c r="AF51" s="187">
        <v>0</v>
      </c>
      <c r="AG51" s="190">
        <v>270</v>
      </c>
    </row>
    <row r="52" spans="1:33" x14ac:dyDescent="0.25">
      <c r="A52" s="15" t="s">
        <v>137</v>
      </c>
      <c r="B52" s="16" t="s">
        <v>140</v>
      </c>
      <c r="C52" s="17">
        <v>526</v>
      </c>
      <c r="D52" s="18">
        <v>434</v>
      </c>
      <c r="E52" s="18">
        <v>1</v>
      </c>
      <c r="F52" s="191">
        <v>28</v>
      </c>
      <c r="G52" s="192">
        <v>30</v>
      </c>
      <c r="H52" s="193">
        <v>0</v>
      </c>
      <c r="I52" s="194">
        <v>53</v>
      </c>
      <c r="J52" s="195">
        <v>75</v>
      </c>
      <c r="K52" s="193">
        <v>0</v>
      </c>
      <c r="L52" s="194">
        <v>0</v>
      </c>
      <c r="M52" s="195">
        <v>1</v>
      </c>
      <c r="N52" s="193">
        <v>0</v>
      </c>
      <c r="O52" s="194">
        <v>353</v>
      </c>
      <c r="P52" s="195">
        <v>353</v>
      </c>
      <c r="Q52" s="193">
        <v>0</v>
      </c>
      <c r="R52" s="194">
        <v>0</v>
      </c>
      <c r="S52" s="195">
        <v>1</v>
      </c>
      <c r="T52" s="193">
        <v>0</v>
      </c>
      <c r="U52" s="194">
        <v>53</v>
      </c>
      <c r="V52" s="195">
        <v>32</v>
      </c>
      <c r="W52" s="193">
        <v>0</v>
      </c>
      <c r="X52" s="194">
        <v>125</v>
      </c>
      <c r="Y52" s="195">
        <v>161</v>
      </c>
      <c r="Z52" s="193">
        <v>0</v>
      </c>
      <c r="AA52" s="194">
        <v>28</v>
      </c>
      <c r="AB52" s="195">
        <v>38</v>
      </c>
      <c r="AC52" s="17">
        <v>2</v>
      </c>
      <c r="AD52" s="194">
        <v>1166</v>
      </c>
      <c r="AE52" s="195">
        <v>1125</v>
      </c>
      <c r="AF52" s="193">
        <v>3</v>
      </c>
      <c r="AG52" s="196">
        <v>2294</v>
      </c>
    </row>
    <row r="53" spans="1:33" x14ac:dyDescent="0.25">
      <c r="A53" s="11" t="s">
        <v>142</v>
      </c>
      <c r="B53" s="12" t="s">
        <v>143</v>
      </c>
      <c r="C53" s="13">
        <v>62</v>
      </c>
      <c r="D53" s="20">
        <v>45</v>
      </c>
      <c r="E53" s="20">
        <v>0</v>
      </c>
      <c r="F53" s="197">
        <v>3</v>
      </c>
      <c r="G53" s="186">
        <v>1</v>
      </c>
      <c r="H53" s="187">
        <v>0</v>
      </c>
      <c r="I53" s="188">
        <v>3</v>
      </c>
      <c r="J53" s="189">
        <v>2</v>
      </c>
      <c r="K53" s="187">
        <v>0</v>
      </c>
      <c r="L53" s="188">
        <v>6</v>
      </c>
      <c r="M53" s="189">
        <v>5</v>
      </c>
      <c r="N53" s="187">
        <v>0</v>
      </c>
      <c r="O53" s="188">
        <v>12</v>
      </c>
      <c r="P53" s="189">
        <v>18</v>
      </c>
      <c r="Q53" s="187">
        <v>0</v>
      </c>
      <c r="R53" s="188">
        <v>0</v>
      </c>
      <c r="S53" s="189">
        <v>0</v>
      </c>
      <c r="T53" s="187">
        <v>0</v>
      </c>
      <c r="U53" s="188">
        <v>3</v>
      </c>
      <c r="V53" s="189">
        <v>0</v>
      </c>
      <c r="W53" s="187">
        <v>0</v>
      </c>
      <c r="X53" s="188">
        <v>0</v>
      </c>
      <c r="Y53" s="189">
        <v>0</v>
      </c>
      <c r="Z53" s="187">
        <v>0</v>
      </c>
      <c r="AA53" s="188">
        <v>0</v>
      </c>
      <c r="AB53" s="189">
        <v>0</v>
      </c>
      <c r="AC53" s="13">
        <v>0</v>
      </c>
      <c r="AD53" s="188">
        <v>89</v>
      </c>
      <c r="AE53" s="189">
        <v>71</v>
      </c>
      <c r="AF53" s="187">
        <v>0</v>
      </c>
      <c r="AG53" s="190">
        <v>160</v>
      </c>
    </row>
    <row r="54" spans="1:33" x14ac:dyDescent="0.25">
      <c r="A54" s="15" t="s">
        <v>145</v>
      </c>
      <c r="B54" s="16" t="s">
        <v>146</v>
      </c>
      <c r="C54" s="17">
        <v>73</v>
      </c>
      <c r="D54" s="18">
        <v>43</v>
      </c>
      <c r="E54" s="18">
        <v>0</v>
      </c>
      <c r="F54" s="191">
        <v>0</v>
      </c>
      <c r="G54" s="192">
        <v>1</v>
      </c>
      <c r="H54" s="193">
        <v>0</v>
      </c>
      <c r="I54" s="194">
        <v>5</v>
      </c>
      <c r="J54" s="195">
        <v>4</v>
      </c>
      <c r="K54" s="193">
        <v>0</v>
      </c>
      <c r="L54" s="194">
        <v>2</v>
      </c>
      <c r="M54" s="195">
        <v>1</v>
      </c>
      <c r="N54" s="193">
        <v>0</v>
      </c>
      <c r="O54" s="194">
        <v>21</v>
      </c>
      <c r="P54" s="195">
        <v>24</v>
      </c>
      <c r="Q54" s="193">
        <v>0</v>
      </c>
      <c r="R54" s="194">
        <v>0</v>
      </c>
      <c r="S54" s="195">
        <v>0</v>
      </c>
      <c r="T54" s="193">
        <v>0</v>
      </c>
      <c r="U54" s="194">
        <v>6</v>
      </c>
      <c r="V54" s="195">
        <v>5</v>
      </c>
      <c r="W54" s="193">
        <v>0</v>
      </c>
      <c r="X54" s="194">
        <v>0</v>
      </c>
      <c r="Y54" s="195">
        <v>2</v>
      </c>
      <c r="Z54" s="193">
        <v>0</v>
      </c>
      <c r="AA54" s="194">
        <v>3</v>
      </c>
      <c r="AB54" s="195">
        <v>2</v>
      </c>
      <c r="AC54" s="17">
        <v>0</v>
      </c>
      <c r="AD54" s="194">
        <v>110</v>
      </c>
      <c r="AE54" s="195">
        <v>82</v>
      </c>
      <c r="AF54" s="193">
        <v>0</v>
      </c>
      <c r="AG54" s="196">
        <v>192</v>
      </c>
    </row>
    <row r="55" spans="1:33" x14ac:dyDescent="0.25">
      <c r="A55" s="11" t="s">
        <v>148</v>
      </c>
      <c r="B55" s="12" t="s">
        <v>149</v>
      </c>
      <c r="C55" s="13">
        <v>142</v>
      </c>
      <c r="D55" s="20">
        <v>209</v>
      </c>
      <c r="E55" s="20">
        <v>0</v>
      </c>
      <c r="F55" s="197">
        <v>29</v>
      </c>
      <c r="G55" s="186">
        <v>34</v>
      </c>
      <c r="H55" s="187">
        <v>0</v>
      </c>
      <c r="I55" s="188">
        <v>47</v>
      </c>
      <c r="J55" s="189">
        <v>65</v>
      </c>
      <c r="K55" s="187">
        <v>0</v>
      </c>
      <c r="L55" s="188">
        <v>1</v>
      </c>
      <c r="M55" s="189">
        <v>1</v>
      </c>
      <c r="N55" s="187">
        <v>0</v>
      </c>
      <c r="O55" s="188">
        <v>112</v>
      </c>
      <c r="P55" s="189">
        <v>160</v>
      </c>
      <c r="Q55" s="187">
        <v>0</v>
      </c>
      <c r="R55" s="188">
        <v>0</v>
      </c>
      <c r="S55" s="189">
        <v>0</v>
      </c>
      <c r="T55" s="187">
        <v>0</v>
      </c>
      <c r="U55" s="188">
        <v>14</v>
      </c>
      <c r="V55" s="189">
        <v>18</v>
      </c>
      <c r="W55" s="187">
        <v>0</v>
      </c>
      <c r="X55" s="188">
        <v>0</v>
      </c>
      <c r="Y55" s="189">
        <v>0</v>
      </c>
      <c r="Z55" s="187">
        <v>0</v>
      </c>
      <c r="AA55" s="188">
        <v>10</v>
      </c>
      <c r="AB55" s="189">
        <v>18</v>
      </c>
      <c r="AC55" s="13">
        <v>2</v>
      </c>
      <c r="AD55" s="188">
        <v>355</v>
      </c>
      <c r="AE55" s="189">
        <v>505</v>
      </c>
      <c r="AF55" s="187">
        <v>2</v>
      </c>
      <c r="AG55" s="190">
        <v>862</v>
      </c>
    </row>
    <row r="56" spans="1:33" x14ac:dyDescent="0.25">
      <c r="A56" s="15" t="s">
        <v>148</v>
      </c>
      <c r="B56" s="16" t="s">
        <v>153</v>
      </c>
      <c r="C56" s="17">
        <v>307</v>
      </c>
      <c r="D56" s="18">
        <v>332</v>
      </c>
      <c r="E56" s="18">
        <v>1</v>
      </c>
      <c r="F56" s="191">
        <v>22</v>
      </c>
      <c r="G56" s="192">
        <v>28</v>
      </c>
      <c r="H56" s="193">
        <v>0</v>
      </c>
      <c r="I56" s="194">
        <v>56</v>
      </c>
      <c r="J56" s="195">
        <v>58</v>
      </c>
      <c r="K56" s="193">
        <v>0</v>
      </c>
      <c r="L56" s="194">
        <v>3</v>
      </c>
      <c r="M56" s="195">
        <v>1</v>
      </c>
      <c r="N56" s="193">
        <v>0</v>
      </c>
      <c r="O56" s="194">
        <v>250</v>
      </c>
      <c r="P56" s="195">
        <v>290</v>
      </c>
      <c r="Q56" s="193">
        <v>0</v>
      </c>
      <c r="R56" s="194">
        <v>0</v>
      </c>
      <c r="S56" s="195">
        <v>2</v>
      </c>
      <c r="T56" s="193">
        <v>0</v>
      </c>
      <c r="U56" s="194">
        <v>28</v>
      </c>
      <c r="V56" s="195">
        <v>35</v>
      </c>
      <c r="W56" s="193">
        <v>0</v>
      </c>
      <c r="X56" s="194">
        <v>97</v>
      </c>
      <c r="Y56" s="195">
        <v>111</v>
      </c>
      <c r="Z56" s="193">
        <v>0</v>
      </c>
      <c r="AA56" s="194">
        <v>24</v>
      </c>
      <c r="AB56" s="195">
        <v>24</v>
      </c>
      <c r="AC56" s="17">
        <v>0</v>
      </c>
      <c r="AD56" s="194">
        <v>787</v>
      </c>
      <c r="AE56" s="195">
        <v>881</v>
      </c>
      <c r="AF56" s="193">
        <v>1</v>
      </c>
      <c r="AG56" s="196">
        <v>1669</v>
      </c>
    </row>
    <row r="57" spans="1:33" x14ac:dyDescent="0.25">
      <c r="A57" s="11" t="s">
        <v>148</v>
      </c>
      <c r="B57" s="12" t="s">
        <v>155</v>
      </c>
      <c r="C57" s="13">
        <v>200</v>
      </c>
      <c r="D57" s="20">
        <v>181</v>
      </c>
      <c r="E57" s="20">
        <v>0</v>
      </c>
      <c r="F57" s="197">
        <v>4</v>
      </c>
      <c r="G57" s="186">
        <v>10</v>
      </c>
      <c r="H57" s="187">
        <v>0</v>
      </c>
      <c r="I57" s="188">
        <v>19</v>
      </c>
      <c r="J57" s="189">
        <v>22</v>
      </c>
      <c r="K57" s="187">
        <v>0</v>
      </c>
      <c r="L57" s="188">
        <v>1</v>
      </c>
      <c r="M57" s="189">
        <v>0</v>
      </c>
      <c r="N57" s="187">
        <v>0</v>
      </c>
      <c r="O57" s="188">
        <v>109</v>
      </c>
      <c r="P57" s="189">
        <v>143</v>
      </c>
      <c r="Q57" s="187">
        <v>0</v>
      </c>
      <c r="R57" s="188">
        <v>1</v>
      </c>
      <c r="S57" s="189">
        <v>0</v>
      </c>
      <c r="T57" s="187">
        <v>0</v>
      </c>
      <c r="U57" s="188">
        <v>14</v>
      </c>
      <c r="V57" s="189">
        <v>15</v>
      </c>
      <c r="W57" s="187">
        <v>0</v>
      </c>
      <c r="X57" s="188">
        <v>33</v>
      </c>
      <c r="Y57" s="189">
        <v>44</v>
      </c>
      <c r="Z57" s="187">
        <v>0</v>
      </c>
      <c r="AA57" s="188">
        <v>16</v>
      </c>
      <c r="AB57" s="189">
        <v>14</v>
      </c>
      <c r="AC57" s="13">
        <v>0</v>
      </c>
      <c r="AD57" s="188">
        <v>397</v>
      </c>
      <c r="AE57" s="189">
        <v>429</v>
      </c>
      <c r="AF57" s="187">
        <v>0</v>
      </c>
      <c r="AG57" s="190">
        <v>826</v>
      </c>
    </row>
    <row r="58" spans="1:33" x14ac:dyDescent="0.25">
      <c r="A58" s="15" t="s">
        <v>156</v>
      </c>
      <c r="B58" s="16" t="s">
        <v>157</v>
      </c>
      <c r="C58" s="17">
        <v>89</v>
      </c>
      <c r="D58" s="18">
        <v>61</v>
      </c>
      <c r="E58" s="18">
        <v>0</v>
      </c>
      <c r="F58" s="191">
        <v>6</v>
      </c>
      <c r="G58" s="192">
        <v>6</v>
      </c>
      <c r="H58" s="193">
        <v>0</v>
      </c>
      <c r="I58" s="194">
        <v>5</v>
      </c>
      <c r="J58" s="195">
        <v>3</v>
      </c>
      <c r="K58" s="193">
        <v>0</v>
      </c>
      <c r="L58" s="194">
        <v>2</v>
      </c>
      <c r="M58" s="195">
        <v>1</v>
      </c>
      <c r="N58" s="193">
        <v>0</v>
      </c>
      <c r="O58" s="194">
        <v>12</v>
      </c>
      <c r="P58" s="195">
        <v>16</v>
      </c>
      <c r="Q58" s="193">
        <v>0</v>
      </c>
      <c r="R58" s="194">
        <v>0</v>
      </c>
      <c r="S58" s="195">
        <v>0</v>
      </c>
      <c r="T58" s="193">
        <v>0</v>
      </c>
      <c r="U58" s="194">
        <v>0</v>
      </c>
      <c r="V58" s="195">
        <v>0</v>
      </c>
      <c r="W58" s="193">
        <v>0</v>
      </c>
      <c r="X58" s="194">
        <v>1</v>
      </c>
      <c r="Y58" s="195">
        <v>0</v>
      </c>
      <c r="Z58" s="193">
        <v>0</v>
      </c>
      <c r="AA58" s="194">
        <v>0</v>
      </c>
      <c r="AB58" s="195">
        <v>0</v>
      </c>
      <c r="AC58" s="17">
        <v>0</v>
      </c>
      <c r="AD58" s="194">
        <v>115</v>
      </c>
      <c r="AE58" s="195">
        <v>87</v>
      </c>
      <c r="AF58" s="193">
        <v>0</v>
      </c>
      <c r="AG58" s="196">
        <v>202</v>
      </c>
    </row>
    <row r="59" spans="1:33" x14ac:dyDescent="0.25">
      <c r="A59" s="11" t="s">
        <v>159</v>
      </c>
      <c r="B59" s="12" t="s">
        <v>160</v>
      </c>
      <c r="C59" s="13">
        <v>504</v>
      </c>
      <c r="D59" s="20">
        <v>526</v>
      </c>
      <c r="E59" s="20">
        <v>0</v>
      </c>
      <c r="F59" s="197">
        <v>198</v>
      </c>
      <c r="G59" s="186">
        <v>296</v>
      </c>
      <c r="H59" s="187">
        <v>0</v>
      </c>
      <c r="I59" s="188">
        <v>89</v>
      </c>
      <c r="J59" s="189">
        <v>139</v>
      </c>
      <c r="K59" s="187">
        <v>0</v>
      </c>
      <c r="L59" s="188">
        <v>13</v>
      </c>
      <c r="M59" s="189">
        <v>11</v>
      </c>
      <c r="N59" s="187">
        <v>0</v>
      </c>
      <c r="O59" s="188">
        <v>98</v>
      </c>
      <c r="P59" s="189">
        <v>133</v>
      </c>
      <c r="Q59" s="187">
        <v>0</v>
      </c>
      <c r="R59" s="188">
        <v>0</v>
      </c>
      <c r="S59" s="189">
        <v>0</v>
      </c>
      <c r="T59" s="187">
        <v>0</v>
      </c>
      <c r="U59" s="188">
        <v>0</v>
      </c>
      <c r="V59" s="189">
        <v>0</v>
      </c>
      <c r="W59" s="187">
        <v>0</v>
      </c>
      <c r="X59" s="188">
        <v>0</v>
      </c>
      <c r="Y59" s="189">
        <v>0</v>
      </c>
      <c r="Z59" s="187">
        <v>0</v>
      </c>
      <c r="AA59" s="188">
        <v>164</v>
      </c>
      <c r="AB59" s="189">
        <v>165</v>
      </c>
      <c r="AC59" s="13">
        <v>0</v>
      </c>
      <c r="AD59" s="188">
        <v>1066</v>
      </c>
      <c r="AE59" s="189">
        <v>1270</v>
      </c>
      <c r="AF59" s="187">
        <v>0</v>
      </c>
      <c r="AG59" s="190">
        <v>2336</v>
      </c>
    </row>
    <row r="60" spans="1:33" x14ac:dyDescent="0.25">
      <c r="A60" s="15" t="s">
        <v>159</v>
      </c>
      <c r="B60" s="16" t="s">
        <v>162</v>
      </c>
      <c r="C60" s="17">
        <v>86</v>
      </c>
      <c r="D60" s="18">
        <v>45</v>
      </c>
      <c r="E60" s="18">
        <v>0</v>
      </c>
      <c r="F60" s="191">
        <v>5</v>
      </c>
      <c r="G60" s="192">
        <v>15</v>
      </c>
      <c r="H60" s="193">
        <v>0</v>
      </c>
      <c r="I60" s="194">
        <v>6</v>
      </c>
      <c r="J60" s="195">
        <v>8</v>
      </c>
      <c r="K60" s="193">
        <v>0</v>
      </c>
      <c r="L60" s="194">
        <v>2</v>
      </c>
      <c r="M60" s="195">
        <v>1</v>
      </c>
      <c r="N60" s="193">
        <v>0</v>
      </c>
      <c r="O60" s="194">
        <v>14</v>
      </c>
      <c r="P60" s="195">
        <v>22</v>
      </c>
      <c r="Q60" s="193">
        <v>0</v>
      </c>
      <c r="R60" s="194">
        <v>0</v>
      </c>
      <c r="S60" s="195">
        <v>0</v>
      </c>
      <c r="T60" s="193">
        <v>0</v>
      </c>
      <c r="U60" s="194">
        <v>0</v>
      </c>
      <c r="V60" s="195">
        <v>0</v>
      </c>
      <c r="W60" s="193">
        <v>0</v>
      </c>
      <c r="X60" s="194">
        <v>0</v>
      </c>
      <c r="Y60" s="195">
        <v>0</v>
      </c>
      <c r="Z60" s="193">
        <v>0</v>
      </c>
      <c r="AA60" s="194">
        <v>0</v>
      </c>
      <c r="AB60" s="195">
        <v>0</v>
      </c>
      <c r="AC60" s="17">
        <v>0</v>
      </c>
      <c r="AD60" s="194">
        <v>113</v>
      </c>
      <c r="AE60" s="195">
        <v>91</v>
      </c>
      <c r="AF60" s="193">
        <v>0</v>
      </c>
      <c r="AG60" s="196">
        <v>204</v>
      </c>
    </row>
    <row r="61" spans="1:33" x14ac:dyDescent="0.25">
      <c r="A61" s="11" t="s">
        <v>164</v>
      </c>
      <c r="B61" s="12" t="s">
        <v>165</v>
      </c>
      <c r="C61" s="13">
        <v>52</v>
      </c>
      <c r="D61" s="20">
        <v>51</v>
      </c>
      <c r="E61" s="20">
        <v>0</v>
      </c>
      <c r="F61" s="197">
        <v>13</v>
      </c>
      <c r="G61" s="186">
        <v>20</v>
      </c>
      <c r="H61" s="187">
        <v>0</v>
      </c>
      <c r="I61" s="188">
        <v>25</v>
      </c>
      <c r="J61" s="189">
        <v>27</v>
      </c>
      <c r="K61" s="187">
        <v>0</v>
      </c>
      <c r="L61" s="188">
        <v>1</v>
      </c>
      <c r="M61" s="189">
        <v>0</v>
      </c>
      <c r="N61" s="187">
        <v>0</v>
      </c>
      <c r="O61" s="188">
        <v>31</v>
      </c>
      <c r="P61" s="189">
        <v>42</v>
      </c>
      <c r="Q61" s="187">
        <v>0</v>
      </c>
      <c r="R61" s="188">
        <v>0</v>
      </c>
      <c r="S61" s="189">
        <v>0</v>
      </c>
      <c r="T61" s="187">
        <v>0</v>
      </c>
      <c r="U61" s="188">
        <v>1</v>
      </c>
      <c r="V61" s="189">
        <v>6</v>
      </c>
      <c r="W61" s="187">
        <v>0</v>
      </c>
      <c r="X61" s="188">
        <v>0</v>
      </c>
      <c r="Y61" s="189">
        <v>0</v>
      </c>
      <c r="Z61" s="187">
        <v>0</v>
      </c>
      <c r="AA61" s="188">
        <v>2</v>
      </c>
      <c r="AB61" s="189">
        <v>2</v>
      </c>
      <c r="AC61" s="13">
        <v>0</v>
      </c>
      <c r="AD61" s="188">
        <v>125</v>
      </c>
      <c r="AE61" s="189">
        <v>148</v>
      </c>
      <c r="AF61" s="187">
        <v>0</v>
      </c>
      <c r="AG61" s="190">
        <v>273</v>
      </c>
    </row>
    <row r="62" spans="1:33" x14ac:dyDescent="0.25">
      <c r="A62" s="15" t="s">
        <v>164</v>
      </c>
      <c r="B62" s="16" t="s">
        <v>167</v>
      </c>
      <c r="C62" s="17">
        <v>55</v>
      </c>
      <c r="D62" s="18">
        <v>56</v>
      </c>
      <c r="E62" s="18">
        <v>0</v>
      </c>
      <c r="F62" s="191">
        <v>5</v>
      </c>
      <c r="G62" s="192">
        <v>16</v>
      </c>
      <c r="H62" s="193">
        <v>0</v>
      </c>
      <c r="I62" s="194">
        <v>21</v>
      </c>
      <c r="J62" s="195">
        <v>34</v>
      </c>
      <c r="K62" s="193">
        <v>0</v>
      </c>
      <c r="L62" s="194">
        <v>1</v>
      </c>
      <c r="M62" s="195">
        <v>0</v>
      </c>
      <c r="N62" s="193">
        <v>0</v>
      </c>
      <c r="O62" s="194">
        <v>35</v>
      </c>
      <c r="P62" s="195">
        <v>36</v>
      </c>
      <c r="Q62" s="193">
        <v>0</v>
      </c>
      <c r="R62" s="194">
        <v>0</v>
      </c>
      <c r="S62" s="195">
        <v>0</v>
      </c>
      <c r="T62" s="193">
        <v>0</v>
      </c>
      <c r="U62" s="194">
        <v>4</v>
      </c>
      <c r="V62" s="195">
        <v>4</v>
      </c>
      <c r="W62" s="193">
        <v>0</v>
      </c>
      <c r="X62" s="194">
        <v>4</v>
      </c>
      <c r="Y62" s="195">
        <v>16</v>
      </c>
      <c r="Z62" s="193">
        <v>0</v>
      </c>
      <c r="AA62" s="194">
        <v>8</v>
      </c>
      <c r="AB62" s="195">
        <v>13</v>
      </c>
      <c r="AC62" s="17">
        <v>0</v>
      </c>
      <c r="AD62" s="194">
        <v>133</v>
      </c>
      <c r="AE62" s="195">
        <v>175</v>
      </c>
      <c r="AF62" s="193">
        <v>0</v>
      </c>
      <c r="AG62" s="196">
        <v>308</v>
      </c>
    </row>
    <row r="63" spans="1:33" x14ac:dyDescent="0.25">
      <c r="A63" s="11" t="s">
        <v>164</v>
      </c>
      <c r="B63" s="12" t="s">
        <v>168</v>
      </c>
      <c r="C63" s="13">
        <v>193</v>
      </c>
      <c r="D63" s="20">
        <v>155</v>
      </c>
      <c r="E63" s="20">
        <v>0</v>
      </c>
      <c r="F63" s="197">
        <v>10</v>
      </c>
      <c r="G63" s="186">
        <v>25</v>
      </c>
      <c r="H63" s="187">
        <v>0</v>
      </c>
      <c r="I63" s="188">
        <v>65</v>
      </c>
      <c r="J63" s="189">
        <v>66</v>
      </c>
      <c r="K63" s="187">
        <v>0</v>
      </c>
      <c r="L63" s="188">
        <v>1</v>
      </c>
      <c r="M63" s="189">
        <v>1</v>
      </c>
      <c r="N63" s="187">
        <v>0</v>
      </c>
      <c r="O63" s="188">
        <v>173</v>
      </c>
      <c r="P63" s="189">
        <v>139</v>
      </c>
      <c r="Q63" s="187">
        <v>0</v>
      </c>
      <c r="R63" s="188">
        <v>1</v>
      </c>
      <c r="S63" s="189">
        <v>0</v>
      </c>
      <c r="T63" s="187">
        <v>0</v>
      </c>
      <c r="U63" s="188">
        <v>14</v>
      </c>
      <c r="V63" s="189">
        <v>17</v>
      </c>
      <c r="W63" s="187">
        <v>0</v>
      </c>
      <c r="X63" s="188">
        <v>0</v>
      </c>
      <c r="Y63" s="189">
        <v>0</v>
      </c>
      <c r="Z63" s="187">
        <v>0</v>
      </c>
      <c r="AA63" s="188">
        <v>12</v>
      </c>
      <c r="AB63" s="189">
        <v>10</v>
      </c>
      <c r="AC63" s="13">
        <v>0</v>
      </c>
      <c r="AD63" s="188">
        <v>469</v>
      </c>
      <c r="AE63" s="189">
        <v>413</v>
      </c>
      <c r="AF63" s="187">
        <v>0</v>
      </c>
      <c r="AG63" s="190">
        <v>882</v>
      </c>
    </row>
    <row r="64" spans="1:33" x14ac:dyDescent="0.25">
      <c r="A64" s="15" t="s">
        <v>170</v>
      </c>
      <c r="B64" s="16" t="s">
        <v>171</v>
      </c>
      <c r="C64" s="17">
        <v>414</v>
      </c>
      <c r="D64" s="18">
        <v>194</v>
      </c>
      <c r="E64" s="18">
        <v>0</v>
      </c>
      <c r="F64" s="191">
        <v>20</v>
      </c>
      <c r="G64" s="192">
        <v>7</v>
      </c>
      <c r="H64" s="193">
        <v>0</v>
      </c>
      <c r="I64" s="194">
        <v>53</v>
      </c>
      <c r="J64" s="195">
        <v>43</v>
      </c>
      <c r="K64" s="193">
        <v>0</v>
      </c>
      <c r="L64" s="194">
        <v>1</v>
      </c>
      <c r="M64" s="195">
        <v>0</v>
      </c>
      <c r="N64" s="193">
        <v>0</v>
      </c>
      <c r="O64" s="194">
        <v>284</v>
      </c>
      <c r="P64" s="195">
        <v>246</v>
      </c>
      <c r="Q64" s="193">
        <v>0</v>
      </c>
      <c r="R64" s="194">
        <v>0</v>
      </c>
      <c r="S64" s="195">
        <v>2</v>
      </c>
      <c r="T64" s="193">
        <v>0</v>
      </c>
      <c r="U64" s="194">
        <v>39</v>
      </c>
      <c r="V64" s="195">
        <v>15</v>
      </c>
      <c r="W64" s="193">
        <v>0</v>
      </c>
      <c r="X64" s="194">
        <v>53</v>
      </c>
      <c r="Y64" s="195">
        <v>58</v>
      </c>
      <c r="Z64" s="193">
        <v>0</v>
      </c>
      <c r="AA64" s="194">
        <v>25</v>
      </c>
      <c r="AB64" s="195">
        <v>18</v>
      </c>
      <c r="AC64" s="17">
        <v>0</v>
      </c>
      <c r="AD64" s="194">
        <v>889</v>
      </c>
      <c r="AE64" s="195">
        <v>583</v>
      </c>
      <c r="AF64" s="193">
        <v>0</v>
      </c>
      <c r="AG64" s="196">
        <v>1472</v>
      </c>
    </row>
    <row r="65" spans="1:33" x14ac:dyDescent="0.25">
      <c r="A65" s="11" t="s">
        <v>170</v>
      </c>
      <c r="B65" s="12" t="s">
        <v>173</v>
      </c>
      <c r="C65" s="13">
        <v>192</v>
      </c>
      <c r="D65" s="20">
        <v>58</v>
      </c>
      <c r="E65" s="20">
        <v>0</v>
      </c>
      <c r="F65" s="197">
        <v>0</v>
      </c>
      <c r="G65" s="186">
        <v>2</v>
      </c>
      <c r="H65" s="187">
        <v>0</v>
      </c>
      <c r="I65" s="188">
        <v>11</v>
      </c>
      <c r="J65" s="189">
        <v>14</v>
      </c>
      <c r="K65" s="187">
        <v>0</v>
      </c>
      <c r="L65" s="188">
        <v>2</v>
      </c>
      <c r="M65" s="189">
        <v>0</v>
      </c>
      <c r="N65" s="187">
        <v>0</v>
      </c>
      <c r="O65" s="188">
        <v>29</v>
      </c>
      <c r="P65" s="189">
        <v>28</v>
      </c>
      <c r="Q65" s="187">
        <v>0</v>
      </c>
      <c r="R65" s="188">
        <v>0</v>
      </c>
      <c r="S65" s="189">
        <v>0</v>
      </c>
      <c r="T65" s="187">
        <v>0</v>
      </c>
      <c r="U65" s="188">
        <v>11</v>
      </c>
      <c r="V65" s="189">
        <v>6</v>
      </c>
      <c r="W65" s="187">
        <v>0</v>
      </c>
      <c r="X65" s="188">
        <v>0</v>
      </c>
      <c r="Y65" s="189">
        <v>0</v>
      </c>
      <c r="Z65" s="187">
        <v>0</v>
      </c>
      <c r="AA65" s="188">
        <v>6</v>
      </c>
      <c r="AB65" s="189">
        <v>0</v>
      </c>
      <c r="AC65" s="13">
        <v>0</v>
      </c>
      <c r="AD65" s="188">
        <v>251</v>
      </c>
      <c r="AE65" s="189">
        <v>108</v>
      </c>
      <c r="AF65" s="187">
        <v>0</v>
      </c>
      <c r="AG65" s="190">
        <v>359</v>
      </c>
    </row>
    <row r="66" spans="1:33" x14ac:dyDescent="0.25">
      <c r="A66" s="15" t="s">
        <v>175</v>
      </c>
      <c r="B66" s="16" t="s">
        <v>176</v>
      </c>
      <c r="C66" s="17">
        <v>92</v>
      </c>
      <c r="D66" s="18">
        <v>66</v>
      </c>
      <c r="E66" s="18">
        <v>0</v>
      </c>
      <c r="F66" s="191">
        <v>9</v>
      </c>
      <c r="G66" s="192">
        <v>12</v>
      </c>
      <c r="H66" s="193">
        <v>0</v>
      </c>
      <c r="I66" s="194">
        <v>11</v>
      </c>
      <c r="J66" s="195">
        <v>17</v>
      </c>
      <c r="K66" s="193">
        <v>0</v>
      </c>
      <c r="L66" s="194">
        <v>1</v>
      </c>
      <c r="M66" s="195">
        <v>0</v>
      </c>
      <c r="N66" s="193">
        <v>0</v>
      </c>
      <c r="O66" s="194">
        <v>43</v>
      </c>
      <c r="P66" s="195">
        <v>53</v>
      </c>
      <c r="Q66" s="193">
        <v>0</v>
      </c>
      <c r="R66" s="194">
        <v>0</v>
      </c>
      <c r="S66" s="195">
        <v>0</v>
      </c>
      <c r="T66" s="193">
        <v>0</v>
      </c>
      <c r="U66" s="194">
        <v>14</v>
      </c>
      <c r="V66" s="195">
        <v>4</v>
      </c>
      <c r="W66" s="193">
        <v>0</v>
      </c>
      <c r="X66" s="194">
        <v>5</v>
      </c>
      <c r="Y66" s="195">
        <v>0</v>
      </c>
      <c r="Z66" s="193">
        <v>0</v>
      </c>
      <c r="AA66" s="194">
        <v>2</v>
      </c>
      <c r="AB66" s="195">
        <v>4</v>
      </c>
      <c r="AC66" s="17">
        <v>0</v>
      </c>
      <c r="AD66" s="194">
        <v>177</v>
      </c>
      <c r="AE66" s="195">
        <v>156</v>
      </c>
      <c r="AF66" s="193">
        <v>0</v>
      </c>
      <c r="AG66" s="196">
        <v>333</v>
      </c>
    </row>
    <row r="67" spans="1:33" x14ac:dyDescent="0.25">
      <c r="A67" s="11" t="s">
        <v>177</v>
      </c>
      <c r="B67" s="12" t="s">
        <v>178</v>
      </c>
      <c r="C67" s="13">
        <v>41</v>
      </c>
      <c r="D67" s="20">
        <v>40</v>
      </c>
      <c r="E67" s="20">
        <v>0</v>
      </c>
      <c r="F67" s="197">
        <v>0</v>
      </c>
      <c r="G67" s="186">
        <v>3</v>
      </c>
      <c r="H67" s="187">
        <v>0</v>
      </c>
      <c r="I67" s="188">
        <v>11</v>
      </c>
      <c r="J67" s="189">
        <v>4</v>
      </c>
      <c r="K67" s="187">
        <v>0</v>
      </c>
      <c r="L67" s="188">
        <v>1</v>
      </c>
      <c r="M67" s="189">
        <v>0</v>
      </c>
      <c r="N67" s="187">
        <v>0</v>
      </c>
      <c r="O67" s="188">
        <v>34</v>
      </c>
      <c r="P67" s="189">
        <v>30</v>
      </c>
      <c r="Q67" s="187">
        <v>0</v>
      </c>
      <c r="R67" s="188">
        <v>0</v>
      </c>
      <c r="S67" s="189">
        <v>1</v>
      </c>
      <c r="T67" s="187">
        <v>0</v>
      </c>
      <c r="U67" s="188">
        <v>6</v>
      </c>
      <c r="V67" s="189">
        <v>8</v>
      </c>
      <c r="W67" s="187">
        <v>0</v>
      </c>
      <c r="X67" s="188">
        <v>0</v>
      </c>
      <c r="Y67" s="189">
        <v>2</v>
      </c>
      <c r="Z67" s="187">
        <v>0</v>
      </c>
      <c r="AA67" s="188">
        <v>1</v>
      </c>
      <c r="AB67" s="189">
        <v>0</v>
      </c>
      <c r="AC67" s="13">
        <v>0</v>
      </c>
      <c r="AD67" s="188">
        <v>94</v>
      </c>
      <c r="AE67" s="189">
        <v>88</v>
      </c>
      <c r="AF67" s="187">
        <v>0</v>
      </c>
      <c r="AG67" s="190">
        <v>182</v>
      </c>
    </row>
    <row r="68" spans="1:33" x14ac:dyDescent="0.25">
      <c r="A68" s="15" t="s">
        <v>179</v>
      </c>
      <c r="B68" s="16" t="s">
        <v>180</v>
      </c>
      <c r="C68" s="17">
        <v>410</v>
      </c>
      <c r="D68" s="18">
        <v>345</v>
      </c>
      <c r="E68" s="18">
        <v>0</v>
      </c>
      <c r="F68" s="191">
        <v>27</v>
      </c>
      <c r="G68" s="192">
        <v>18</v>
      </c>
      <c r="H68" s="193">
        <v>0</v>
      </c>
      <c r="I68" s="194">
        <v>29</v>
      </c>
      <c r="J68" s="195">
        <v>41</v>
      </c>
      <c r="K68" s="193">
        <v>0</v>
      </c>
      <c r="L68" s="194">
        <v>2</v>
      </c>
      <c r="M68" s="195">
        <v>1</v>
      </c>
      <c r="N68" s="193">
        <v>0</v>
      </c>
      <c r="O68" s="194">
        <v>146</v>
      </c>
      <c r="P68" s="195">
        <v>179</v>
      </c>
      <c r="Q68" s="193">
        <v>0</v>
      </c>
      <c r="R68" s="194">
        <v>0</v>
      </c>
      <c r="S68" s="195">
        <v>0</v>
      </c>
      <c r="T68" s="193">
        <v>0</v>
      </c>
      <c r="U68" s="194">
        <v>36</v>
      </c>
      <c r="V68" s="195">
        <v>22</v>
      </c>
      <c r="W68" s="193">
        <v>0</v>
      </c>
      <c r="X68" s="194">
        <v>31</v>
      </c>
      <c r="Y68" s="195">
        <v>45</v>
      </c>
      <c r="Z68" s="193">
        <v>0</v>
      </c>
      <c r="AA68" s="194">
        <v>21</v>
      </c>
      <c r="AB68" s="195">
        <v>12</v>
      </c>
      <c r="AC68" s="17">
        <v>1</v>
      </c>
      <c r="AD68" s="194">
        <v>702</v>
      </c>
      <c r="AE68" s="195">
        <v>663</v>
      </c>
      <c r="AF68" s="193">
        <v>1</v>
      </c>
      <c r="AG68" s="196">
        <v>1366</v>
      </c>
    </row>
    <row r="69" spans="1:33" x14ac:dyDescent="0.25">
      <c r="A69" s="11" t="s">
        <v>182</v>
      </c>
      <c r="B69" s="12" t="s">
        <v>183</v>
      </c>
      <c r="C69" s="22">
        <v>648</v>
      </c>
      <c r="D69" s="20">
        <v>534</v>
      </c>
      <c r="E69" s="20">
        <v>0</v>
      </c>
      <c r="F69" s="197">
        <v>33</v>
      </c>
      <c r="G69" s="186">
        <v>33</v>
      </c>
      <c r="H69" s="187">
        <v>0</v>
      </c>
      <c r="I69" s="188">
        <v>80</v>
      </c>
      <c r="J69" s="189">
        <v>99</v>
      </c>
      <c r="K69" s="187">
        <v>0</v>
      </c>
      <c r="L69" s="188">
        <v>2</v>
      </c>
      <c r="M69" s="189">
        <v>3</v>
      </c>
      <c r="N69" s="187">
        <v>0</v>
      </c>
      <c r="O69" s="188">
        <v>283</v>
      </c>
      <c r="P69" s="189">
        <v>288</v>
      </c>
      <c r="Q69" s="187">
        <v>0</v>
      </c>
      <c r="R69" s="188">
        <v>0</v>
      </c>
      <c r="S69" s="189">
        <v>0</v>
      </c>
      <c r="T69" s="187">
        <v>0</v>
      </c>
      <c r="U69" s="188">
        <v>52</v>
      </c>
      <c r="V69" s="189">
        <v>33</v>
      </c>
      <c r="W69" s="187">
        <v>0</v>
      </c>
      <c r="X69" s="188">
        <v>0</v>
      </c>
      <c r="Y69" s="189">
        <v>0</v>
      </c>
      <c r="Z69" s="187">
        <v>0</v>
      </c>
      <c r="AA69" s="188">
        <v>37</v>
      </c>
      <c r="AB69" s="189">
        <v>37</v>
      </c>
      <c r="AC69" s="13">
        <v>0</v>
      </c>
      <c r="AD69" s="188">
        <v>1135</v>
      </c>
      <c r="AE69" s="189">
        <v>1027</v>
      </c>
      <c r="AF69" s="187">
        <v>0</v>
      </c>
      <c r="AG69" s="190">
        <v>2162</v>
      </c>
    </row>
    <row r="70" spans="1:33" ht="13" thickBot="1" x14ac:dyDescent="0.3">
      <c r="A70" s="23" t="s">
        <v>185</v>
      </c>
      <c r="B70" s="24" t="s">
        <v>186</v>
      </c>
      <c r="C70" s="25">
        <v>0</v>
      </c>
      <c r="D70" s="26">
        <v>0</v>
      </c>
      <c r="E70" s="26">
        <v>0</v>
      </c>
      <c r="F70" s="198">
        <v>0</v>
      </c>
      <c r="G70" s="199">
        <v>0</v>
      </c>
      <c r="H70" s="200">
        <v>0</v>
      </c>
      <c r="I70" s="201">
        <v>33</v>
      </c>
      <c r="J70" s="202">
        <v>64</v>
      </c>
      <c r="K70" s="200">
        <v>0</v>
      </c>
      <c r="L70" s="201">
        <v>0</v>
      </c>
      <c r="M70" s="202">
        <v>0</v>
      </c>
      <c r="N70" s="200">
        <v>0</v>
      </c>
      <c r="O70" s="201">
        <v>0</v>
      </c>
      <c r="P70" s="202">
        <v>0</v>
      </c>
      <c r="Q70" s="200">
        <v>0</v>
      </c>
      <c r="R70" s="201">
        <v>0</v>
      </c>
      <c r="S70" s="202">
        <v>0</v>
      </c>
      <c r="T70" s="200">
        <v>0</v>
      </c>
      <c r="U70" s="201">
        <v>0</v>
      </c>
      <c r="V70" s="202">
        <v>0</v>
      </c>
      <c r="W70" s="200">
        <v>0</v>
      </c>
      <c r="X70" s="201">
        <v>0</v>
      </c>
      <c r="Y70" s="202">
        <v>0</v>
      </c>
      <c r="Z70" s="200">
        <v>0</v>
      </c>
      <c r="AA70" s="201">
        <v>0</v>
      </c>
      <c r="AB70" s="202">
        <v>0</v>
      </c>
      <c r="AC70" s="25">
        <v>0</v>
      </c>
      <c r="AD70" s="201">
        <v>33</v>
      </c>
      <c r="AE70" s="202">
        <v>64</v>
      </c>
      <c r="AF70" s="200">
        <v>0</v>
      </c>
      <c r="AG70" s="203">
        <v>97</v>
      </c>
    </row>
    <row r="71" spans="1:33" ht="13" x14ac:dyDescent="0.25">
      <c r="A71" s="15"/>
      <c r="B71" s="204" t="s">
        <v>301</v>
      </c>
      <c r="C71" s="205">
        <v>16896</v>
      </c>
      <c r="D71" s="958">
        <v>14918</v>
      </c>
      <c r="E71" s="207">
        <v>12</v>
      </c>
      <c r="F71" s="208">
        <v>1308</v>
      </c>
      <c r="G71" s="209">
        <v>1570</v>
      </c>
      <c r="H71" s="207">
        <v>1</v>
      </c>
      <c r="I71" s="210">
        <v>2637</v>
      </c>
      <c r="J71" s="211">
        <v>3101</v>
      </c>
      <c r="K71" s="207">
        <v>3</v>
      </c>
      <c r="L71" s="210">
        <v>141</v>
      </c>
      <c r="M71" s="211">
        <v>79</v>
      </c>
      <c r="N71" s="207">
        <v>0</v>
      </c>
      <c r="O71" s="210">
        <v>10333</v>
      </c>
      <c r="P71" s="211">
        <v>10992</v>
      </c>
      <c r="Q71" s="207">
        <v>1</v>
      </c>
      <c r="R71" s="210">
        <v>23</v>
      </c>
      <c r="S71" s="211">
        <v>65</v>
      </c>
      <c r="T71" s="207">
        <v>0</v>
      </c>
      <c r="U71" s="210">
        <v>1699</v>
      </c>
      <c r="V71" s="211">
        <v>1377</v>
      </c>
      <c r="W71" s="207">
        <v>1</v>
      </c>
      <c r="X71" s="210">
        <v>1109</v>
      </c>
      <c r="Y71" s="211">
        <v>1379</v>
      </c>
      <c r="Z71" s="207">
        <v>2</v>
      </c>
      <c r="AA71" s="210">
        <v>1472</v>
      </c>
      <c r="AB71" s="211">
        <v>1532</v>
      </c>
      <c r="AC71" s="206">
        <v>16</v>
      </c>
      <c r="AD71" s="210">
        <v>35618</v>
      </c>
      <c r="AE71" s="211">
        <v>35013</v>
      </c>
      <c r="AF71" s="207">
        <v>36</v>
      </c>
      <c r="AG71" s="212">
        <v>70667</v>
      </c>
    </row>
    <row r="72" spans="1:33" ht="13" x14ac:dyDescent="0.25">
      <c r="A72" s="11"/>
      <c r="B72" s="213" t="s">
        <v>307</v>
      </c>
      <c r="C72" s="214"/>
      <c r="D72" s="215">
        <v>31826</v>
      </c>
      <c r="E72" s="216"/>
      <c r="F72" s="217"/>
      <c r="G72" s="218">
        <v>2879</v>
      </c>
      <c r="H72" s="219"/>
      <c r="I72" s="220"/>
      <c r="J72" s="221">
        <v>5741</v>
      </c>
      <c r="K72" s="219"/>
      <c r="L72" s="220"/>
      <c r="M72" s="221">
        <v>220</v>
      </c>
      <c r="N72" s="219"/>
      <c r="O72" s="220"/>
      <c r="P72" s="221">
        <v>21326</v>
      </c>
      <c r="Q72" s="219"/>
      <c r="R72" s="220"/>
      <c r="S72" s="221">
        <v>88</v>
      </c>
      <c r="T72" s="219"/>
      <c r="U72" s="220"/>
      <c r="V72" s="221">
        <v>3077</v>
      </c>
      <c r="W72" s="219"/>
      <c r="X72" s="220"/>
      <c r="Y72" s="221">
        <v>2490</v>
      </c>
      <c r="Z72" s="219"/>
      <c r="AA72" s="220"/>
      <c r="AB72" s="221">
        <v>3020</v>
      </c>
      <c r="AC72" s="215"/>
      <c r="AD72" s="220"/>
      <c r="AE72" s="221">
        <v>70667</v>
      </c>
      <c r="AF72" s="219"/>
      <c r="AG72" s="222"/>
    </row>
    <row r="73" spans="1:33" ht="13.5" thickBot="1" x14ac:dyDescent="0.3">
      <c r="A73" s="23"/>
      <c r="B73" s="223" t="s">
        <v>366</v>
      </c>
      <c r="C73" s="224"/>
      <c r="D73" s="225">
        <f>D72/$AG$71*100</f>
        <v>45.036580016132</v>
      </c>
      <c r="E73" s="226"/>
      <c r="F73" s="227"/>
      <c r="G73" s="959">
        <f>G72/$AG$71*100</f>
        <v>4.0740373866161006</v>
      </c>
      <c r="H73" s="228"/>
      <c r="I73" s="229"/>
      <c r="J73" s="960">
        <f>J72/$AG$71*100</f>
        <v>8.124018282932628</v>
      </c>
      <c r="K73" s="228"/>
      <c r="L73" s="229"/>
      <c r="M73" s="960">
        <f>M72/$AG$71*100</f>
        <v>0.31131928622978194</v>
      </c>
      <c r="N73" s="228"/>
      <c r="O73" s="229"/>
      <c r="P73" s="960">
        <f>P72/$AG$71*100</f>
        <v>30.178159536983319</v>
      </c>
      <c r="Q73" s="228"/>
      <c r="R73" s="229"/>
      <c r="S73" s="960">
        <f>S72/$AG$71*100</f>
        <v>0.12452771449191279</v>
      </c>
      <c r="T73" s="228"/>
      <c r="U73" s="229"/>
      <c r="V73" s="960">
        <f>V72/$AG$71*100</f>
        <v>4.3542247442229041</v>
      </c>
      <c r="W73" s="228"/>
      <c r="X73" s="229"/>
      <c r="Y73" s="225">
        <f>Y72/$AG$71*100</f>
        <v>3.523568285055259</v>
      </c>
      <c r="Z73" s="228"/>
      <c r="AA73" s="229"/>
      <c r="AB73" s="225">
        <f>AB72/$AG$71*100</f>
        <v>4.2735647473360974</v>
      </c>
      <c r="AC73" s="224"/>
      <c r="AD73" s="229"/>
      <c r="AE73" s="960">
        <f>AE72/$AG$71*100</f>
        <v>100</v>
      </c>
      <c r="AF73" s="228"/>
      <c r="AG73" s="230"/>
    </row>
    <row r="74" spans="1:33" x14ac:dyDescent="0.25">
      <c r="A74" s="36" t="s">
        <v>514</v>
      </c>
      <c r="C74" s="487"/>
      <c r="D74" s="269">
        <f>D72/70667</f>
        <v>0.45036580016132</v>
      </c>
    </row>
    <row r="76" spans="1:33" x14ac:dyDescent="0.25">
      <c r="A76" s="975" t="s">
        <v>373</v>
      </c>
      <c r="B76" s="975"/>
    </row>
    <row r="77" spans="1:33" ht="9.4" customHeight="1" x14ac:dyDescent="0.25">
      <c r="A77" s="975"/>
      <c r="B77" s="975"/>
    </row>
    <row r="78" spans="1:33" x14ac:dyDescent="0.25">
      <c r="A78" s="36" t="s">
        <v>399</v>
      </c>
    </row>
  </sheetData>
  <mergeCells count="14">
    <mergeCell ref="A1:B1"/>
    <mergeCell ref="A2:B2"/>
    <mergeCell ref="A76:B77"/>
    <mergeCell ref="AD3:AF3"/>
    <mergeCell ref="A3:B3"/>
    <mergeCell ref="C3:E3"/>
    <mergeCell ref="F3:H3"/>
    <mergeCell ref="I3:K3"/>
    <mergeCell ref="L3:N3"/>
    <mergeCell ref="O3:Q3"/>
    <mergeCell ref="R3:T3"/>
    <mergeCell ref="U3:W3"/>
    <mergeCell ref="X3:Z3"/>
    <mergeCell ref="AA3:AC3"/>
  </mergeCells>
  <hyperlinks>
    <hyperlink ref="A2:B2" location="TOC!A1" display="Return to Table of Contents"/>
  </hyperlinks>
  <pageMargins left="0.25" right="0.25" top="0.75" bottom="0.75" header="0.3" footer="0.3"/>
  <pageSetup scale="63" fitToWidth="0" fitToHeight="0" orientation="portrait" r:id="rId1"/>
  <headerFooter>
    <oddHeader>&amp;L2017-18 Survey of Dental Education
Report 1 - Academic Programs, Enrollment, and Graduates</oddHeader>
  </headerFooter>
  <colBreaks count="1" manualBreakCount="1">
    <brk id="11" max="1048575" man="1"/>
  </col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73"/>
  <sheetViews>
    <sheetView workbookViewId="0">
      <pane ySplit="3" topLeftCell="A4" activePane="bottomLeft" state="frozen"/>
      <selection pane="bottomLeft"/>
    </sheetView>
  </sheetViews>
  <sheetFormatPr defaultColWidth="9.1796875" defaultRowHeight="12.5" x14ac:dyDescent="0.25"/>
  <cols>
    <col min="1" max="1" width="6.453125" style="5" customWidth="1"/>
    <col min="2" max="2" width="57.54296875" style="5" customWidth="1"/>
    <col min="3" max="3" width="14.81640625" style="5" customWidth="1"/>
    <col min="4" max="4" width="13.54296875" style="5" customWidth="1"/>
    <col min="5" max="5" width="14.81640625" style="5" customWidth="1"/>
    <col min="6" max="16384" width="9.1796875" style="5"/>
  </cols>
  <sheetData>
    <row r="1" spans="1:6" ht="13" x14ac:dyDescent="0.3">
      <c r="A1" s="4" t="s">
        <v>370</v>
      </c>
    </row>
    <row r="2" spans="1:6" ht="13" thickBot="1" x14ac:dyDescent="0.3">
      <c r="A2" s="992" t="s">
        <v>1</v>
      </c>
      <c r="B2" s="992"/>
      <c r="C2" s="992"/>
    </row>
    <row r="3" spans="1:6" ht="66" customHeight="1" x14ac:dyDescent="0.3">
      <c r="A3" s="6" t="s">
        <v>2</v>
      </c>
      <c r="B3" s="7" t="s">
        <v>3</v>
      </c>
      <c r="C3" s="37" t="s">
        <v>219</v>
      </c>
      <c r="D3" s="8" t="s">
        <v>369</v>
      </c>
      <c r="E3" s="9" t="s">
        <v>372</v>
      </c>
      <c r="F3" s="10"/>
    </row>
    <row r="4" spans="1:6" x14ac:dyDescent="0.25">
      <c r="A4" s="11" t="s">
        <v>10</v>
      </c>
      <c r="B4" s="12" t="s">
        <v>11</v>
      </c>
      <c r="C4" s="13">
        <v>917</v>
      </c>
      <c r="D4" s="20">
        <v>63</v>
      </c>
      <c r="E4" s="21">
        <v>6.8701999999999996</v>
      </c>
      <c r="F4" s="14"/>
    </row>
    <row r="5" spans="1:6" x14ac:dyDescent="0.25">
      <c r="A5" s="15" t="s">
        <v>18</v>
      </c>
      <c r="B5" s="16" t="s">
        <v>19</v>
      </c>
      <c r="C5" s="17">
        <v>272</v>
      </c>
      <c r="D5" s="18">
        <v>76</v>
      </c>
      <c r="E5" s="19">
        <v>27.941199999999998</v>
      </c>
      <c r="F5" s="14"/>
    </row>
    <row r="6" spans="1:6" x14ac:dyDescent="0.25">
      <c r="A6" s="11" t="s">
        <v>18</v>
      </c>
      <c r="B6" s="12" t="s">
        <v>23</v>
      </c>
      <c r="C6" s="13">
        <v>1731</v>
      </c>
      <c r="D6" s="20">
        <v>142</v>
      </c>
      <c r="E6" s="21">
        <v>8.2034000000000002</v>
      </c>
      <c r="F6" s="14"/>
    </row>
    <row r="7" spans="1:6" x14ac:dyDescent="0.25">
      <c r="A7" s="15" t="s">
        <v>26</v>
      </c>
      <c r="B7" s="16" t="s">
        <v>27</v>
      </c>
      <c r="C7" s="17">
        <v>330</v>
      </c>
      <c r="D7" s="18">
        <v>142</v>
      </c>
      <c r="E7" s="19">
        <v>43.030299999999997</v>
      </c>
      <c r="F7" s="14"/>
    </row>
    <row r="8" spans="1:6" x14ac:dyDescent="0.25">
      <c r="A8" s="11" t="s">
        <v>26</v>
      </c>
      <c r="B8" s="12" t="s">
        <v>31</v>
      </c>
      <c r="C8" s="13">
        <v>1382</v>
      </c>
      <c r="D8" s="20">
        <v>89</v>
      </c>
      <c r="E8" s="21">
        <v>6.4398999999999997</v>
      </c>
      <c r="F8" s="14"/>
    </row>
    <row r="9" spans="1:6" x14ac:dyDescent="0.25">
      <c r="A9" s="15" t="s">
        <v>26</v>
      </c>
      <c r="B9" s="16" t="s">
        <v>32</v>
      </c>
      <c r="C9" s="17">
        <v>170</v>
      </c>
      <c r="D9" s="18">
        <v>88</v>
      </c>
      <c r="E9" s="19">
        <v>51.764699999999998</v>
      </c>
      <c r="F9" s="14"/>
    </row>
    <row r="10" spans="1:6" x14ac:dyDescent="0.25">
      <c r="A10" s="11" t="s">
        <v>26</v>
      </c>
      <c r="B10" s="12" t="s">
        <v>34</v>
      </c>
      <c r="C10" s="13">
        <v>2877</v>
      </c>
      <c r="D10" s="20">
        <v>145</v>
      </c>
      <c r="E10" s="21">
        <v>5.04</v>
      </c>
      <c r="F10" s="14"/>
    </row>
    <row r="11" spans="1:6" x14ac:dyDescent="0.25">
      <c r="A11" s="15" t="s">
        <v>26</v>
      </c>
      <c r="B11" s="16" t="s">
        <v>37</v>
      </c>
      <c r="C11" s="17">
        <v>1652</v>
      </c>
      <c r="D11" s="18">
        <v>102</v>
      </c>
      <c r="E11" s="19">
        <v>6.1742999999999997</v>
      </c>
      <c r="F11" s="14"/>
    </row>
    <row r="12" spans="1:6" x14ac:dyDescent="0.25">
      <c r="A12" s="11" t="s">
        <v>26</v>
      </c>
      <c r="B12" s="12" t="s">
        <v>40</v>
      </c>
      <c r="C12" s="13">
        <v>2360</v>
      </c>
      <c r="D12" s="20">
        <v>69</v>
      </c>
      <c r="E12" s="21">
        <v>2.9237000000000002</v>
      </c>
      <c r="F12" s="14"/>
    </row>
    <row r="13" spans="1:6" x14ac:dyDescent="0.25">
      <c r="A13" s="15" t="s">
        <v>42</v>
      </c>
      <c r="B13" s="16" t="s">
        <v>43</v>
      </c>
      <c r="C13" s="17">
        <v>2040</v>
      </c>
      <c r="D13" s="18">
        <v>81</v>
      </c>
      <c r="E13" s="19">
        <v>3.9706000000000001</v>
      </c>
      <c r="F13" s="14"/>
    </row>
    <row r="14" spans="1:6" x14ac:dyDescent="0.25">
      <c r="A14" s="11" t="s">
        <v>45</v>
      </c>
      <c r="B14" s="12" t="s">
        <v>46</v>
      </c>
      <c r="C14" s="13">
        <v>173</v>
      </c>
      <c r="D14" s="20">
        <v>48</v>
      </c>
      <c r="E14" s="21">
        <v>27.745699999999999</v>
      </c>
      <c r="F14" s="14"/>
    </row>
    <row r="15" spans="1:6" x14ac:dyDescent="0.25">
      <c r="A15" s="15" t="s">
        <v>48</v>
      </c>
      <c r="B15" s="16" t="s">
        <v>49</v>
      </c>
      <c r="C15" s="17">
        <v>112</v>
      </c>
      <c r="D15" s="18">
        <v>74</v>
      </c>
      <c r="E15" s="19">
        <v>66.071399999999997</v>
      </c>
      <c r="F15" s="14"/>
    </row>
    <row r="16" spans="1:6" x14ac:dyDescent="0.25">
      <c r="A16" s="11" t="s">
        <v>51</v>
      </c>
      <c r="B16" s="12" t="s">
        <v>52</v>
      </c>
      <c r="C16" s="13">
        <v>1253</v>
      </c>
      <c r="D16" s="20">
        <v>89</v>
      </c>
      <c r="E16" s="21">
        <v>7.1029999999999998</v>
      </c>
      <c r="F16" s="14"/>
    </row>
    <row r="17" spans="1:6" x14ac:dyDescent="0.25">
      <c r="A17" s="15" t="s">
        <v>51</v>
      </c>
      <c r="B17" s="16" t="s">
        <v>53</v>
      </c>
      <c r="C17" s="17">
        <v>2855</v>
      </c>
      <c r="D17" s="18">
        <v>123</v>
      </c>
      <c r="E17" s="19">
        <v>4.3082000000000003</v>
      </c>
      <c r="F17" s="14"/>
    </row>
    <row r="18" spans="1:6" x14ac:dyDescent="0.25">
      <c r="A18" s="11" t="s">
        <v>51</v>
      </c>
      <c r="B18" s="12" t="s">
        <v>55</v>
      </c>
      <c r="C18" s="13">
        <v>2804</v>
      </c>
      <c r="D18" s="20">
        <v>105</v>
      </c>
      <c r="E18" s="21">
        <v>3.7446999999999999</v>
      </c>
      <c r="F18" s="14"/>
    </row>
    <row r="19" spans="1:6" x14ac:dyDescent="0.25">
      <c r="A19" s="15" t="s">
        <v>57</v>
      </c>
      <c r="B19" s="16" t="s">
        <v>58</v>
      </c>
      <c r="C19" s="17">
        <v>240</v>
      </c>
      <c r="D19" s="18">
        <v>95</v>
      </c>
      <c r="E19" s="19">
        <v>39.583300000000001</v>
      </c>
      <c r="F19" s="14"/>
    </row>
    <row r="20" spans="1:6" x14ac:dyDescent="0.25">
      <c r="A20" s="11" t="s">
        <v>60</v>
      </c>
      <c r="B20" s="12" t="s">
        <v>61</v>
      </c>
      <c r="C20" s="13">
        <v>568</v>
      </c>
      <c r="D20" s="20">
        <v>51</v>
      </c>
      <c r="E20" s="21">
        <v>8.9788999999999994</v>
      </c>
      <c r="F20" s="14"/>
    </row>
    <row r="21" spans="1:6" x14ac:dyDescent="0.25">
      <c r="A21" s="15" t="s">
        <v>60</v>
      </c>
      <c r="B21" s="16" t="s">
        <v>63</v>
      </c>
      <c r="C21" s="17">
        <v>203</v>
      </c>
      <c r="D21" s="18">
        <v>69</v>
      </c>
      <c r="E21" s="19">
        <v>33.990099999999998</v>
      </c>
      <c r="F21" s="14"/>
    </row>
    <row r="22" spans="1:6" x14ac:dyDescent="0.25">
      <c r="A22" s="11" t="s">
        <v>60</v>
      </c>
      <c r="B22" s="12" t="s">
        <v>66</v>
      </c>
      <c r="C22" s="13">
        <v>2063</v>
      </c>
      <c r="D22" s="20">
        <v>130</v>
      </c>
      <c r="E22" s="21">
        <v>6.3014999999999999</v>
      </c>
      <c r="F22" s="14"/>
    </row>
    <row r="23" spans="1:6" x14ac:dyDescent="0.25">
      <c r="A23" s="15" t="s">
        <v>68</v>
      </c>
      <c r="B23" s="16" t="s">
        <v>69</v>
      </c>
      <c r="C23" s="17">
        <v>261</v>
      </c>
      <c r="D23" s="18">
        <v>106</v>
      </c>
      <c r="E23" s="19">
        <v>40.613</v>
      </c>
      <c r="F23" s="14"/>
    </row>
    <row r="24" spans="1:6" x14ac:dyDescent="0.25">
      <c r="A24" s="11" t="s">
        <v>71</v>
      </c>
      <c r="B24" s="12" t="s">
        <v>72</v>
      </c>
      <c r="C24" s="13">
        <v>882</v>
      </c>
      <c r="D24" s="20">
        <v>80</v>
      </c>
      <c r="E24" s="21">
        <v>9.0702999999999996</v>
      </c>
      <c r="F24" s="14"/>
    </row>
    <row r="25" spans="1:6" x14ac:dyDescent="0.25">
      <c r="A25" s="15" t="s">
        <v>74</v>
      </c>
      <c r="B25" s="16" t="s">
        <v>75</v>
      </c>
      <c r="C25" s="17">
        <v>1638</v>
      </c>
      <c r="D25" s="18">
        <v>65</v>
      </c>
      <c r="E25" s="19">
        <v>3.9683000000000002</v>
      </c>
      <c r="F25" s="14"/>
    </row>
    <row r="26" spans="1:6" x14ac:dyDescent="0.25">
      <c r="A26" s="11" t="s">
        <v>74</v>
      </c>
      <c r="B26" s="12" t="s">
        <v>78</v>
      </c>
      <c r="C26" s="13">
        <v>396</v>
      </c>
      <c r="D26" s="20">
        <v>118</v>
      </c>
      <c r="E26" s="21">
        <v>29.797999999999998</v>
      </c>
      <c r="F26" s="14"/>
    </row>
    <row r="27" spans="1:6" x14ac:dyDescent="0.25">
      <c r="A27" s="15" t="s">
        <v>80</v>
      </c>
      <c r="B27" s="16" t="s">
        <v>528</v>
      </c>
      <c r="C27" s="17">
        <v>91</v>
      </c>
      <c r="D27" s="18">
        <v>65</v>
      </c>
      <c r="E27" s="19">
        <v>71.428600000000003</v>
      </c>
      <c r="F27" s="14"/>
    </row>
    <row r="28" spans="1:6" x14ac:dyDescent="0.25">
      <c r="A28" s="11" t="s">
        <v>83</v>
      </c>
      <c r="B28" s="12" t="s">
        <v>84</v>
      </c>
      <c r="C28" s="13">
        <v>1169</v>
      </c>
      <c r="D28" s="20">
        <v>64</v>
      </c>
      <c r="E28" s="21">
        <v>5.4748000000000001</v>
      </c>
      <c r="F28" s="14"/>
    </row>
    <row r="29" spans="1:6" x14ac:dyDescent="0.25">
      <c r="A29" s="15" t="s">
        <v>85</v>
      </c>
      <c r="B29" s="16" t="s">
        <v>86</v>
      </c>
      <c r="C29" s="17">
        <v>1841</v>
      </c>
      <c r="D29" s="18">
        <v>130</v>
      </c>
      <c r="E29" s="19">
        <v>7.0613999999999999</v>
      </c>
      <c r="F29" s="14"/>
    </row>
    <row r="30" spans="1:6" x14ac:dyDescent="0.25">
      <c r="A30" s="11" t="s">
        <v>89</v>
      </c>
      <c r="B30" s="12" t="s">
        <v>90</v>
      </c>
      <c r="C30" s="13">
        <v>943</v>
      </c>
      <c r="D30" s="20">
        <v>35</v>
      </c>
      <c r="E30" s="21">
        <v>3.7115999999999998</v>
      </c>
      <c r="F30" s="14"/>
    </row>
    <row r="31" spans="1:6" x14ac:dyDescent="0.25">
      <c r="A31" s="15" t="s">
        <v>89</v>
      </c>
      <c r="B31" s="16" t="s">
        <v>93</v>
      </c>
      <c r="C31" s="17">
        <v>3093</v>
      </c>
      <c r="D31" s="18">
        <v>117</v>
      </c>
      <c r="E31" s="19">
        <v>3.7827000000000002</v>
      </c>
      <c r="F31" s="14"/>
    </row>
    <row r="32" spans="1:6" x14ac:dyDescent="0.25">
      <c r="A32" s="11" t="s">
        <v>89</v>
      </c>
      <c r="B32" s="12" t="s">
        <v>94</v>
      </c>
      <c r="C32" s="13">
        <v>1266</v>
      </c>
      <c r="D32" s="20">
        <v>194</v>
      </c>
      <c r="E32" s="21">
        <v>15.3239</v>
      </c>
      <c r="F32" s="14"/>
    </row>
    <row r="33" spans="1:6" x14ac:dyDescent="0.25">
      <c r="A33" s="15" t="s">
        <v>95</v>
      </c>
      <c r="B33" s="16" t="s">
        <v>96</v>
      </c>
      <c r="C33" s="17">
        <v>775</v>
      </c>
      <c r="D33" s="18">
        <v>144</v>
      </c>
      <c r="E33" s="19">
        <v>18.5806</v>
      </c>
      <c r="F33" s="14"/>
    </row>
    <row r="34" spans="1:6" x14ac:dyDescent="0.25">
      <c r="A34" s="11" t="s">
        <v>95</v>
      </c>
      <c r="B34" s="12" t="s">
        <v>97</v>
      </c>
      <c r="C34" s="13">
        <v>1956</v>
      </c>
      <c r="D34" s="20">
        <v>109</v>
      </c>
      <c r="E34" s="21">
        <v>5.5726000000000004</v>
      </c>
      <c r="F34" s="14"/>
    </row>
    <row r="35" spans="1:6" x14ac:dyDescent="0.25">
      <c r="A35" s="15" t="s">
        <v>99</v>
      </c>
      <c r="B35" s="16" t="s">
        <v>100</v>
      </c>
      <c r="C35" s="17">
        <v>239</v>
      </c>
      <c r="D35" s="18">
        <v>109</v>
      </c>
      <c r="E35" s="19">
        <v>45.606699999999996</v>
      </c>
      <c r="F35" s="14"/>
    </row>
    <row r="36" spans="1:6" x14ac:dyDescent="0.25">
      <c r="A36" s="11" t="s">
        <v>102</v>
      </c>
      <c r="B36" s="12" t="s">
        <v>103</v>
      </c>
      <c r="C36" s="13">
        <v>105</v>
      </c>
      <c r="D36" s="20">
        <v>40</v>
      </c>
      <c r="E36" s="21">
        <v>38.095199999999998</v>
      </c>
      <c r="F36" s="14"/>
    </row>
    <row r="37" spans="1:6" x14ac:dyDescent="0.25">
      <c r="A37" s="15" t="s">
        <v>104</v>
      </c>
      <c r="B37" s="16" t="s">
        <v>105</v>
      </c>
      <c r="C37" s="17">
        <v>937</v>
      </c>
      <c r="D37" s="18">
        <v>109</v>
      </c>
      <c r="E37" s="19">
        <v>11.632899999999999</v>
      </c>
      <c r="F37" s="14"/>
    </row>
    <row r="38" spans="1:6" x14ac:dyDescent="0.25">
      <c r="A38" s="11" t="s">
        <v>104</v>
      </c>
      <c r="B38" s="12" t="s">
        <v>106</v>
      </c>
      <c r="C38" s="13">
        <v>153</v>
      </c>
      <c r="D38" s="20">
        <v>42</v>
      </c>
      <c r="E38" s="21">
        <v>27.451000000000001</v>
      </c>
      <c r="F38" s="14"/>
    </row>
    <row r="39" spans="1:6" x14ac:dyDescent="0.25">
      <c r="A39" s="15" t="s">
        <v>108</v>
      </c>
      <c r="B39" s="16" t="s">
        <v>109</v>
      </c>
      <c r="C39" s="17">
        <v>1206</v>
      </c>
      <c r="D39" s="18">
        <v>85</v>
      </c>
      <c r="E39" s="19">
        <v>7.0480999999999998</v>
      </c>
      <c r="F39" s="14"/>
    </row>
    <row r="40" spans="1:6" x14ac:dyDescent="0.25">
      <c r="A40" s="11" t="s">
        <v>108</v>
      </c>
      <c r="B40" s="12" t="s">
        <v>112</v>
      </c>
      <c r="C40" s="13">
        <v>708</v>
      </c>
      <c r="D40" s="20">
        <v>51</v>
      </c>
      <c r="E40" s="21">
        <v>7.2034000000000002</v>
      </c>
      <c r="F40" s="14"/>
    </row>
    <row r="41" spans="1:6" x14ac:dyDescent="0.25">
      <c r="A41" s="15" t="s">
        <v>114</v>
      </c>
      <c r="B41" s="16" t="s">
        <v>115</v>
      </c>
      <c r="C41" s="17">
        <v>1313</v>
      </c>
      <c r="D41" s="18">
        <v>80</v>
      </c>
      <c r="E41" s="19">
        <v>6.0929000000000002</v>
      </c>
      <c r="F41" s="14"/>
    </row>
    <row r="42" spans="1:6" x14ac:dyDescent="0.25">
      <c r="A42" s="11" t="s">
        <v>117</v>
      </c>
      <c r="B42" s="12" t="s">
        <v>118</v>
      </c>
      <c r="C42" s="13">
        <v>1864</v>
      </c>
      <c r="D42" s="20">
        <v>88</v>
      </c>
      <c r="E42" s="21">
        <v>4.7210000000000001</v>
      </c>
      <c r="F42" s="14"/>
    </row>
    <row r="43" spans="1:6" x14ac:dyDescent="0.25">
      <c r="A43" s="15" t="s">
        <v>120</v>
      </c>
      <c r="B43" s="16" t="s">
        <v>121</v>
      </c>
      <c r="C43" s="17">
        <v>1675</v>
      </c>
      <c r="D43" s="18">
        <v>80</v>
      </c>
      <c r="E43" s="19">
        <v>4.7760999999999996</v>
      </c>
      <c r="F43" s="14"/>
    </row>
    <row r="44" spans="1:6" x14ac:dyDescent="0.25">
      <c r="A44" s="11" t="s">
        <v>120</v>
      </c>
      <c r="B44" s="12" t="s">
        <v>123</v>
      </c>
      <c r="C44" s="13">
        <v>3579</v>
      </c>
      <c r="D44" s="20">
        <v>376</v>
      </c>
      <c r="E44" s="21">
        <v>10.505699999999999</v>
      </c>
      <c r="F44" s="14"/>
    </row>
    <row r="45" spans="1:6" x14ac:dyDescent="0.25">
      <c r="A45" s="15" t="s">
        <v>120</v>
      </c>
      <c r="B45" s="16" t="s">
        <v>125</v>
      </c>
      <c r="C45" s="17">
        <v>164</v>
      </c>
      <c r="D45" s="18">
        <v>44</v>
      </c>
      <c r="E45" s="19">
        <v>26.8293</v>
      </c>
      <c r="F45" s="14"/>
    </row>
    <row r="46" spans="1:6" x14ac:dyDescent="0.25">
      <c r="A46" s="11" t="s">
        <v>120</v>
      </c>
      <c r="B46" s="12" t="s">
        <v>127</v>
      </c>
      <c r="C46" s="13">
        <v>2206</v>
      </c>
      <c r="D46" s="20">
        <v>110</v>
      </c>
      <c r="E46" s="21">
        <v>4.9863999999999997</v>
      </c>
      <c r="F46" s="14"/>
    </row>
    <row r="47" spans="1:6" x14ac:dyDescent="0.25">
      <c r="A47" s="15" t="s">
        <v>120</v>
      </c>
      <c r="B47" s="16" t="s">
        <v>129</v>
      </c>
      <c r="C47" s="17">
        <v>1248</v>
      </c>
      <c r="D47" s="18">
        <v>90</v>
      </c>
      <c r="E47" s="19">
        <v>7.2115</v>
      </c>
      <c r="F47" s="14"/>
    </row>
    <row r="48" spans="1:6" x14ac:dyDescent="0.25">
      <c r="A48" s="11" t="s">
        <v>132</v>
      </c>
      <c r="B48" s="12" t="s">
        <v>133</v>
      </c>
      <c r="C48" s="13">
        <v>256</v>
      </c>
      <c r="D48" s="20">
        <v>82</v>
      </c>
      <c r="E48" s="21">
        <v>32.031300000000002</v>
      </c>
      <c r="F48" s="14"/>
    </row>
    <row r="49" spans="1:6" x14ac:dyDescent="0.25">
      <c r="A49" s="15" t="s">
        <v>132</v>
      </c>
      <c r="B49" s="16" t="s">
        <v>134</v>
      </c>
      <c r="C49" s="17">
        <v>252</v>
      </c>
      <c r="D49" s="18">
        <v>52</v>
      </c>
      <c r="E49" s="19">
        <v>20.634899999999998</v>
      </c>
      <c r="F49" s="14"/>
    </row>
    <row r="50" spans="1:6" x14ac:dyDescent="0.25">
      <c r="A50" s="11" t="s">
        <v>137</v>
      </c>
      <c r="B50" s="12" t="s">
        <v>138</v>
      </c>
      <c r="C50" s="13">
        <v>270</v>
      </c>
      <c r="D50" s="20">
        <v>110</v>
      </c>
      <c r="E50" s="21">
        <v>40.740699999999997</v>
      </c>
      <c r="F50" s="14"/>
    </row>
    <row r="51" spans="1:6" x14ac:dyDescent="0.25">
      <c r="A51" s="15" t="s">
        <v>137</v>
      </c>
      <c r="B51" s="16" t="s">
        <v>140</v>
      </c>
      <c r="C51" s="17">
        <v>2294</v>
      </c>
      <c r="D51" s="18">
        <v>74</v>
      </c>
      <c r="E51" s="19">
        <v>3.2258</v>
      </c>
      <c r="F51" s="14"/>
    </row>
    <row r="52" spans="1:6" x14ac:dyDescent="0.25">
      <c r="A52" s="11" t="s">
        <v>142</v>
      </c>
      <c r="B52" s="12" t="s">
        <v>143</v>
      </c>
      <c r="C52" s="13">
        <v>160</v>
      </c>
      <c r="D52" s="20">
        <v>54</v>
      </c>
      <c r="E52" s="21">
        <v>33.75</v>
      </c>
      <c r="F52" s="14"/>
    </row>
    <row r="53" spans="1:6" x14ac:dyDescent="0.25">
      <c r="A53" s="15" t="s">
        <v>145</v>
      </c>
      <c r="B53" s="16" t="s">
        <v>146</v>
      </c>
      <c r="C53" s="17">
        <v>192</v>
      </c>
      <c r="D53" s="18">
        <v>74</v>
      </c>
      <c r="E53" s="19">
        <v>38.541699999999999</v>
      </c>
      <c r="F53" s="14"/>
    </row>
    <row r="54" spans="1:6" x14ac:dyDescent="0.25">
      <c r="A54" s="11" t="s">
        <v>148</v>
      </c>
      <c r="B54" s="12" t="s">
        <v>149</v>
      </c>
      <c r="C54" s="13">
        <v>862</v>
      </c>
      <c r="D54" s="20">
        <v>137</v>
      </c>
      <c r="E54" s="21">
        <v>15.8933</v>
      </c>
      <c r="F54" s="14"/>
    </row>
    <row r="55" spans="1:6" x14ac:dyDescent="0.25">
      <c r="A55" s="15" t="s">
        <v>148</v>
      </c>
      <c r="B55" s="16" t="s">
        <v>153</v>
      </c>
      <c r="C55" s="17">
        <v>1669</v>
      </c>
      <c r="D55" s="18">
        <v>133</v>
      </c>
      <c r="E55" s="19">
        <v>7.9687999999999999</v>
      </c>
      <c r="F55" s="14"/>
    </row>
    <row r="56" spans="1:6" x14ac:dyDescent="0.25">
      <c r="A56" s="11" t="s">
        <v>148</v>
      </c>
      <c r="B56" s="12" t="s">
        <v>155</v>
      </c>
      <c r="C56" s="13">
        <v>826</v>
      </c>
      <c r="D56" s="20">
        <v>79</v>
      </c>
      <c r="E56" s="21">
        <v>9.5641999999999996</v>
      </c>
      <c r="F56" s="14"/>
    </row>
    <row r="57" spans="1:6" x14ac:dyDescent="0.25">
      <c r="A57" s="15" t="s">
        <v>156</v>
      </c>
      <c r="B57" s="16" t="s">
        <v>157</v>
      </c>
      <c r="C57" s="17">
        <v>202</v>
      </c>
      <c r="D57" s="18">
        <v>75</v>
      </c>
      <c r="E57" s="19">
        <v>37.128700000000002</v>
      </c>
      <c r="F57" s="14"/>
    </row>
    <row r="58" spans="1:6" x14ac:dyDescent="0.25">
      <c r="A58" s="11" t="s">
        <v>159</v>
      </c>
      <c r="B58" s="12" t="s">
        <v>160</v>
      </c>
      <c r="C58" s="13">
        <v>2336</v>
      </c>
      <c r="D58" s="20">
        <v>60</v>
      </c>
      <c r="E58" s="21">
        <v>2.5684999999999998</v>
      </c>
      <c r="F58" s="14"/>
    </row>
    <row r="59" spans="1:6" x14ac:dyDescent="0.25">
      <c r="A59" s="15" t="s">
        <v>159</v>
      </c>
      <c r="B59" s="16" t="s">
        <v>162</v>
      </c>
      <c r="C59" s="17">
        <v>204</v>
      </c>
      <c r="D59" s="18">
        <v>98</v>
      </c>
      <c r="E59" s="19">
        <v>48.039200000000001</v>
      </c>
      <c r="F59" s="14"/>
    </row>
    <row r="60" spans="1:6" x14ac:dyDescent="0.25">
      <c r="A60" s="11" t="s">
        <v>164</v>
      </c>
      <c r="B60" s="12" t="s">
        <v>165</v>
      </c>
      <c r="C60" s="13">
        <v>273</v>
      </c>
      <c r="D60" s="20">
        <v>104</v>
      </c>
      <c r="E60" s="21">
        <v>38.095199999999998</v>
      </c>
      <c r="F60" s="14"/>
    </row>
    <row r="61" spans="1:6" x14ac:dyDescent="0.25">
      <c r="A61" s="15" t="s">
        <v>164</v>
      </c>
      <c r="B61" s="16" t="s">
        <v>167</v>
      </c>
      <c r="C61" s="17">
        <v>308</v>
      </c>
      <c r="D61" s="18">
        <v>103</v>
      </c>
      <c r="E61" s="19">
        <v>33.441600000000001</v>
      </c>
      <c r="F61" s="14"/>
    </row>
    <row r="62" spans="1:6" x14ac:dyDescent="0.25">
      <c r="A62" s="11" t="s">
        <v>164</v>
      </c>
      <c r="B62" s="12" t="s">
        <v>168</v>
      </c>
      <c r="C62" s="13">
        <v>882</v>
      </c>
      <c r="D62" s="20">
        <v>100</v>
      </c>
      <c r="E62" s="21">
        <v>11.337899999999999</v>
      </c>
      <c r="F62" s="14"/>
    </row>
    <row r="63" spans="1:6" x14ac:dyDescent="0.25">
      <c r="A63" s="15" t="s">
        <v>170</v>
      </c>
      <c r="B63" s="16" t="s">
        <v>171</v>
      </c>
      <c r="C63" s="17">
        <v>1472</v>
      </c>
      <c r="D63" s="18">
        <v>84</v>
      </c>
      <c r="E63" s="19">
        <v>5.7065000000000001</v>
      </c>
      <c r="F63" s="14"/>
    </row>
    <row r="64" spans="1:6" x14ac:dyDescent="0.25">
      <c r="A64" s="11" t="s">
        <v>170</v>
      </c>
      <c r="B64" s="12" t="s">
        <v>173</v>
      </c>
      <c r="C64" s="13">
        <v>359</v>
      </c>
      <c r="D64" s="20">
        <v>50</v>
      </c>
      <c r="E64" s="21">
        <v>13.9276</v>
      </c>
      <c r="F64" s="14"/>
    </row>
    <row r="65" spans="1:6" x14ac:dyDescent="0.25">
      <c r="A65" s="15" t="s">
        <v>175</v>
      </c>
      <c r="B65" s="16" t="s">
        <v>176</v>
      </c>
      <c r="C65" s="17">
        <v>333</v>
      </c>
      <c r="D65" s="18">
        <v>98</v>
      </c>
      <c r="E65" s="19">
        <v>29.429400000000001</v>
      </c>
      <c r="F65" s="14"/>
    </row>
    <row r="66" spans="1:6" x14ac:dyDescent="0.25">
      <c r="A66" s="11" t="s">
        <v>177</v>
      </c>
      <c r="B66" s="12" t="s">
        <v>178</v>
      </c>
      <c r="C66" s="13">
        <v>182</v>
      </c>
      <c r="D66" s="20">
        <v>63</v>
      </c>
      <c r="E66" s="21">
        <v>34.615400000000001</v>
      </c>
      <c r="F66" s="14"/>
    </row>
    <row r="67" spans="1:6" x14ac:dyDescent="0.25">
      <c r="A67" s="15" t="s">
        <v>179</v>
      </c>
      <c r="B67" s="16" t="s">
        <v>180</v>
      </c>
      <c r="C67" s="17">
        <v>1366</v>
      </c>
      <c r="D67" s="18">
        <v>48</v>
      </c>
      <c r="E67" s="19">
        <v>3.5139</v>
      </c>
      <c r="F67" s="14"/>
    </row>
    <row r="68" spans="1:6" x14ac:dyDescent="0.25">
      <c r="A68" s="11" t="s">
        <v>182</v>
      </c>
      <c r="B68" s="12" t="s">
        <v>183</v>
      </c>
      <c r="C68" s="22">
        <v>2162</v>
      </c>
      <c r="D68" s="20">
        <v>102</v>
      </c>
      <c r="E68" s="21">
        <v>4.7179000000000002</v>
      </c>
      <c r="F68" s="14"/>
    </row>
    <row r="69" spans="1:6" ht="13" thickBot="1" x14ac:dyDescent="0.3">
      <c r="A69" s="23" t="s">
        <v>185</v>
      </c>
      <c r="B69" s="24" t="s">
        <v>186</v>
      </c>
      <c r="C69" s="25">
        <v>97</v>
      </c>
      <c r="D69" s="26">
        <v>42</v>
      </c>
      <c r="E69" s="27">
        <v>43.298999999999999</v>
      </c>
      <c r="F69" s="14"/>
    </row>
    <row r="70" spans="1:6" ht="13.5" thickBot="1" x14ac:dyDescent="0.3">
      <c r="A70" s="28"/>
      <c r="B70" s="29" t="s">
        <v>371</v>
      </c>
      <c r="C70" s="30">
        <v>1070.7</v>
      </c>
      <c r="D70" s="31">
        <v>92.9</v>
      </c>
      <c r="E70" s="32">
        <v>8.6999999999999993</v>
      </c>
      <c r="F70" s="14"/>
    </row>
    <row r="71" spans="1:6" x14ac:dyDescent="0.25">
      <c r="A71" s="33"/>
      <c r="B71" s="34"/>
      <c r="C71" s="17"/>
      <c r="D71" s="17"/>
      <c r="E71" s="38"/>
      <c r="F71" s="14"/>
    </row>
    <row r="72" spans="1:6" x14ac:dyDescent="0.25">
      <c r="A72" s="35" t="s">
        <v>373</v>
      </c>
      <c r="B72" s="35"/>
    </row>
    <row r="73" spans="1:6" x14ac:dyDescent="0.25">
      <c r="A73" s="36" t="s">
        <v>399</v>
      </c>
      <c r="B73" s="1"/>
    </row>
  </sheetData>
  <mergeCells count="1">
    <mergeCell ref="A2:C2"/>
  </mergeCells>
  <hyperlinks>
    <hyperlink ref="A2:C2" location="TOC!A1" display="Return to Table of Contents"/>
  </hyperlinks>
  <pageMargins left="0.25" right="0.25" top="0.75" bottom="0.75" header="0.3" footer="0.3"/>
  <pageSetup scale="71" orientation="portrait" r:id="rId1"/>
  <headerFooter>
    <oddHeader>&amp;L2017-18 Survey of Dental Education
Report 1 - Academic Programs, Enrollment, and Graduates</oddHead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88"/>
  <sheetViews>
    <sheetView workbookViewId="0">
      <pane ySplit="4" topLeftCell="A5" activePane="bottomLeft" state="frozen"/>
      <selection pane="bottomLeft"/>
    </sheetView>
  </sheetViews>
  <sheetFormatPr defaultColWidth="9.1796875" defaultRowHeight="12.5" x14ac:dyDescent="0.25"/>
  <cols>
    <col min="1" max="1" width="5.7265625" style="1" customWidth="1"/>
    <col min="2" max="2" width="56.54296875" style="1" customWidth="1"/>
    <col min="3" max="3" width="13.7265625" style="1" customWidth="1"/>
    <col min="4" max="4" width="12.7265625" style="1" customWidth="1"/>
    <col min="5" max="5" width="16.54296875" style="1" customWidth="1"/>
    <col min="6" max="6" width="14" style="1" customWidth="1"/>
    <col min="7" max="7" width="12.453125" style="1" customWidth="1"/>
    <col min="8" max="8" width="9" style="1" customWidth="1"/>
    <col min="9" max="9" width="10.453125" style="1" customWidth="1"/>
    <col min="10" max="16384" width="9.1796875" style="1"/>
  </cols>
  <sheetData>
    <row r="1" spans="1:9" ht="13" x14ac:dyDescent="0.3">
      <c r="A1" s="2" t="s">
        <v>243</v>
      </c>
    </row>
    <row r="2" spans="1:9" ht="13" thickBot="1" x14ac:dyDescent="0.3">
      <c r="A2" s="974" t="s">
        <v>1</v>
      </c>
      <c r="B2" s="974"/>
    </row>
    <row r="3" spans="1:9" ht="13" x14ac:dyDescent="0.3">
      <c r="A3" s="108"/>
      <c r="B3" s="109"/>
      <c r="C3" s="993" t="s">
        <v>244</v>
      </c>
      <c r="D3" s="994"/>
      <c r="E3" s="994"/>
      <c r="F3" s="994"/>
      <c r="G3" s="994"/>
      <c r="H3" s="994"/>
      <c r="I3" s="995"/>
    </row>
    <row r="4" spans="1:9" ht="26" x14ac:dyDescent="0.3">
      <c r="A4" s="112" t="s">
        <v>2</v>
      </c>
      <c r="B4" s="113" t="s">
        <v>3</v>
      </c>
      <c r="C4" s="180" t="s">
        <v>245</v>
      </c>
      <c r="D4" s="231" t="s">
        <v>246</v>
      </c>
      <c r="E4" s="231" t="s">
        <v>247</v>
      </c>
      <c r="F4" s="231" t="s">
        <v>248</v>
      </c>
      <c r="G4" s="231" t="s">
        <v>249</v>
      </c>
      <c r="H4" s="231" t="s">
        <v>250</v>
      </c>
      <c r="I4" s="232" t="s">
        <v>251</v>
      </c>
    </row>
    <row r="5" spans="1:9" x14ac:dyDescent="0.25">
      <c r="A5" s="119" t="s">
        <v>10</v>
      </c>
      <c r="B5" s="120" t="s">
        <v>11</v>
      </c>
      <c r="C5" s="233">
        <v>0</v>
      </c>
      <c r="D5" s="234">
        <v>0</v>
      </c>
      <c r="E5" s="234">
        <v>0</v>
      </c>
      <c r="F5" s="234">
        <v>61</v>
      </c>
      <c r="G5" s="234">
        <v>2</v>
      </c>
      <c r="H5" s="234">
        <v>0</v>
      </c>
      <c r="I5" s="235">
        <v>0</v>
      </c>
    </row>
    <row r="6" spans="1:9" x14ac:dyDescent="0.25">
      <c r="A6" s="126" t="s">
        <v>18</v>
      </c>
      <c r="B6" s="127" t="s">
        <v>19</v>
      </c>
      <c r="C6" s="236">
        <v>0</v>
      </c>
      <c r="D6" s="237">
        <v>0</v>
      </c>
      <c r="E6" s="237">
        <v>0</v>
      </c>
      <c r="F6" s="237">
        <v>70</v>
      </c>
      <c r="G6" s="237">
        <v>6</v>
      </c>
      <c r="H6" s="237">
        <v>0</v>
      </c>
      <c r="I6" s="238">
        <v>0</v>
      </c>
    </row>
    <row r="7" spans="1:9" x14ac:dyDescent="0.25">
      <c r="A7" s="133" t="s">
        <v>18</v>
      </c>
      <c r="B7" s="134" t="s">
        <v>23</v>
      </c>
      <c r="C7" s="239">
        <v>0</v>
      </c>
      <c r="D7" s="240">
        <v>0</v>
      </c>
      <c r="E7" s="240">
        <v>1</v>
      </c>
      <c r="F7" s="240">
        <v>98</v>
      </c>
      <c r="G7" s="240">
        <v>43</v>
      </c>
      <c r="H7" s="240">
        <v>0</v>
      </c>
      <c r="I7" s="241">
        <v>0</v>
      </c>
    </row>
    <row r="8" spans="1:9" x14ac:dyDescent="0.25">
      <c r="A8" s="126" t="s">
        <v>26</v>
      </c>
      <c r="B8" s="127" t="s">
        <v>27</v>
      </c>
      <c r="C8" s="236">
        <v>2</v>
      </c>
      <c r="D8" s="237">
        <v>0</v>
      </c>
      <c r="E8" s="237">
        <v>1</v>
      </c>
      <c r="F8" s="237">
        <v>137</v>
      </c>
      <c r="G8" s="237">
        <v>2</v>
      </c>
      <c r="H8" s="237">
        <v>1</v>
      </c>
      <c r="I8" s="238">
        <v>0</v>
      </c>
    </row>
    <row r="9" spans="1:9" x14ac:dyDescent="0.25">
      <c r="A9" s="133" t="s">
        <v>26</v>
      </c>
      <c r="B9" s="134" t="s">
        <v>31</v>
      </c>
      <c r="C9" s="239">
        <v>0</v>
      </c>
      <c r="D9" s="240">
        <v>0</v>
      </c>
      <c r="E9" s="240">
        <v>0</v>
      </c>
      <c r="F9" s="240">
        <v>84</v>
      </c>
      <c r="G9" s="240">
        <v>6</v>
      </c>
      <c r="H9" s="240">
        <v>0</v>
      </c>
      <c r="I9" s="241">
        <v>0</v>
      </c>
    </row>
    <row r="10" spans="1:9" x14ac:dyDescent="0.25">
      <c r="A10" s="126" t="s">
        <v>26</v>
      </c>
      <c r="B10" s="127" t="s">
        <v>32</v>
      </c>
      <c r="C10" s="236">
        <v>0</v>
      </c>
      <c r="D10" s="237">
        <v>0</v>
      </c>
      <c r="E10" s="237">
        <v>0</v>
      </c>
      <c r="F10" s="237">
        <v>82</v>
      </c>
      <c r="G10" s="237">
        <v>5</v>
      </c>
      <c r="H10" s="237">
        <v>1</v>
      </c>
      <c r="I10" s="238">
        <v>0</v>
      </c>
    </row>
    <row r="11" spans="1:9" x14ac:dyDescent="0.25">
      <c r="A11" s="133" t="s">
        <v>26</v>
      </c>
      <c r="B11" s="134" t="s">
        <v>34</v>
      </c>
      <c r="C11" s="239">
        <v>0</v>
      </c>
      <c r="D11" s="240">
        <v>0</v>
      </c>
      <c r="E11" s="240">
        <v>0</v>
      </c>
      <c r="F11" s="240">
        <v>123</v>
      </c>
      <c r="G11" s="240">
        <v>21</v>
      </c>
      <c r="H11" s="240">
        <v>1</v>
      </c>
      <c r="I11" s="241">
        <v>0</v>
      </c>
    </row>
    <row r="12" spans="1:9" x14ac:dyDescent="0.25">
      <c r="A12" s="126" t="s">
        <v>26</v>
      </c>
      <c r="B12" s="127" t="s">
        <v>37</v>
      </c>
      <c r="C12" s="236">
        <v>6</v>
      </c>
      <c r="D12" s="237">
        <v>0</v>
      </c>
      <c r="E12" s="237">
        <v>5</v>
      </c>
      <c r="F12" s="237">
        <v>82</v>
      </c>
      <c r="G12" s="237">
        <v>3</v>
      </c>
      <c r="H12" s="237">
        <v>1</v>
      </c>
      <c r="I12" s="238">
        <v>5</v>
      </c>
    </row>
    <row r="13" spans="1:9" x14ac:dyDescent="0.25">
      <c r="A13" s="133" t="s">
        <v>26</v>
      </c>
      <c r="B13" s="134" t="s">
        <v>40</v>
      </c>
      <c r="C13" s="239">
        <v>0</v>
      </c>
      <c r="D13" s="240">
        <v>0</v>
      </c>
      <c r="E13" s="240">
        <v>0</v>
      </c>
      <c r="F13" s="240">
        <v>57</v>
      </c>
      <c r="G13" s="240">
        <v>12</v>
      </c>
      <c r="H13" s="240">
        <v>0</v>
      </c>
      <c r="I13" s="241">
        <v>0</v>
      </c>
    </row>
    <row r="14" spans="1:9" x14ac:dyDescent="0.25">
      <c r="A14" s="126" t="s">
        <v>42</v>
      </c>
      <c r="B14" s="127" t="s">
        <v>43</v>
      </c>
      <c r="C14" s="236">
        <v>0</v>
      </c>
      <c r="D14" s="237">
        <v>0</v>
      </c>
      <c r="E14" s="237">
        <v>0</v>
      </c>
      <c r="F14" s="237">
        <v>74</v>
      </c>
      <c r="G14" s="237">
        <v>7</v>
      </c>
      <c r="H14" s="237">
        <v>0</v>
      </c>
      <c r="I14" s="238">
        <v>0</v>
      </c>
    </row>
    <row r="15" spans="1:9" x14ac:dyDescent="0.25">
      <c r="A15" s="133" t="s">
        <v>45</v>
      </c>
      <c r="B15" s="134" t="s">
        <v>46</v>
      </c>
      <c r="C15" s="239">
        <v>0</v>
      </c>
      <c r="D15" s="240">
        <v>0</v>
      </c>
      <c r="E15" s="240">
        <v>0</v>
      </c>
      <c r="F15" s="240">
        <v>46</v>
      </c>
      <c r="G15" s="240">
        <v>2</v>
      </c>
      <c r="H15" s="240">
        <v>0</v>
      </c>
      <c r="I15" s="241">
        <v>0</v>
      </c>
    </row>
    <row r="16" spans="1:9" x14ac:dyDescent="0.25">
      <c r="A16" s="126" t="s">
        <v>48</v>
      </c>
      <c r="B16" s="127" t="s">
        <v>49</v>
      </c>
      <c r="C16" s="236">
        <v>0</v>
      </c>
      <c r="D16" s="237">
        <v>0</v>
      </c>
      <c r="E16" s="237">
        <v>0</v>
      </c>
      <c r="F16" s="237">
        <v>59</v>
      </c>
      <c r="G16" s="237">
        <v>19</v>
      </c>
      <c r="H16" s="237">
        <v>1</v>
      </c>
      <c r="I16" s="238">
        <v>0</v>
      </c>
    </row>
    <row r="17" spans="1:9" x14ac:dyDescent="0.25">
      <c r="A17" s="133" t="s">
        <v>51</v>
      </c>
      <c r="B17" s="134" t="s">
        <v>52</v>
      </c>
      <c r="C17" s="239">
        <v>0</v>
      </c>
      <c r="D17" s="240">
        <v>0</v>
      </c>
      <c r="E17" s="240">
        <v>0</v>
      </c>
      <c r="F17" s="240">
        <v>90</v>
      </c>
      <c r="G17" s="240">
        <v>3</v>
      </c>
      <c r="H17" s="240">
        <v>0</v>
      </c>
      <c r="I17" s="241">
        <v>0</v>
      </c>
    </row>
    <row r="18" spans="1:9" x14ac:dyDescent="0.25">
      <c r="A18" s="126" t="s">
        <v>51</v>
      </c>
      <c r="B18" s="127" t="s">
        <v>53</v>
      </c>
      <c r="C18" s="236">
        <v>0</v>
      </c>
      <c r="D18" s="237">
        <v>0</v>
      </c>
      <c r="E18" s="237">
        <v>0</v>
      </c>
      <c r="F18" s="237">
        <v>95</v>
      </c>
      <c r="G18" s="237">
        <v>30</v>
      </c>
      <c r="H18" s="237">
        <v>0</v>
      </c>
      <c r="I18" s="238">
        <v>0</v>
      </c>
    </row>
    <row r="19" spans="1:9" x14ac:dyDescent="0.25">
      <c r="A19" s="133" t="s">
        <v>51</v>
      </c>
      <c r="B19" s="134" t="s">
        <v>55</v>
      </c>
      <c r="C19" s="239">
        <v>0</v>
      </c>
      <c r="D19" s="240">
        <v>0</v>
      </c>
      <c r="E19" s="240">
        <v>0</v>
      </c>
      <c r="F19" s="240">
        <v>86</v>
      </c>
      <c r="G19" s="240">
        <v>19</v>
      </c>
      <c r="H19" s="240">
        <v>0</v>
      </c>
      <c r="I19" s="241">
        <v>0</v>
      </c>
    </row>
    <row r="20" spans="1:9" x14ac:dyDescent="0.25">
      <c r="A20" s="126" t="s">
        <v>57</v>
      </c>
      <c r="B20" s="127" t="s">
        <v>58</v>
      </c>
      <c r="C20" s="236">
        <v>0</v>
      </c>
      <c r="D20" s="237">
        <v>3</v>
      </c>
      <c r="E20" s="237">
        <v>1</v>
      </c>
      <c r="F20" s="237">
        <v>83</v>
      </c>
      <c r="G20" s="237">
        <v>8</v>
      </c>
      <c r="H20" s="237">
        <v>0</v>
      </c>
      <c r="I20" s="238">
        <v>1</v>
      </c>
    </row>
    <row r="21" spans="1:9" x14ac:dyDescent="0.25">
      <c r="A21" s="133" t="s">
        <v>60</v>
      </c>
      <c r="B21" s="134" t="s">
        <v>61</v>
      </c>
      <c r="C21" s="239">
        <v>0</v>
      </c>
      <c r="D21" s="240">
        <v>0</v>
      </c>
      <c r="E21" s="240">
        <v>4</v>
      </c>
      <c r="F21" s="240">
        <v>44</v>
      </c>
      <c r="G21" s="240">
        <v>3</v>
      </c>
      <c r="H21" s="240">
        <v>0</v>
      </c>
      <c r="I21" s="241">
        <v>0</v>
      </c>
    </row>
    <row r="22" spans="1:9" x14ac:dyDescent="0.25">
      <c r="A22" s="126" t="s">
        <v>60</v>
      </c>
      <c r="B22" s="127" t="s">
        <v>63</v>
      </c>
      <c r="C22" s="236">
        <v>0</v>
      </c>
      <c r="D22" s="237">
        <v>0</v>
      </c>
      <c r="E22" s="237">
        <v>0</v>
      </c>
      <c r="F22" s="237">
        <v>58</v>
      </c>
      <c r="G22" s="237">
        <v>11</v>
      </c>
      <c r="H22" s="237">
        <v>0</v>
      </c>
      <c r="I22" s="238">
        <v>0</v>
      </c>
    </row>
    <row r="23" spans="1:9" x14ac:dyDescent="0.25">
      <c r="A23" s="133" t="s">
        <v>60</v>
      </c>
      <c r="B23" s="134" t="s">
        <v>66</v>
      </c>
      <c r="C23" s="239">
        <v>0</v>
      </c>
      <c r="D23" s="240">
        <v>0</v>
      </c>
      <c r="E23" s="240">
        <v>0</v>
      </c>
      <c r="F23" s="240">
        <v>108</v>
      </c>
      <c r="G23" s="240">
        <v>22</v>
      </c>
      <c r="H23" s="240">
        <v>0</v>
      </c>
      <c r="I23" s="241">
        <v>0</v>
      </c>
    </row>
    <row r="24" spans="1:9" x14ac:dyDescent="0.25">
      <c r="A24" s="126" t="s">
        <v>68</v>
      </c>
      <c r="B24" s="127" t="s">
        <v>69</v>
      </c>
      <c r="C24" s="236">
        <v>0</v>
      </c>
      <c r="D24" s="237">
        <v>1</v>
      </c>
      <c r="E24" s="237">
        <v>1</v>
      </c>
      <c r="F24" s="237">
        <v>94</v>
      </c>
      <c r="G24" s="237">
        <v>12</v>
      </c>
      <c r="H24" s="237">
        <v>0</v>
      </c>
      <c r="I24" s="238">
        <v>0</v>
      </c>
    </row>
    <row r="25" spans="1:9" x14ac:dyDescent="0.25">
      <c r="A25" s="133" t="s">
        <v>71</v>
      </c>
      <c r="B25" s="134" t="s">
        <v>72</v>
      </c>
      <c r="C25" s="239">
        <v>0</v>
      </c>
      <c r="D25" s="240">
        <v>1</v>
      </c>
      <c r="E25" s="240">
        <v>0</v>
      </c>
      <c r="F25" s="240">
        <v>79</v>
      </c>
      <c r="G25" s="240">
        <v>1</v>
      </c>
      <c r="H25" s="240">
        <v>0</v>
      </c>
      <c r="I25" s="241">
        <v>0</v>
      </c>
    </row>
    <row r="26" spans="1:9" x14ac:dyDescent="0.25">
      <c r="A26" s="126" t="s">
        <v>74</v>
      </c>
      <c r="B26" s="127" t="s">
        <v>75</v>
      </c>
      <c r="C26" s="236">
        <v>0</v>
      </c>
      <c r="D26" s="237">
        <v>0</v>
      </c>
      <c r="E26" s="237">
        <v>0</v>
      </c>
      <c r="F26" s="237">
        <v>55</v>
      </c>
      <c r="G26" s="237">
        <v>9</v>
      </c>
      <c r="H26" s="237">
        <v>1</v>
      </c>
      <c r="I26" s="238">
        <v>0</v>
      </c>
    </row>
    <row r="27" spans="1:9" x14ac:dyDescent="0.25">
      <c r="A27" s="133" t="s">
        <v>74</v>
      </c>
      <c r="B27" s="134" t="s">
        <v>78</v>
      </c>
      <c r="C27" s="239">
        <v>0</v>
      </c>
      <c r="D27" s="240">
        <v>0</v>
      </c>
      <c r="E27" s="240">
        <v>1</v>
      </c>
      <c r="F27" s="240">
        <v>109</v>
      </c>
      <c r="G27" s="240">
        <v>10</v>
      </c>
      <c r="H27" s="240">
        <v>0</v>
      </c>
      <c r="I27" s="241">
        <v>0</v>
      </c>
    </row>
    <row r="28" spans="1:9" x14ac:dyDescent="0.25">
      <c r="A28" s="126" t="s">
        <v>80</v>
      </c>
      <c r="B28" s="127" t="s">
        <v>528</v>
      </c>
      <c r="C28" s="236">
        <v>0</v>
      </c>
      <c r="D28" s="237">
        <v>0</v>
      </c>
      <c r="E28" s="237">
        <v>0</v>
      </c>
      <c r="F28" s="237">
        <v>59</v>
      </c>
      <c r="G28" s="237">
        <v>6</v>
      </c>
      <c r="H28" s="237">
        <v>0</v>
      </c>
      <c r="I28" s="238">
        <v>0</v>
      </c>
    </row>
    <row r="29" spans="1:9" x14ac:dyDescent="0.25">
      <c r="A29" s="133" t="s">
        <v>83</v>
      </c>
      <c r="B29" s="134" t="s">
        <v>84</v>
      </c>
      <c r="C29" s="239">
        <v>0</v>
      </c>
      <c r="D29" s="240">
        <v>0</v>
      </c>
      <c r="E29" s="240">
        <v>0</v>
      </c>
      <c r="F29" s="240">
        <v>58</v>
      </c>
      <c r="G29" s="240">
        <v>6</v>
      </c>
      <c r="H29" s="240">
        <v>0</v>
      </c>
      <c r="I29" s="241">
        <v>0</v>
      </c>
    </row>
    <row r="30" spans="1:9" x14ac:dyDescent="0.25">
      <c r="A30" s="126" t="s">
        <v>85</v>
      </c>
      <c r="B30" s="127" t="s">
        <v>86</v>
      </c>
      <c r="C30" s="236">
        <v>0</v>
      </c>
      <c r="D30" s="237">
        <v>0</v>
      </c>
      <c r="E30" s="237">
        <v>0</v>
      </c>
      <c r="F30" s="237">
        <v>112</v>
      </c>
      <c r="G30" s="237">
        <v>18</v>
      </c>
      <c r="H30" s="237">
        <v>0</v>
      </c>
      <c r="I30" s="238">
        <v>0</v>
      </c>
    </row>
    <row r="31" spans="1:9" x14ac:dyDescent="0.25">
      <c r="A31" s="133" t="s">
        <v>89</v>
      </c>
      <c r="B31" s="134" t="s">
        <v>90</v>
      </c>
      <c r="C31" s="239">
        <v>0</v>
      </c>
      <c r="D31" s="240">
        <v>0</v>
      </c>
      <c r="E31" s="240">
        <v>0</v>
      </c>
      <c r="F31" s="240">
        <v>35</v>
      </c>
      <c r="G31" s="240">
        <v>0</v>
      </c>
      <c r="H31" s="240">
        <v>0</v>
      </c>
      <c r="I31" s="241">
        <v>0</v>
      </c>
    </row>
    <row r="32" spans="1:9" x14ac:dyDescent="0.25">
      <c r="A32" s="126" t="s">
        <v>89</v>
      </c>
      <c r="B32" s="127" t="s">
        <v>93</v>
      </c>
      <c r="C32" s="236">
        <v>0</v>
      </c>
      <c r="D32" s="237">
        <v>0</v>
      </c>
      <c r="E32" s="237">
        <v>0</v>
      </c>
      <c r="F32" s="237">
        <v>76</v>
      </c>
      <c r="G32" s="237">
        <v>39</v>
      </c>
      <c r="H32" s="237">
        <v>2</v>
      </c>
      <c r="I32" s="238">
        <v>0</v>
      </c>
    </row>
    <row r="33" spans="1:9" x14ac:dyDescent="0.25">
      <c r="A33" s="133" t="s">
        <v>89</v>
      </c>
      <c r="B33" s="134" t="s">
        <v>94</v>
      </c>
      <c r="C33" s="239">
        <v>0</v>
      </c>
      <c r="D33" s="240">
        <v>0</v>
      </c>
      <c r="E33" s="240">
        <v>0</v>
      </c>
      <c r="F33" s="240">
        <v>125</v>
      </c>
      <c r="G33" s="240">
        <v>78</v>
      </c>
      <c r="H33" s="240">
        <v>0</v>
      </c>
      <c r="I33" s="241">
        <v>0</v>
      </c>
    </row>
    <row r="34" spans="1:9" x14ac:dyDescent="0.25">
      <c r="A34" s="126" t="s">
        <v>95</v>
      </c>
      <c r="B34" s="127" t="s">
        <v>96</v>
      </c>
      <c r="C34" s="236">
        <v>0</v>
      </c>
      <c r="D34" s="237">
        <v>2</v>
      </c>
      <c r="E34" s="237">
        <v>0</v>
      </c>
      <c r="F34" s="237">
        <v>139</v>
      </c>
      <c r="G34" s="237">
        <v>3</v>
      </c>
      <c r="H34" s="237">
        <v>0</v>
      </c>
      <c r="I34" s="238" t="s">
        <v>241</v>
      </c>
    </row>
    <row r="35" spans="1:9" x14ac:dyDescent="0.25">
      <c r="A35" s="133" t="s">
        <v>95</v>
      </c>
      <c r="B35" s="134" t="s">
        <v>97</v>
      </c>
      <c r="C35" s="239">
        <v>0</v>
      </c>
      <c r="D35" s="240">
        <v>1</v>
      </c>
      <c r="E35" s="240">
        <v>0</v>
      </c>
      <c r="F35" s="240">
        <v>96</v>
      </c>
      <c r="G35" s="240">
        <v>12</v>
      </c>
      <c r="H35" s="240">
        <v>0</v>
      </c>
      <c r="I35" s="241">
        <v>0</v>
      </c>
    </row>
    <row r="36" spans="1:9" x14ac:dyDescent="0.25">
      <c r="A36" s="126" t="s">
        <v>99</v>
      </c>
      <c r="B36" s="127" t="s">
        <v>100</v>
      </c>
      <c r="C36" s="236">
        <v>0</v>
      </c>
      <c r="D36" s="237">
        <v>0</v>
      </c>
      <c r="E36" s="237">
        <v>2</v>
      </c>
      <c r="F36" s="237">
        <v>104</v>
      </c>
      <c r="G36" s="237">
        <v>4</v>
      </c>
      <c r="H36" s="237">
        <v>0</v>
      </c>
      <c r="I36" s="238">
        <v>0</v>
      </c>
    </row>
    <row r="37" spans="1:9" x14ac:dyDescent="0.25">
      <c r="A37" s="133" t="s">
        <v>102</v>
      </c>
      <c r="B37" s="134" t="s">
        <v>103</v>
      </c>
      <c r="C37" s="239">
        <v>0</v>
      </c>
      <c r="D37" s="240">
        <v>0</v>
      </c>
      <c r="E37" s="240">
        <v>0</v>
      </c>
      <c r="F37" s="240">
        <v>24</v>
      </c>
      <c r="G37" s="240">
        <v>16</v>
      </c>
      <c r="H37" s="240">
        <v>0</v>
      </c>
      <c r="I37" s="241">
        <v>0</v>
      </c>
    </row>
    <row r="38" spans="1:9" x14ac:dyDescent="0.25">
      <c r="A38" s="126" t="s">
        <v>104</v>
      </c>
      <c r="B38" s="127" t="s">
        <v>105</v>
      </c>
      <c r="C38" s="236">
        <v>0</v>
      </c>
      <c r="D38" s="237">
        <v>0</v>
      </c>
      <c r="E38" s="237">
        <v>0</v>
      </c>
      <c r="F38" s="237">
        <v>106</v>
      </c>
      <c r="G38" s="237">
        <v>2</v>
      </c>
      <c r="H38" s="237">
        <v>1</v>
      </c>
      <c r="I38" s="238">
        <v>0</v>
      </c>
    </row>
    <row r="39" spans="1:9" x14ac:dyDescent="0.25">
      <c r="A39" s="133" t="s">
        <v>104</v>
      </c>
      <c r="B39" s="134" t="s">
        <v>106</v>
      </c>
      <c r="C39" s="239">
        <v>0</v>
      </c>
      <c r="D39" s="240">
        <v>0</v>
      </c>
      <c r="E39" s="240">
        <v>0</v>
      </c>
      <c r="F39" s="240">
        <v>37</v>
      </c>
      <c r="G39" s="240">
        <v>5</v>
      </c>
      <c r="H39" s="240">
        <v>0</v>
      </c>
      <c r="I39" s="241">
        <v>0</v>
      </c>
    </row>
    <row r="40" spans="1:9" x14ac:dyDescent="0.25">
      <c r="A40" s="126" t="s">
        <v>108</v>
      </c>
      <c r="B40" s="127" t="s">
        <v>109</v>
      </c>
      <c r="C40" s="236">
        <v>1</v>
      </c>
      <c r="D40" s="237">
        <v>1</v>
      </c>
      <c r="E40" s="237">
        <v>0</v>
      </c>
      <c r="F40" s="237">
        <v>76</v>
      </c>
      <c r="G40" s="237">
        <v>8</v>
      </c>
      <c r="H40" s="237">
        <v>0</v>
      </c>
      <c r="I40" s="238">
        <v>0</v>
      </c>
    </row>
    <row r="41" spans="1:9" x14ac:dyDescent="0.25">
      <c r="A41" s="133" t="s">
        <v>108</v>
      </c>
      <c r="B41" s="134" t="s">
        <v>112</v>
      </c>
      <c r="C41" s="239">
        <v>0</v>
      </c>
      <c r="D41" s="240">
        <v>1</v>
      </c>
      <c r="E41" s="240">
        <v>1</v>
      </c>
      <c r="F41" s="240">
        <v>47</v>
      </c>
      <c r="G41" s="240">
        <v>1</v>
      </c>
      <c r="H41" s="240">
        <v>0</v>
      </c>
      <c r="I41" s="241">
        <v>1</v>
      </c>
    </row>
    <row r="42" spans="1:9" x14ac:dyDescent="0.25">
      <c r="A42" s="126" t="s">
        <v>114</v>
      </c>
      <c r="B42" s="127" t="s">
        <v>115</v>
      </c>
      <c r="C42" s="236">
        <v>0</v>
      </c>
      <c r="D42" s="237">
        <v>0</v>
      </c>
      <c r="E42" s="237">
        <v>2</v>
      </c>
      <c r="F42" s="237">
        <v>76</v>
      </c>
      <c r="G42" s="237">
        <v>2</v>
      </c>
      <c r="H42" s="237">
        <v>0</v>
      </c>
      <c r="I42" s="238">
        <v>1</v>
      </c>
    </row>
    <row r="43" spans="1:9" x14ac:dyDescent="0.25">
      <c r="A43" s="133" t="s">
        <v>117</v>
      </c>
      <c r="B43" s="134" t="s">
        <v>118</v>
      </c>
      <c r="C43" s="239">
        <v>0</v>
      </c>
      <c r="D43" s="240">
        <v>0</v>
      </c>
      <c r="E43" s="240">
        <v>0</v>
      </c>
      <c r="F43" s="240">
        <v>80</v>
      </c>
      <c r="G43" s="240">
        <v>8</v>
      </c>
      <c r="H43" s="240">
        <v>0</v>
      </c>
      <c r="I43" s="241">
        <v>0</v>
      </c>
    </row>
    <row r="44" spans="1:9" x14ac:dyDescent="0.25">
      <c r="A44" s="126" t="s">
        <v>120</v>
      </c>
      <c r="B44" s="127" t="s">
        <v>121</v>
      </c>
      <c r="C44" s="236">
        <v>0</v>
      </c>
      <c r="D44" s="237">
        <v>0</v>
      </c>
      <c r="E44" s="237">
        <v>0</v>
      </c>
      <c r="F44" s="237">
        <v>73</v>
      </c>
      <c r="G44" s="237">
        <v>7</v>
      </c>
      <c r="H44" s="237">
        <v>0</v>
      </c>
      <c r="I44" s="238">
        <v>0</v>
      </c>
    </row>
    <row r="45" spans="1:9" x14ac:dyDescent="0.25">
      <c r="A45" s="133" t="s">
        <v>120</v>
      </c>
      <c r="B45" s="134" t="s">
        <v>123</v>
      </c>
      <c r="C45" s="239">
        <v>0</v>
      </c>
      <c r="D45" s="240">
        <v>27</v>
      </c>
      <c r="E45" s="240">
        <v>0</v>
      </c>
      <c r="F45" s="240">
        <v>294</v>
      </c>
      <c r="G45" s="240">
        <v>58</v>
      </c>
      <c r="H45" s="240">
        <v>0</v>
      </c>
      <c r="I45" s="241">
        <v>0</v>
      </c>
    </row>
    <row r="46" spans="1:9" x14ac:dyDescent="0.25">
      <c r="A46" s="126" t="s">
        <v>120</v>
      </c>
      <c r="B46" s="127" t="s">
        <v>125</v>
      </c>
      <c r="C46" s="236">
        <v>0</v>
      </c>
      <c r="D46" s="237">
        <v>0</v>
      </c>
      <c r="E46" s="237">
        <v>0</v>
      </c>
      <c r="F46" s="237">
        <v>41</v>
      </c>
      <c r="G46" s="237">
        <v>3</v>
      </c>
      <c r="H46" s="237">
        <v>0</v>
      </c>
      <c r="I46" s="238">
        <v>0</v>
      </c>
    </row>
    <row r="47" spans="1:9" x14ac:dyDescent="0.25">
      <c r="A47" s="133" t="s">
        <v>120</v>
      </c>
      <c r="B47" s="134" t="s">
        <v>127</v>
      </c>
      <c r="C47" s="239">
        <v>0</v>
      </c>
      <c r="D47" s="240">
        <v>0</v>
      </c>
      <c r="E47" s="240">
        <v>0</v>
      </c>
      <c r="F47" s="240">
        <v>109</v>
      </c>
      <c r="G47" s="240">
        <v>2</v>
      </c>
      <c r="H47" s="240">
        <v>0</v>
      </c>
      <c r="I47" s="241">
        <v>0</v>
      </c>
    </row>
    <row r="48" spans="1:9" x14ac:dyDescent="0.25">
      <c r="A48" s="126" t="s">
        <v>120</v>
      </c>
      <c r="B48" s="127" t="s">
        <v>129</v>
      </c>
      <c r="C48" s="236">
        <v>0</v>
      </c>
      <c r="D48" s="237">
        <v>0</v>
      </c>
      <c r="E48" s="237">
        <v>0</v>
      </c>
      <c r="F48" s="237">
        <v>85</v>
      </c>
      <c r="G48" s="237">
        <v>5</v>
      </c>
      <c r="H48" s="237">
        <v>0</v>
      </c>
      <c r="I48" s="238">
        <v>0</v>
      </c>
    </row>
    <row r="49" spans="1:9" x14ac:dyDescent="0.25">
      <c r="A49" s="133" t="s">
        <v>132</v>
      </c>
      <c r="B49" s="134" t="s">
        <v>133</v>
      </c>
      <c r="C49" s="239">
        <v>0</v>
      </c>
      <c r="D49" s="240">
        <v>0</v>
      </c>
      <c r="E49" s="240">
        <v>0</v>
      </c>
      <c r="F49" s="240">
        <v>75</v>
      </c>
      <c r="G49" s="240">
        <v>6</v>
      </c>
      <c r="H49" s="240">
        <v>0</v>
      </c>
      <c r="I49" s="241">
        <v>1</v>
      </c>
    </row>
    <row r="50" spans="1:9" x14ac:dyDescent="0.25">
      <c r="A50" s="126" t="s">
        <v>132</v>
      </c>
      <c r="B50" s="127" t="s">
        <v>134</v>
      </c>
      <c r="C50" s="236">
        <v>0</v>
      </c>
      <c r="D50" s="237">
        <v>0</v>
      </c>
      <c r="E50" s="237">
        <v>0</v>
      </c>
      <c r="F50" s="237">
        <v>44</v>
      </c>
      <c r="G50" s="237">
        <v>8</v>
      </c>
      <c r="H50" s="237">
        <v>0</v>
      </c>
      <c r="I50" s="238">
        <v>0</v>
      </c>
    </row>
    <row r="51" spans="1:9" x14ac:dyDescent="0.25">
      <c r="A51" s="133" t="s">
        <v>137</v>
      </c>
      <c r="B51" s="134" t="s">
        <v>138</v>
      </c>
      <c r="C51" s="239">
        <v>0</v>
      </c>
      <c r="D51" s="240">
        <v>0</v>
      </c>
      <c r="E51" s="240">
        <v>0</v>
      </c>
      <c r="F51" s="240">
        <v>104</v>
      </c>
      <c r="G51" s="240">
        <v>6</v>
      </c>
      <c r="H51" s="240">
        <v>0</v>
      </c>
      <c r="I51" s="241">
        <v>0</v>
      </c>
    </row>
    <row r="52" spans="1:9" x14ac:dyDescent="0.25">
      <c r="A52" s="126" t="s">
        <v>137</v>
      </c>
      <c r="B52" s="127" t="s">
        <v>140</v>
      </c>
      <c r="C52" s="236">
        <v>1</v>
      </c>
      <c r="D52" s="237">
        <v>8</v>
      </c>
      <c r="E52" s="237">
        <v>4</v>
      </c>
      <c r="F52" s="237">
        <v>53</v>
      </c>
      <c r="G52" s="237">
        <v>9</v>
      </c>
      <c r="H52" s="237">
        <v>0</v>
      </c>
      <c r="I52" s="238">
        <v>0</v>
      </c>
    </row>
    <row r="53" spans="1:9" x14ac:dyDescent="0.25">
      <c r="A53" s="133" t="s">
        <v>142</v>
      </c>
      <c r="B53" s="134" t="s">
        <v>143</v>
      </c>
      <c r="C53" s="239">
        <v>0</v>
      </c>
      <c r="D53" s="240">
        <v>2</v>
      </c>
      <c r="E53" s="240">
        <v>0</v>
      </c>
      <c r="F53" s="240">
        <v>52</v>
      </c>
      <c r="G53" s="240">
        <v>0</v>
      </c>
      <c r="H53" s="240">
        <v>0</v>
      </c>
      <c r="I53" s="241">
        <v>0</v>
      </c>
    </row>
    <row r="54" spans="1:9" x14ac:dyDescent="0.25">
      <c r="A54" s="126" t="s">
        <v>145</v>
      </c>
      <c r="B54" s="127" t="s">
        <v>146</v>
      </c>
      <c r="C54" s="236">
        <v>0</v>
      </c>
      <c r="D54" s="237">
        <v>0</v>
      </c>
      <c r="E54" s="237">
        <v>0</v>
      </c>
      <c r="F54" s="237">
        <v>76</v>
      </c>
      <c r="G54" s="237">
        <v>0</v>
      </c>
      <c r="H54" s="237">
        <v>0</v>
      </c>
      <c r="I54" s="238">
        <v>0</v>
      </c>
    </row>
    <row r="55" spans="1:9" x14ac:dyDescent="0.25">
      <c r="A55" s="133" t="s">
        <v>148</v>
      </c>
      <c r="B55" s="134" t="s">
        <v>149</v>
      </c>
      <c r="C55" s="239">
        <v>0</v>
      </c>
      <c r="D55" s="240">
        <v>0</v>
      </c>
      <c r="E55" s="240">
        <v>0</v>
      </c>
      <c r="F55" s="240">
        <v>138</v>
      </c>
      <c r="G55" s="240">
        <v>1</v>
      </c>
      <c r="H55" s="240">
        <v>0</v>
      </c>
      <c r="I55" s="241">
        <v>0</v>
      </c>
    </row>
    <row r="56" spans="1:9" x14ac:dyDescent="0.25">
      <c r="A56" s="126" t="s">
        <v>148</v>
      </c>
      <c r="B56" s="127" t="s">
        <v>153</v>
      </c>
      <c r="C56" s="236">
        <v>0</v>
      </c>
      <c r="D56" s="237">
        <v>5</v>
      </c>
      <c r="E56" s="237">
        <v>0</v>
      </c>
      <c r="F56" s="237">
        <v>126</v>
      </c>
      <c r="G56" s="237">
        <v>2</v>
      </c>
      <c r="H56" s="237">
        <v>0</v>
      </c>
      <c r="I56" s="238">
        <v>0</v>
      </c>
    </row>
    <row r="57" spans="1:9" x14ac:dyDescent="0.25">
      <c r="A57" s="133" t="s">
        <v>148</v>
      </c>
      <c r="B57" s="134" t="s">
        <v>155</v>
      </c>
      <c r="C57" s="239">
        <v>0</v>
      </c>
      <c r="D57" s="240">
        <v>0</v>
      </c>
      <c r="E57" s="240">
        <v>0</v>
      </c>
      <c r="F57" s="240">
        <v>77</v>
      </c>
      <c r="G57" s="240">
        <v>2</v>
      </c>
      <c r="H57" s="240">
        <v>1</v>
      </c>
      <c r="I57" s="241">
        <v>0</v>
      </c>
    </row>
    <row r="58" spans="1:9" x14ac:dyDescent="0.25">
      <c r="A58" s="126" t="s">
        <v>156</v>
      </c>
      <c r="B58" s="127" t="s">
        <v>157</v>
      </c>
      <c r="C58" s="236">
        <v>0</v>
      </c>
      <c r="D58" s="237">
        <v>0</v>
      </c>
      <c r="E58" s="237">
        <v>0</v>
      </c>
      <c r="F58" s="237">
        <v>65</v>
      </c>
      <c r="G58" s="237">
        <v>10</v>
      </c>
      <c r="H58" s="237">
        <v>0</v>
      </c>
      <c r="I58" s="238">
        <v>0</v>
      </c>
    </row>
    <row r="59" spans="1:9" x14ac:dyDescent="0.25">
      <c r="A59" s="133" t="s">
        <v>159</v>
      </c>
      <c r="B59" s="134" t="s">
        <v>160</v>
      </c>
      <c r="C59" s="239">
        <v>0</v>
      </c>
      <c r="D59" s="240">
        <v>0</v>
      </c>
      <c r="E59" s="240">
        <v>0</v>
      </c>
      <c r="F59" s="240">
        <v>55</v>
      </c>
      <c r="G59" s="240">
        <v>6</v>
      </c>
      <c r="H59" s="240">
        <v>0</v>
      </c>
      <c r="I59" s="241">
        <v>0</v>
      </c>
    </row>
    <row r="60" spans="1:9" x14ac:dyDescent="0.25">
      <c r="A60" s="126" t="s">
        <v>159</v>
      </c>
      <c r="B60" s="127" t="s">
        <v>162</v>
      </c>
      <c r="C60" s="236">
        <v>0</v>
      </c>
      <c r="D60" s="237">
        <v>0</v>
      </c>
      <c r="E60" s="237">
        <v>1</v>
      </c>
      <c r="F60" s="237">
        <v>87</v>
      </c>
      <c r="G60" s="237">
        <v>8</v>
      </c>
      <c r="H60" s="237">
        <v>0</v>
      </c>
      <c r="I60" s="238">
        <v>2</v>
      </c>
    </row>
    <row r="61" spans="1:9" x14ac:dyDescent="0.25">
      <c r="A61" s="133" t="s">
        <v>164</v>
      </c>
      <c r="B61" s="134" t="s">
        <v>165</v>
      </c>
      <c r="C61" s="239">
        <v>0</v>
      </c>
      <c r="D61" s="240">
        <v>0</v>
      </c>
      <c r="E61" s="240">
        <v>0</v>
      </c>
      <c r="F61" s="240">
        <v>95</v>
      </c>
      <c r="G61" s="240">
        <v>11</v>
      </c>
      <c r="H61" s="240">
        <v>0</v>
      </c>
      <c r="I61" s="241">
        <v>0</v>
      </c>
    </row>
    <row r="62" spans="1:9" x14ac:dyDescent="0.25">
      <c r="A62" s="126" t="s">
        <v>164</v>
      </c>
      <c r="B62" s="127" t="s">
        <v>167</v>
      </c>
      <c r="C62" s="236">
        <v>0</v>
      </c>
      <c r="D62" s="237">
        <v>2</v>
      </c>
      <c r="E62" s="237">
        <v>1</v>
      </c>
      <c r="F62" s="237">
        <v>100</v>
      </c>
      <c r="G62" s="237">
        <v>1</v>
      </c>
      <c r="H62" s="237">
        <v>0</v>
      </c>
      <c r="I62" s="238">
        <v>0</v>
      </c>
    </row>
    <row r="63" spans="1:9" x14ac:dyDescent="0.25">
      <c r="A63" s="133" t="s">
        <v>164</v>
      </c>
      <c r="B63" s="134" t="s">
        <v>168</v>
      </c>
      <c r="C63" s="239">
        <v>0</v>
      </c>
      <c r="D63" s="240">
        <v>2</v>
      </c>
      <c r="E63" s="240">
        <v>0</v>
      </c>
      <c r="F63" s="240">
        <v>96</v>
      </c>
      <c r="G63" s="240">
        <v>3</v>
      </c>
      <c r="H63" s="240">
        <v>0</v>
      </c>
      <c r="I63" s="241" t="s">
        <v>241</v>
      </c>
    </row>
    <row r="64" spans="1:9" x14ac:dyDescent="0.25">
      <c r="A64" s="126" t="s">
        <v>170</v>
      </c>
      <c r="B64" s="127" t="s">
        <v>171</v>
      </c>
      <c r="C64" s="236">
        <v>0</v>
      </c>
      <c r="D64" s="237">
        <v>1</v>
      </c>
      <c r="E64" s="237">
        <v>0</v>
      </c>
      <c r="F64" s="237">
        <v>66</v>
      </c>
      <c r="G64" s="237">
        <v>16</v>
      </c>
      <c r="H64" s="237">
        <v>1</v>
      </c>
      <c r="I64" s="238">
        <v>0</v>
      </c>
    </row>
    <row r="65" spans="1:10" x14ac:dyDescent="0.25">
      <c r="A65" s="133" t="s">
        <v>170</v>
      </c>
      <c r="B65" s="134" t="s">
        <v>173</v>
      </c>
      <c r="C65" s="239">
        <v>0</v>
      </c>
      <c r="D65" s="240">
        <v>0</v>
      </c>
      <c r="E65" s="240">
        <v>0</v>
      </c>
      <c r="F65" s="240">
        <v>50</v>
      </c>
      <c r="G65" s="240">
        <v>0</v>
      </c>
      <c r="H65" s="240">
        <v>0</v>
      </c>
      <c r="I65" s="241">
        <v>0</v>
      </c>
    </row>
    <row r="66" spans="1:10" x14ac:dyDescent="0.25">
      <c r="A66" s="126" t="s">
        <v>175</v>
      </c>
      <c r="B66" s="127" t="s">
        <v>176</v>
      </c>
      <c r="C66" s="236">
        <v>0</v>
      </c>
      <c r="D66" s="237">
        <v>2</v>
      </c>
      <c r="E66" s="237">
        <v>1</v>
      </c>
      <c r="F66" s="237">
        <v>78</v>
      </c>
      <c r="G66" s="237">
        <v>12</v>
      </c>
      <c r="H66" s="237">
        <v>0</v>
      </c>
      <c r="I66" s="238">
        <v>5</v>
      </c>
    </row>
    <row r="67" spans="1:10" x14ac:dyDescent="0.25">
      <c r="A67" s="133" t="s">
        <v>177</v>
      </c>
      <c r="B67" s="134" t="s">
        <v>178</v>
      </c>
      <c r="C67" s="239">
        <v>0</v>
      </c>
      <c r="D67" s="240">
        <v>0</v>
      </c>
      <c r="E67" s="240">
        <v>0</v>
      </c>
      <c r="F67" s="240">
        <v>62</v>
      </c>
      <c r="G67" s="240">
        <v>1</v>
      </c>
      <c r="H67" s="240">
        <v>0</v>
      </c>
      <c r="I67" s="241">
        <v>0</v>
      </c>
    </row>
    <row r="68" spans="1:10" x14ac:dyDescent="0.25">
      <c r="A68" s="126" t="s">
        <v>179</v>
      </c>
      <c r="B68" s="127" t="s">
        <v>180</v>
      </c>
      <c r="C68" s="236">
        <v>0</v>
      </c>
      <c r="D68" s="237">
        <v>0</v>
      </c>
      <c r="E68" s="237">
        <v>0</v>
      </c>
      <c r="F68" s="237">
        <v>46</v>
      </c>
      <c r="G68" s="237">
        <v>3</v>
      </c>
      <c r="H68" s="237">
        <v>0</v>
      </c>
      <c r="I68" s="238">
        <v>1</v>
      </c>
    </row>
    <row r="69" spans="1:10" x14ac:dyDescent="0.25">
      <c r="A69" s="133" t="s">
        <v>182</v>
      </c>
      <c r="B69" s="134" t="s">
        <v>183</v>
      </c>
      <c r="C69" s="239">
        <v>0</v>
      </c>
      <c r="D69" s="240">
        <v>9</v>
      </c>
      <c r="E69" s="240">
        <v>0</v>
      </c>
      <c r="F69" s="240">
        <v>92</v>
      </c>
      <c r="G69" s="240">
        <v>2</v>
      </c>
      <c r="H69" s="240">
        <v>0</v>
      </c>
      <c r="I69" s="241">
        <v>0</v>
      </c>
    </row>
    <row r="70" spans="1:10" ht="13" thickBot="1" x14ac:dyDescent="0.3">
      <c r="A70" s="242" t="s">
        <v>185</v>
      </c>
      <c r="B70" s="243" t="s">
        <v>186</v>
      </c>
      <c r="C70" s="244">
        <v>0</v>
      </c>
      <c r="D70" s="245">
        <v>2</v>
      </c>
      <c r="E70" s="245">
        <v>8</v>
      </c>
      <c r="F70" s="245">
        <v>31</v>
      </c>
      <c r="G70" s="245">
        <v>1</v>
      </c>
      <c r="H70" s="245">
        <v>0</v>
      </c>
      <c r="I70" s="246">
        <v>1</v>
      </c>
    </row>
    <row r="71" spans="1:10" ht="13" x14ac:dyDescent="0.25">
      <c r="A71" s="133"/>
      <c r="B71" s="247" t="s">
        <v>252</v>
      </c>
      <c r="C71" s="248">
        <v>10</v>
      </c>
      <c r="D71" s="249">
        <v>70</v>
      </c>
      <c r="E71" s="249">
        <v>34</v>
      </c>
      <c r="F71" s="250">
        <v>5394</v>
      </c>
      <c r="G71" s="249">
        <v>647</v>
      </c>
      <c r="H71" s="249">
        <v>11</v>
      </c>
      <c r="I71" s="251">
        <v>18</v>
      </c>
      <c r="J71" s="270"/>
    </row>
    <row r="72" spans="1:10" ht="13.5" thickBot="1" x14ac:dyDescent="0.3">
      <c r="A72" s="242"/>
      <c r="B72" s="252" t="s">
        <v>253</v>
      </c>
      <c r="C72" s="253">
        <v>0.16170763260025875</v>
      </c>
      <c r="D72" s="254">
        <v>1.1319534282018111</v>
      </c>
      <c r="E72" s="254">
        <v>0.54980595084087969</v>
      </c>
      <c r="F72" s="254">
        <v>87.225097024579554</v>
      </c>
      <c r="G72" s="254">
        <v>10.46248382923674</v>
      </c>
      <c r="H72" s="254">
        <v>0.17787839586028462</v>
      </c>
      <c r="I72" s="255">
        <v>0.29107373868046571</v>
      </c>
      <c r="J72" s="270"/>
    </row>
    <row r="73" spans="1:10" ht="14.5" x14ac:dyDescent="0.25">
      <c r="A73" s="126" t="s">
        <v>188</v>
      </c>
      <c r="B73" s="127" t="s">
        <v>189</v>
      </c>
      <c r="C73" s="236">
        <v>5</v>
      </c>
      <c r="D73" s="237">
        <v>8</v>
      </c>
      <c r="E73" s="237">
        <v>4</v>
      </c>
      <c r="F73" s="237">
        <v>14</v>
      </c>
      <c r="G73" s="237">
        <v>1</v>
      </c>
      <c r="H73" s="237">
        <v>0</v>
      </c>
      <c r="I73" s="256" t="s">
        <v>875</v>
      </c>
      <c r="J73" s="270"/>
    </row>
    <row r="74" spans="1:10" x14ac:dyDescent="0.25">
      <c r="A74" s="133" t="s">
        <v>191</v>
      </c>
      <c r="B74" s="134" t="s">
        <v>192</v>
      </c>
      <c r="C74" s="239">
        <v>0</v>
      </c>
      <c r="D74" s="240">
        <v>3</v>
      </c>
      <c r="E74" s="240">
        <v>4</v>
      </c>
      <c r="F74" s="240">
        <v>44</v>
      </c>
      <c r="G74" s="240">
        <v>4</v>
      </c>
      <c r="H74" s="240">
        <v>1</v>
      </c>
      <c r="I74" s="241" t="s">
        <v>517</v>
      </c>
      <c r="J74" s="270"/>
    </row>
    <row r="75" spans="1:10" x14ac:dyDescent="0.25">
      <c r="A75" s="126" t="s">
        <v>195</v>
      </c>
      <c r="B75" s="127" t="s">
        <v>196</v>
      </c>
      <c r="C75" s="236">
        <v>8</v>
      </c>
      <c r="D75" s="237">
        <v>10</v>
      </c>
      <c r="E75" s="237">
        <v>0</v>
      </c>
      <c r="F75" s="237">
        <v>11</v>
      </c>
      <c r="G75" s="237">
        <v>0</v>
      </c>
      <c r="H75" s="237">
        <v>0</v>
      </c>
      <c r="I75" s="238" t="s">
        <v>517</v>
      </c>
      <c r="J75" s="270"/>
    </row>
    <row r="76" spans="1:10" x14ac:dyDescent="0.25">
      <c r="A76" s="133" t="s">
        <v>199</v>
      </c>
      <c r="B76" s="134" t="s">
        <v>200</v>
      </c>
      <c r="C76" s="239">
        <v>0</v>
      </c>
      <c r="D76" s="240">
        <v>1</v>
      </c>
      <c r="E76" s="240">
        <v>1</v>
      </c>
      <c r="F76" s="240">
        <v>36</v>
      </c>
      <c r="G76" s="240">
        <v>2</v>
      </c>
      <c r="H76" s="240">
        <v>0</v>
      </c>
      <c r="I76" s="241" t="s">
        <v>517</v>
      </c>
      <c r="J76" s="270"/>
    </row>
    <row r="77" spans="1:10" x14ac:dyDescent="0.25">
      <c r="A77" s="126" t="s">
        <v>203</v>
      </c>
      <c r="B77" s="127" t="s">
        <v>204</v>
      </c>
      <c r="C77" s="236">
        <v>0</v>
      </c>
      <c r="D77" s="237">
        <v>19</v>
      </c>
      <c r="E77" s="237">
        <v>0</v>
      </c>
      <c r="F77" s="237">
        <v>63</v>
      </c>
      <c r="G77" s="237">
        <v>14</v>
      </c>
      <c r="H77" s="237">
        <v>0</v>
      </c>
      <c r="I77" s="238" t="s">
        <v>517</v>
      </c>
      <c r="J77" s="270"/>
    </row>
    <row r="78" spans="1:10" x14ac:dyDescent="0.25">
      <c r="A78" s="133" t="s">
        <v>203</v>
      </c>
      <c r="B78" s="134" t="s">
        <v>206</v>
      </c>
      <c r="C78" s="239">
        <v>0</v>
      </c>
      <c r="D78" s="240">
        <v>0</v>
      </c>
      <c r="E78" s="240">
        <v>0</v>
      </c>
      <c r="F78" s="240">
        <v>39</v>
      </c>
      <c r="G78" s="240">
        <v>15</v>
      </c>
      <c r="H78" s="240">
        <v>2</v>
      </c>
      <c r="I78" s="241" t="s">
        <v>517</v>
      </c>
      <c r="J78" s="270"/>
    </row>
    <row r="79" spans="1:10" x14ac:dyDescent="0.25">
      <c r="A79" s="126" t="s">
        <v>207</v>
      </c>
      <c r="B79" s="127" t="s">
        <v>208</v>
      </c>
      <c r="C79" s="236">
        <v>7</v>
      </c>
      <c r="D79" s="237">
        <v>0</v>
      </c>
      <c r="E79" s="237">
        <v>0</v>
      </c>
      <c r="F79" s="237">
        <v>19</v>
      </c>
      <c r="G79" s="237">
        <v>11</v>
      </c>
      <c r="H79" s="237">
        <v>1</v>
      </c>
      <c r="I79" s="238" t="s">
        <v>517</v>
      </c>
      <c r="J79" s="270"/>
    </row>
    <row r="80" spans="1:10" x14ac:dyDescent="0.25">
      <c r="A80" s="133" t="s">
        <v>207</v>
      </c>
      <c r="B80" s="134" t="s">
        <v>209</v>
      </c>
      <c r="C80" s="239">
        <v>43</v>
      </c>
      <c r="D80" s="240">
        <v>5</v>
      </c>
      <c r="E80" s="240">
        <v>27</v>
      </c>
      <c r="F80" s="240">
        <v>13</v>
      </c>
      <c r="G80" s="240">
        <v>0</v>
      </c>
      <c r="H80" s="240">
        <v>0</v>
      </c>
      <c r="I80" s="241" t="s">
        <v>517</v>
      </c>
      <c r="J80" s="270"/>
    </row>
    <row r="81" spans="1:10" x14ac:dyDescent="0.25">
      <c r="A81" s="126" t="s">
        <v>207</v>
      </c>
      <c r="B81" s="127" t="s">
        <v>212</v>
      </c>
      <c r="C81" s="236">
        <v>20</v>
      </c>
      <c r="D81" s="237">
        <v>21</v>
      </c>
      <c r="E81" s="237">
        <v>9</v>
      </c>
      <c r="F81" s="237">
        <v>1</v>
      </c>
      <c r="G81" s="237">
        <v>0</v>
      </c>
      <c r="H81" s="237">
        <v>0</v>
      </c>
      <c r="I81" s="238" t="s">
        <v>517</v>
      </c>
      <c r="J81" s="270"/>
    </row>
    <row r="82" spans="1:10" ht="13" thickBot="1" x14ac:dyDescent="0.3">
      <c r="A82" s="257" t="s">
        <v>214</v>
      </c>
      <c r="B82" s="134" t="s">
        <v>215</v>
      </c>
      <c r="C82" s="239">
        <v>0</v>
      </c>
      <c r="D82" s="240">
        <v>9</v>
      </c>
      <c r="E82" s="240">
        <v>16</v>
      </c>
      <c r="F82" s="240">
        <v>7</v>
      </c>
      <c r="G82" s="240">
        <v>0</v>
      </c>
      <c r="H82" s="240">
        <v>0</v>
      </c>
      <c r="I82" s="259" t="s">
        <v>517</v>
      </c>
      <c r="J82" s="270"/>
    </row>
    <row r="83" spans="1:10" ht="13" x14ac:dyDescent="0.25">
      <c r="A83" s="260"/>
      <c r="B83" s="261" t="s">
        <v>254</v>
      </c>
      <c r="C83" s="262">
        <v>83</v>
      </c>
      <c r="D83" s="263">
        <v>76</v>
      </c>
      <c r="E83" s="263">
        <v>61</v>
      </c>
      <c r="F83" s="263">
        <v>247</v>
      </c>
      <c r="G83" s="263">
        <v>47</v>
      </c>
      <c r="H83" s="263">
        <v>4</v>
      </c>
      <c r="I83" s="264"/>
      <c r="J83" s="270"/>
    </row>
    <row r="84" spans="1:10" ht="13.5" thickBot="1" x14ac:dyDescent="0.3">
      <c r="A84" s="257"/>
      <c r="B84" s="265" t="s">
        <v>253</v>
      </c>
      <c r="C84" s="266">
        <v>16</v>
      </c>
      <c r="D84" s="267">
        <v>14.7</v>
      </c>
      <c r="E84" s="267">
        <v>11.8</v>
      </c>
      <c r="F84" s="267">
        <v>47.7</v>
      </c>
      <c r="G84" s="267">
        <v>9.1</v>
      </c>
      <c r="H84" s="267">
        <v>0.8</v>
      </c>
      <c r="I84" s="268"/>
      <c r="J84" s="270"/>
    </row>
    <row r="85" spans="1:10" x14ac:dyDescent="0.25">
      <c r="A85" s="36" t="s">
        <v>518</v>
      </c>
      <c r="C85" s="269"/>
      <c r="D85" s="269"/>
      <c r="E85" s="269"/>
      <c r="F85" s="269"/>
      <c r="G85" s="269"/>
      <c r="H85" s="269"/>
    </row>
    <row r="86" spans="1:10" x14ac:dyDescent="0.25">
      <c r="A86" s="36"/>
      <c r="C86" s="270"/>
      <c r="D86" s="270"/>
      <c r="E86" s="270"/>
      <c r="F86" s="270"/>
      <c r="G86" s="270"/>
      <c r="H86" s="270"/>
    </row>
    <row r="87" spans="1:10" x14ac:dyDescent="0.25">
      <c r="A87" s="36" t="s">
        <v>519</v>
      </c>
    </row>
    <row r="88" spans="1:10" x14ac:dyDescent="0.25">
      <c r="A88" s="36" t="s">
        <v>520</v>
      </c>
    </row>
  </sheetData>
  <mergeCells count="2">
    <mergeCell ref="C3:I3"/>
    <mergeCell ref="A2:B2"/>
  </mergeCells>
  <hyperlinks>
    <hyperlink ref="A2:B2" location="TOC!A1" display="Return to Table of Contents"/>
  </hyperlinks>
  <pageMargins left="0.25" right="0.25" top="0.75" bottom="0.75" header="0.3" footer="0.3"/>
  <pageSetup scale="61" orientation="portrait" r:id="rId1"/>
  <headerFooter>
    <oddHeader>&amp;L2017-18 Survey of Dental Education
Report 1 - Academic Programs, Enrollment, and Graduates</oddHead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55"/>
  <sheetViews>
    <sheetView workbookViewId="0">
      <pane ySplit="4" topLeftCell="A5" activePane="bottomLeft" state="frozen"/>
      <selection pane="bottomLeft"/>
    </sheetView>
  </sheetViews>
  <sheetFormatPr defaultColWidth="9.1796875" defaultRowHeight="12.5" x14ac:dyDescent="0.25"/>
  <cols>
    <col min="1" max="1" width="10.81640625" style="1" customWidth="1"/>
    <col min="2" max="2" width="10" style="1" customWidth="1"/>
    <col min="3" max="3" width="9.54296875" style="1" bestFit="1" customWidth="1"/>
    <col min="4" max="5" width="10" style="1" customWidth="1"/>
    <col min="6" max="6" width="9.81640625" style="1" customWidth="1"/>
    <col min="7" max="7" width="10" style="1" customWidth="1"/>
    <col min="8" max="8" width="10.453125" style="1" customWidth="1"/>
    <col min="9" max="9" width="9.81640625" style="1" customWidth="1"/>
    <col min="10" max="10" width="10.54296875" style="1" customWidth="1"/>
    <col min="11" max="11" width="9.81640625" style="1" customWidth="1"/>
    <col min="12" max="16384" width="9.1796875" style="1"/>
  </cols>
  <sheetData>
    <row r="1" spans="1:11" ht="13" x14ac:dyDescent="0.3">
      <c r="A1" s="2" t="s">
        <v>255</v>
      </c>
    </row>
    <row r="2" spans="1:11" ht="13" thickBot="1" x14ac:dyDescent="0.3">
      <c r="A2" s="974" t="s">
        <v>1</v>
      </c>
      <c r="B2" s="974"/>
      <c r="C2" s="974"/>
    </row>
    <row r="3" spans="1:11" ht="27" customHeight="1" x14ac:dyDescent="0.3">
      <c r="A3" s="271"/>
      <c r="B3" s="996" t="s">
        <v>245</v>
      </c>
      <c r="C3" s="997"/>
      <c r="D3" s="996" t="s">
        <v>246</v>
      </c>
      <c r="E3" s="997"/>
      <c r="F3" s="996" t="s">
        <v>247</v>
      </c>
      <c r="G3" s="997"/>
      <c r="H3" s="996" t="s">
        <v>256</v>
      </c>
      <c r="I3" s="997"/>
      <c r="J3" s="981" t="s">
        <v>521</v>
      </c>
      <c r="K3" s="984"/>
    </row>
    <row r="4" spans="1:11" ht="13" x14ac:dyDescent="0.3">
      <c r="A4" s="272" t="s">
        <v>217</v>
      </c>
      <c r="B4" s="180" t="s">
        <v>257</v>
      </c>
      <c r="C4" s="117" t="s">
        <v>253</v>
      </c>
      <c r="D4" s="180" t="s">
        <v>257</v>
      </c>
      <c r="E4" s="117" t="s">
        <v>253</v>
      </c>
      <c r="F4" s="180" t="s">
        <v>257</v>
      </c>
      <c r="G4" s="117" t="s">
        <v>253</v>
      </c>
      <c r="H4" s="180" t="s">
        <v>257</v>
      </c>
      <c r="I4" s="117" t="s">
        <v>253</v>
      </c>
      <c r="J4" s="180" t="s">
        <v>257</v>
      </c>
      <c r="K4" s="118" t="s">
        <v>253</v>
      </c>
    </row>
    <row r="5" spans="1:11" x14ac:dyDescent="0.25">
      <c r="A5" s="273" t="s">
        <v>258</v>
      </c>
      <c r="B5" s="274">
        <v>261</v>
      </c>
      <c r="C5" s="275">
        <v>6</v>
      </c>
      <c r="D5" s="274">
        <v>847</v>
      </c>
      <c r="E5" s="275">
        <v>19.399999999999999</v>
      </c>
      <c r="F5" s="274">
        <v>356</v>
      </c>
      <c r="G5" s="275">
        <v>8.1999999999999993</v>
      </c>
      <c r="H5" s="185">
        <v>2823</v>
      </c>
      <c r="I5" s="275">
        <v>64.8</v>
      </c>
      <c r="J5" s="274">
        <v>68</v>
      </c>
      <c r="K5" s="276">
        <v>1.8</v>
      </c>
    </row>
    <row r="6" spans="1:11" x14ac:dyDescent="0.25">
      <c r="A6" s="87" t="s">
        <v>259</v>
      </c>
      <c r="B6" s="277">
        <v>276</v>
      </c>
      <c r="C6" s="278">
        <v>6</v>
      </c>
      <c r="D6" s="277">
        <v>860</v>
      </c>
      <c r="E6" s="278">
        <v>18.8</v>
      </c>
      <c r="F6" s="277">
        <v>295</v>
      </c>
      <c r="G6" s="278">
        <v>6.5</v>
      </c>
      <c r="H6" s="191">
        <v>3055</v>
      </c>
      <c r="I6" s="278">
        <v>66.900000000000006</v>
      </c>
      <c r="J6" s="277">
        <v>79</v>
      </c>
      <c r="K6" s="279">
        <v>1.8</v>
      </c>
    </row>
    <row r="7" spans="1:11" x14ac:dyDescent="0.25">
      <c r="A7" s="93" t="s">
        <v>260</v>
      </c>
      <c r="B7" s="258">
        <v>197</v>
      </c>
      <c r="C7" s="280">
        <v>4.2</v>
      </c>
      <c r="D7" s="258">
        <v>923</v>
      </c>
      <c r="E7" s="280">
        <v>19.5</v>
      </c>
      <c r="F7" s="258">
        <v>306</v>
      </c>
      <c r="G7" s="280">
        <v>6.4</v>
      </c>
      <c r="H7" s="197">
        <v>3176</v>
      </c>
      <c r="I7" s="280">
        <v>66.900000000000006</v>
      </c>
      <c r="J7" s="258">
        <v>143</v>
      </c>
      <c r="K7" s="281">
        <v>3</v>
      </c>
    </row>
    <row r="8" spans="1:11" x14ac:dyDescent="0.25">
      <c r="A8" s="87" t="s">
        <v>261</v>
      </c>
      <c r="B8" s="277">
        <v>169</v>
      </c>
      <c r="C8" s="278">
        <v>3.2</v>
      </c>
      <c r="D8" s="277">
        <v>964</v>
      </c>
      <c r="E8" s="278">
        <v>18.100000000000001</v>
      </c>
      <c r="F8" s="277">
        <v>358</v>
      </c>
      <c r="G8" s="278">
        <v>6.7</v>
      </c>
      <c r="H8" s="191">
        <v>3614</v>
      </c>
      <c r="I8" s="278">
        <v>67.7</v>
      </c>
      <c r="J8" s="277">
        <v>232</v>
      </c>
      <c r="K8" s="279">
        <v>4.3</v>
      </c>
    </row>
    <row r="9" spans="1:11" x14ac:dyDescent="0.25">
      <c r="A9" s="93" t="s">
        <v>262</v>
      </c>
      <c r="B9" s="258">
        <v>184</v>
      </c>
      <c r="C9" s="280">
        <v>3.4</v>
      </c>
      <c r="D9" s="258">
        <v>981</v>
      </c>
      <c r="E9" s="280">
        <v>18</v>
      </c>
      <c r="F9" s="258">
        <v>368</v>
      </c>
      <c r="G9" s="280">
        <v>6.8</v>
      </c>
      <c r="H9" s="197">
        <v>3651</v>
      </c>
      <c r="I9" s="280">
        <v>67</v>
      </c>
      <c r="J9" s="258">
        <v>261</v>
      </c>
      <c r="K9" s="281">
        <v>4.8</v>
      </c>
    </row>
    <row r="10" spans="1:11" x14ac:dyDescent="0.25">
      <c r="A10" s="87" t="s">
        <v>263</v>
      </c>
      <c r="B10" s="277">
        <v>59</v>
      </c>
      <c r="C10" s="278">
        <v>1.1000000000000001</v>
      </c>
      <c r="D10" s="277">
        <v>875</v>
      </c>
      <c r="E10" s="278">
        <v>15.6</v>
      </c>
      <c r="F10" s="277">
        <v>404</v>
      </c>
      <c r="G10" s="278">
        <v>7.2</v>
      </c>
      <c r="H10" s="191">
        <v>3961</v>
      </c>
      <c r="I10" s="278">
        <v>70.5</v>
      </c>
      <c r="J10" s="277">
        <v>303</v>
      </c>
      <c r="K10" s="279">
        <v>5.4</v>
      </c>
    </row>
    <row r="11" spans="1:11" x14ac:dyDescent="0.25">
      <c r="A11" s="93" t="s">
        <v>264</v>
      </c>
      <c r="B11" s="258">
        <v>58</v>
      </c>
      <c r="C11" s="280">
        <v>1</v>
      </c>
      <c r="D11" s="258">
        <v>719</v>
      </c>
      <c r="E11" s="280">
        <v>12.5</v>
      </c>
      <c r="F11" s="258">
        <v>328</v>
      </c>
      <c r="G11" s="280">
        <v>5.7</v>
      </c>
      <c r="H11" s="197">
        <v>4335</v>
      </c>
      <c r="I11" s="280">
        <v>75.2</v>
      </c>
      <c r="J11" s="258">
        <v>323</v>
      </c>
      <c r="K11" s="281">
        <v>5.9</v>
      </c>
    </row>
    <row r="12" spans="1:11" x14ac:dyDescent="0.25">
      <c r="A12" s="87" t="s">
        <v>265</v>
      </c>
      <c r="B12" s="277">
        <v>48</v>
      </c>
      <c r="C12" s="278">
        <v>0.8</v>
      </c>
      <c r="D12" s="277">
        <v>576</v>
      </c>
      <c r="E12" s="278">
        <v>9.6999999999999993</v>
      </c>
      <c r="F12" s="277">
        <v>386</v>
      </c>
      <c r="G12" s="278">
        <v>6.5</v>
      </c>
      <c r="H12" s="191">
        <v>4569</v>
      </c>
      <c r="I12" s="278">
        <v>77</v>
      </c>
      <c r="J12" s="277">
        <v>347</v>
      </c>
      <c r="K12" s="279">
        <v>6</v>
      </c>
    </row>
    <row r="13" spans="1:11" x14ac:dyDescent="0.25">
      <c r="A13" s="93" t="s">
        <v>266</v>
      </c>
      <c r="B13" s="258">
        <v>50</v>
      </c>
      <c r="C13" s="280">
        <v>0.8</v>
      </c>
      <c r="D13" s="258">
        <v>620</v>
      </c>
      <c r="E13" s="280">
        <v>10.4</v>
      </c>
      <c r="F13" s="258">
        <v>434</v>
      </c>
      <c r="G13" s="280">
        <v>7.3</v>
      </c>
      <c r="H13" s="197">
        <v>4534</v>
      </c>
      <c r="I13" s="280">
        <v>76.2</v>
      </c>
      <c r="J13" s="258">
        <v>316</v>
      </c>
      <c r="K13" s="281">
        <v>5.3</v>
      </c>
    </row>
    <row r="14" spans="1:11" x14ac:dyDescent="0.25">
      <c r="A14" s="87" t="s">
        <v>267</v>
      </c>
      <c r="B14" s="277">
        <v>46</v>
      </c>
      <c r="C14" s="278">
        <v>0.7</v>
      </c>
      <c r="D14" s="277">
        <v>535</v>
      </c>
      <c r="E14" s="278">
        <v>8.5</v>
      </c>
      <c r="F14" s="277">
        <v>401</v>
      </c>
      <c r="G14" s="278">
        <v>6.4</v>
      </c>
      <c r="H14" s="191">
        <v>4946</v>
      </c>
      <c r="I14" s="278">
        <v>78.5</v>
      </c>
      <c r="J14" s="277">
        <v>373</v>
      </c>
      <c r="K14" s="279">
        <v>5.9</v>
      </c>
    </row>
    <row r="15" spans="1:11" x14ac:dyDescent="0.25">
      <c r="A15" s="93" t="s">
        <v>268</v>
      </c>
      <c r="B15" s="258">
        <v>30</v>
      </c>
      <c r="C15" s="280">
        <v>0.5</v>
      </c>
      <c r="D15" s="258">
        <v>535</v>
      </c>
      <c r="E15" s="280">
        <v>8.6999999999999993</v>
      </c>
      <c r="F15" s="258">
        <v>395</v>
      </c>
      <c r="G15" s="280">
        <v>6.5</v>
      </c>
      <c r="H15" s="197">
        <v>4828</v>
      </c>
      <c r="I15" s="280">
        <v>78.7</v>
      </c>
      <c r="J15" s="258">
        <v>344</v>
      </c>
      <c r="K15" s="281">
        <v>5.6</v>
      </c>
    </row>
    <row r="16" spans="1:11" x14ac:dyDescent="0.25">
      <c r="A16" s="87" t="s">
        <v>269</v>
      </c>
      <c r="B16" s="277">
        <v>21</v>
      </c>
      <c r="C16" s="278">
        <v>0.3</v>
      </c>
      <c r="D16" s="277">
        <v>592</v>
      </c>
      <c r="E16" s="278">
        <v>9.8000000000000007</v>
      </c>
      <c r="F16" s="277">
        <v>378</v>
      </c>
      <c r="G16" s="278">
        <v>6.3</v>
      </c>
      <c r="H16" s="191">
        <v>4702</v>
      </c>
      <c r="I16" s="278">
        <v>78</v>
      </c>
      <c r="J16" s="277">
        <v>337</v>
      </c>
      <c r="K16" s="279">
        <v>5.6</v>
      </c>
    </row>
    <row r="17" spans="1:11" x14ac:dyDescent="0.25">
      <c r="A17" s="93" t="s">
        <v>270</v>
      </c>
      <c r="B17" s="258">
        <v>78</v>
      </c>
      <c r="C17" s="280">
        <v>1.3</v>
      </c>
      <c r="D17" s="258">
        <v>605</v>
      </c>
      <c r="E17" s="280">
        <v>10.3</v>
      </c>
      <c r="F17" s="258">
        <v>422</v>
      </c>
      <c r="G17" s="280">
        <v>7.2</v>
      </c>
      <c r="H17" s="197">
        <v>4508</v>
      </c>
      <c r="I17" s="280">
        <v>77</v>
      </c>
      <c r="J17" s="258">
        <v>242</v>
      </c>
      <c r="K17" s="281">
        <v>4.0999999999999996</v>
      </c>
    </row>
    <row r="18" spans="1:11" x14ac:dyDescent="0.25">
      <c r="A18" s="87" t="s">
        <v>271</v>
      </c>
      <c r="B18" s="277">
        <v>37</v>
      </c>
      <c r="C18" s="278">
        <v>0.7</v>
      </c>
      <c r="D18" s="277">
        <v>550</v>
      </c>
      <c r="E18" s="278">
        <v>10</v>
      </c>
      <c r="F18" s="277">
        <v>505</v>
      </c>
      <c r="G18" s="278">
        <v>9.1999999999999993</v>
      </c>
      <c r="H18" s="191">
        <v>4236</v>
      </c>
      <c r="I18" s="278">
        <v>77</v>
      </c>
      <c r="J18" s="277">
        <v>170</v>
      </c>
      <c r="K18" s="279">
        <v>3.1</v>
      </c>
    </row>
    <row r="19" spans="1:11" x14ac:dyDescent="0.25">
      <c r="A19" s="93" t="s">
        <v>272</v>
      </c>
      <c r="B19" s="258">
        <v>47</v>
      </c>
      <c r="C19" s="280">
        <v>0.9</v>
      </c>
      <c r="D19" s="258">
        <v>589</v>
      </c>
      <c r="E19" s="280">
        <v>11.2</v>
      </c>
      <c r="F19" s="258">
        <v>446</v>
      </c>
      <c r="G19" s="280">
        <v>8.5</v>
      </c>
      <c r="H19" s="197">
        <v>3983</v>
      </c>
      <c r="I19" s="280">
        <v>75.900000000000006</v>
      </c>
      <c r="J19" s="258">
        <v>183</v>
      </c>
      <c r="K19" s="281">
        <v>3.5</v>
      </c>
    </row>
    <row r="20" spans="1:11" x14ac:dyDescent="0.25">
      <c r="A20" s="87" t="s">
        <v>273</v>
      </c>
      <c r="B20" s="277">
        <v>44</v>
      </c>
      <c r="C20" s="278">
        <v>0.9</v>
      </c>
      <c r="D20" s="277">
        <v>558</v>
      </c>
      <c r="E20" s="278">
        <v>11.1</v>
      </c>
      <c r="F20" s="277">
        <v>607</v>
      </c>
      <c r="G20" s="278">
        <v>12</v>
      </c>
      <c r="H20" s="191">
        <v>3648</v>
      </c>
      <c r="I20" s="278">
        <v>72.3</v>
      </c>
      <c r="J20" s="277">
        <v>190</v>
      </c>
      <c r="K20" s="279">
        <v>3.8</v>
      </c>
    </row>
    <row r="21" spans="1:11" x14ac:dyDescent="0.25">
      <c r="A21" s="93" t="s">
        <v>274</v>
      </c>
      <c r="B21" s="258">
        <v>59</v>
      </c>
      <c r="C21" s="280">
        <v>1.2</v>
      </c>
      <c r="D21" s="258">
        <v>569</v>
      </c>
      <c r="E21" s="280">
        <v>11.7</v>
      </c>
      <c r="F21" s="258">
        <v>492</v>
      </c>
      <c r="G21" s="280">
        <v>10.199999999999999</v>
      </c>
      <c r="H21" s="197">
        <v>3592</v>
      </c>
      <c r="I21" s="280">
        <v>74.2</v>
      </c>
      <c r="J21" s="258">
        <v>131</v>
      </c>
      <c r="K21" s="281">
        <v>2.7</v>
      </c>
    </row>
    <row r="22" spans="1:11" x14ac:dyDescent="0.25">
      <c r="A22" s="87" t="s">
        <v>275</v>
      </c>
      <c r="B22" s="277">
        <v>68</v>
      </c>
      <c r="C22" s="278">
        <v>1.5</v>
      </c>
      <c r="D22" s="277">
        <v>607</v>
      </c>
      <c r="E22" s="278">
        <v>13.3</v>
      </c>
      <c r="F22" s="277">
        <v>515</v>
      </c>
      <c r="G22" s="278">
        <v>11.3</v>
      </c>
      <c r="H22" s="191">
        <v>3236</v>
      </c>
      <c r="I22" s="278">
        <v>71.099999999999994</v>
      </c>
      <c r="J22" s="277">
        <v>128</v>
      </c>
      <c r="K22" s="279">
        <v>2.8</v>
      </c>
    </row>
    <row r="23" spans="1:11" x14ac:dyDescent="0.25">
      <c r="A23" s="93" t="s">
        <v>276</v>
      </c>
      <c r="B23" s="258">
        <v>73</v>
      </c>
      <c r="C23" s="280">
        <v>1.7</v>
      </c>
      <c r="D23" s="258">
        <v>669</v>
      </c>
      <c r="E23" s="280">
        <v>15.3</v>
      </c>
      <c r="F23" s="258">
        <v>495</v>
      </c>
      <c r="G23" s="280">
        <v>11.3</v>
      </c>
      <c r="H23" s="197">
        <v>2994</v>
      </c>
      <c r="I23" s="280">
        <v>68.5</v>
      </c>
      <c r="J23" s="258">
        <v>139</v>
      </c>
      <c r="K23" s="281">
        <v>3.2</v>
      </c>
    </row>
    <row r="24" spans="1:11" x14ac:dyDescent="0.25">
      <c r="A24" s="87" t="s">
        <v>277</v>
      </c>
      <c r="B24" s="277">
        <v>91</v>
      </c>
      <c r="C24" s="278">
        <v>2.2000000000000002</v>
      </c>
      <c r="D24" s="277">
        <v>686</v>
      </c>
      <c r="E24" s="278">
        <v>16.3</v>
      </c>
      <c r="F24" s="277">
        <v>548</v>
      </c>
      <c r="G24" s="278">
        <v>13.1</v>
      </c>
      <c r="H24" s="191">
        <v>2736</v>
      </c>
      <c r="I24" s="278">
        <v>65.2</v>
      </c>
      <c r="J24" s="277">
        <v>135</v>
      </c>
      <c r="K24" s="279">
        <v>3.2</v>
      </c>
    </row>
    <row r="25" spans="1:11" x14ac:dyDescent="0.25">
      <c r="A25" s="93" t="s">
        <v>278</v>
      </c>
      <c r="B25" s="258">
        <v>128</v>
      </c>
      <c r="C25" s="280">
        <v>3.2</v>
      </c>
      <c r="D25" s="258">
        <v>642</v>
      </c>
      <c r="E25" s="280">
        <v>16.100000000000001</v>
      </c>
      <c r="F25" s="258">
        <v>549</v>
      </c>
      <c r="G25" s="280">
        <v>13.8</v>
      </c>
      <c r="H25" s="197">
        <v>2481</v>
      </c>
      <c r="I25" s="280">
        <v>62.4</v>
      </c>
      <c r="J25" s="258">
        <v>179</v>
      </c>
      <c r="K25" s="281">
        <v>4.5</v>
      </c>
    </row>
    <row r="26" spans="1:11" x14ac:dyDescent="0.25">
      <c r="A26" s="87" t="s">
        <v>279</v>
      </c>
      <c r="B26" s="277">
        <v>165</v>
      </c>
      <c r="C26" s="278">
        <v>4.0999999999999996</v>
      </c>
      <c r="D26" s="277">
        <v>710</v>
      </c>
      <c r="E26" s="278">
        <v>17.7</v>
      </c>
      <c r="F26" s="277">
        <v>561</v>
      </c>
      <c r="G26" s="278">
        <v>14</v>
      </c>
      <c r="H26" s="191">
        <v>2403</v>
      </c>
      <c r="I26" s="278">
        <v>60.1</v>
      </c>
      <c r="J26" s="277">
        <v>162</v>
      </c>
      <c r="K26" s="279">
        <v>4.0999999999999996</v>
      </c>
    </row>
    <row r="27" spans="1:11" x14ac:dyDescent="0.25">
      <c r="A27" s="93" t="s">
        <v>280</v>
      </c>
      <c r="B27" s="258">
        <v>139</v>
      </c>
      <c r="C27" s="280">
        <v>3.4</v>
      </c>
      <c r="D27" s="258">
        <v>658</v>
      </c>
      <c r="E27" s="280">
        <v>16.3</v>
      </c>
      <c r="F27" s="258">
        <v>626</v>
      </c>
      <c r="G27" s="280">
        <v>15.5</v>
      </c>
      <c r="H27" s="197">
        <v>2488</v>
      </c>
      <c r="I27" s="280">
        <v>61.5</v>
      </c>
      <c r="J27" s="258">
        <v>136</v>
      </c>
      <c r="K27" s="281">
        <v>3.3</v>
      </c>
    </row>
    <row r="28" spans="1:11" x14ac:dyDescent="0.25">
      <c r="A28" s="87" t="s">
        <v>281</v>
      </c>
      <c r="B28" s="277">
        <v>74</v>
      </c>
      <c r="C28" s="278">
        <v>1.8</v>
      </c>
      <c r="D28" s="277">
        <v>590</v>
      </c>
      <c r="E28" s="278">
        <v>14.5</v>
      </c>
      <c r="F28" s="277">
        <v>606</v>
      </c>
      <c r="G28" s="278">
        <v>14.9</v>
      </c>
      <c r="H28" s="191">
        <v>2646</v>
      </c>
      <c r="I28" s="278">
        <v>65</v>
      </c>
      <c r="J28" s="277">
        <v>156</v>
      </c>
      <c r="K28" s="279">
        <v>3.8</v>
      </c>
    </row>
    <row r="29" spans="1:11" x14ac:dyDescent="0.25">
      <c r="A29" s="93" t="s">
        <v>282</v>
      </c>
      <c r="B29" s="258">
        <v>59</v>
      </c>
      <c r="C29" s="280">
        <v>1.4</v>
      </c>
      <c r="D29" s="258">
        <v>491</v>
      </c>
      <c r="E29" s="280">
        <v>12</v>
      </c>
      <c r="F29" s="258">
        <v>571</v>
      </c>
      <c r="G29" s="280">
        <v>13.9</v>
      </c>
      <c r="H29" s="197">
        <v>2793</v>
      </c>
      <c r="I29" s="280">
        <v>68.099999999999994</v>
      </c>
      <c r="J29" s="258">
        <v>186</v>
      </c>
      <c r="K29" s="281">
        <v>4.5999999999999996</v>
      </c>
    </row>
    <row r="30" spans="1:11" x14ac:dyDescent="0.25">
      <c r="A30" s="87" t="s">
        <v>283</v>
      </c>
      <c r="B30" s="277">
        <v>62</v>
      </c>
      <c r="C30" s="278">
        <v>1.5</v>
      </c>
      <c r="D30" s="277">
        <v>391</v>
      </c>
      <c r="E30" s="278">
        <v>9.5</v>
      </c>
      <c r="F30" s="277">
        <v>414</v>
      </c>
      <c r="G30" s="278">
        <v>10</v>
      </c>
      <c r="H30" s="191">
        <v>3032</v>
      </c>
      <c r="I30" s="278">
        <v>73.599999999999994</v>
      </c>
      <c r="J30" s="277">
        <v>222</v>
      </c>
      <c r="K30" s="279">
        <v>5.4</v>
      </c>
    </row>
    <row r="31" spans="1:11" x14ac:dyDescent="0.25">
      <c r="A31" s="93" t="s">
        <v>284</v>
      </c>
      <c r="B31" s="258">
        <v>46</v>
      </c>
      <c r="C31" s="280">
        <v>1.1000000000000001</v>
      </c>
      <c r="D31" s="258">
        <v>425</v>
      </c>
      <c r="E31" s="280">
        <v>10</v>
      </c>
      <c r="F31" s="258">
        <v>377</v>
      </c>
      <c r="G31" s="280">
        <v>8.9</v>
      </c>
      <c r="H31" s="197">
        <v>3199</v>
      </c>
      <c r="I31" s="280">
        <v>75.5</v>
      </c>
      <c r="J31" s="258">
        <v>190</v>
      </c>
      <c r="K31" s="281">
        <v>4.5999999999999996</v>
      </c>
    </row>
    <row r="32" spans="1:11" x14ac:dyDescent="0.25">
      <c r="A32" s="87" t="s">
        <v>285</v>
      </c>
      <c r="B32" s="277">
        <v>53</v>
      </c>
      <c r="C32" s="278">
        <v>1.2</v>
      </c>
      <c r="D32" s="277">
        <v>286</v>
      </c>
      <c r="E32" s="278">
        <v>6.7</v>
      </c>
      <c r="F32" s="277">
        <v>357</v>
      </c>
      <c r="G32" s="278">
        <v>8.4</v>
      </c>
      <c r="H32" s="191">
        <v>3356</v>
      </c>
      <c r="I32" s="278">
        <v>78.900000000000006</v>
      </c>
      <c r="J32" s="277">
        <v>203</v>
      </c>
      <c r="K32" s="279">
        <v>4.7</v>
      </c>
    </row>
    <row r="33" spans="1:11" x14ac:dyDescent="0.25">
      <c r="A33" s="93" t="s">
        <v>286</v>
      </c>
      <c r="B33" s="258">
        <v>87</v>
      </c>
      <c r="C33" s="280">
        <v>2</v>
      </c>
      <c r="D33" s="258">
        <v>378</v>
      </c>
      <c r="E33" s="280">
        <v>8.6999999999999993</v>
      </c>
      <c r="F33" s="258">
        <v>305</v>
      </c>
      <c r="G33" s="280">
        <v>7</v>
      </c>
      <c r="H33" s="197">
        <v>3429</v>
      </c>
      <c r="I33" s="280">
        <v>78.900000000000006</v>
      </c>
      <c r="J33" s="258">
        <v>148</v>
      </c>
      <c r="K33" s="281">
        <v>3.4</v>
      </c>
    </row>
    <row r="34" spans="1:11" x14ac:dyDescent="0.25">
      <c r="A34" s="87" t="s">
        <v>287</v>
      </c>
      <c r="B34" s="277">
        <v>19</v>
      </c>
      <c r="C34" s="278">
        <v>0.4</v>
      </c>
      <c r="D34" s="277">
        <v>268</v>
      </c>
      <c r="E34" s="278">
        <v>6.3</v>
      </c>
      <c r="F34" s="277">
        <v>331</v>
      </c>
      <c r="G34" s="278">
        <v>7.8</v>
      </c>
      <c r="H34" s="191">
        <v>3465</v>
      </c>
      <c r="I34" s="278">
        <v>81.2</v>
      </c>
      <c r="J34" s="277">
        <v>185</v>
      </c>
      <c r="K34" s="279">
        <v>4.4000000000000004</v>
      </c>
    </row>
    <row r="35" spans="1:11" x14ac:dyDescent="0.25">
      <c r="A35" s="93" t="s">
        <v>288</v>
      </c>
      <c r="B35" s="258">
        <v>17</v>
      </c>
      <c r="C35" s="280">
        <v>0.4</v>
      </c>
      <c r="D35" s="258">
        <v>290</v>
      </c>
      <c r="E35" s="280">
        <v>6.7</v>
      </c>
      <c r="F35" s="258">
        <v>289</v>
      </c>
      <c r="G35" s="280">
        <v>6.7</v>
      </c>
      <c r="H35" s="197">
        <v>3530</v>
      </c>
      <c r="I35" s="280">
        <v>81.8</v>
      </c>
      <c r="J35" s="258">
        <v>189</v>
      </c>
      <c r="K35" s="281">
        <v>4.4000000000000004</v>
      </c>
    </row>
    <row r="36" spans="1:11" x14ac:dyDescent="0.25">
      <c r="A36" s="87" t="s">
        <v>289</v>
      </c>
      <c r="B36" s="277">
        <v>25</v>
      </c>
      <c r="C36" s="278">
        <v>0.6</v>
      </c>
      <c r="D36" s="277">
        <v>279</v>
      </c>
      <c r="E36" s="278">
        <v>6.4</v>
      </c>
      <c r="F36" s="277">
        <v>295</v>
      </c>
      <c r="G36" s="278">
        <v>6.8</v>
      </c>
      <c r="H36" s="191">
        <v>3540</v>
      </c>
      <c r="I36" s="278">
        <v>81.8</v>
      </c>
      <c r="J36" s="277">
        <v>189</v>
      </c>
      <c r="K36" s="279">
        <v>4.3</v>
      </c>
    </row>
    <row r="37" spans="1:11" x14ac:dyDescent="0.25">
      <c r="A37" s="93" t="s">
        <v>290</v>
      </c>
      <c r="B37" s="258">
        <v>27</v>
      </c>
      <c r="C37" s="280">
        <v>0.6</v>
      </c>
      <c r="D37" s="258">
        <v>263</v>
      </c>
      <c r="E37" s="280">
        <v>6</v>
      </c>
      <c r="F37" s="258">
        <v>251</v>
      </c>
      <c r="G37" s="280">
        <v>5.7</v>
      </c>
      <c r="H37" s="197">
        <v>3696</v>
      </c>
      <c r="I37" s="280">
        <v>83.9</v>
      </c>
      <c r="J37" s="258">
        <v>170</v>
      </c>
      <c r="K37" s="281">
        <v>3.8</v>
      </c>
    </row>
    <row r="38" spans="1:11" x14ac:dyDescent="0.25">
      <c r="A38" s="87" t="s">
        <v>291</v>
      </c>
      <c r="B38" s="277">
        <v>48</v>
      </c>
      <c r="C38" s="278">
        <v>1.1000000000000001</v>
      </c>
      <c r="D38" s="277">
        <v>209</v>
      </c>
      <c r="E38" s="278">
        <v>4.7</v>
      </c>
      <c r="F38" s="277">
        <v>308</v>
      </c>
      <c r="G38" s="278">
        <v>6.9</v>
      </c>
      <c r="H38" s="191">
        <v>3682</v>
      </c>
      <c r="I38" s="278">
        <v>82.8</v>
      </c>
      <c r="J38" s="277">
        <v>201</v>
      </c>
      <c r="K38" s="279">
        <v>4.4000000000000004</v>
      </c>
    </row>
    <row r="39" spans="1:11" x14ac:dyDescent="0.25">
      <c r="A39" s="93" t="s">
        <v>292</v>
      </c>
      <c r="B39" s="258">
        <v>14</v>
      </c>
      <c r="C39" s="280">
        <v>0.3</v>
      </c>
      <c r="D39" s="258">
        <v>204</v>
      </c>
      <c r="E39" s="280">
        <v>4.4000000000000004</v>
      </c>
      <c r="F39" s="258">
        <v>256</v>
      </c>
      <c r="G39" s="280">
        <v>5.5</v>
      </c>
      <c r="H39" s="197">
        <v>3969</v>
      </c>
      <c r="I39" s="280">
        <v>85.9</v>
      </c>
      <c r="J39" s="258">
        <v>175</v>
      </c>
      <c r="K39" s="281">
        <v>3.9</v>
      </c>
    </row>
    <row r="40" spans="1:11" x14ac:dyDescent="0.25">
      <c r="A40" s="87" t="s">
        <v>293</v>
      </c>
      <c r="B40" s="277">
        <v>20</v>
      </c>
      <c r="C40" s="278">
        <v>0.4</v>
      </c>
      <c r="D40" s="277">
        <v>234</v>
      </c>
      <c r="E40" s="278">
        <v>5.0999999999999996</v>
      </c>
      <c r="F40" s="277">
        <v>206</v>
      </c>
      <c r="G40" s="278">
        <v>4.5</v>
      </c>
      <c r="H40" s="191">
        <v>3906</v>
      </c>
      <c r="I40" s="278">
        <v>84.7</v>
      </c>
      <c r="J40" s="277">
        <v>246</v>
      </c>
      <c r="K40" s="279">
        <v>5.3</v>
      </c>
    </row>
    <row r="41" spans="1:11" x14ac:dyDescent="0.25">
      <c r="A41" s="93" t="s">
        <v>294</v>
      </c>
      <c r="B41" s="258">
        <v>6</v>
      </c>
      <c r="C41" s="280">
        <v>0.1</v>
      </c>
      <c r="D41" s="258">
        <v>257</v>
      </c>
      <c r="E41" s="280">
        <v>5.5</v>
      </c>
      <c r="F41" s="258">
        <v>260</v>
      </c>
      <c r="G41" s="280">
        <v>5.5</v>
      </c>
      <c r="H41" s="197">
        <v>3962</v>
      </c>
      <c r="I41" s="280">
        <v>84.5</v>
      </c>
      <c r="J41" s="258">
        <v>203</v>
      </c>
      <c r="K41" s="281">
        <v>4.3</v>
      </c>
    </row>
    <row r="42" spans="1:11" x14ac:dyDescent="0.25">
      <c r="A42" s="87" t="s">
        <v>295</v>
      </c>
      <c r="B42" s="277">
        <v>11</v>
      </c>
      <c r="C42" s="278">
        <v>0.2</v>
      </c>
      <c r="D42" s="277">
        <v>167</v>
      </c>
      <c r="E42" s="278">
        <v>3.5</v>
      </c>
      <c r="F42" s="277">
        <v>206</v>
      </c>
      <c r="G42" s="278">
        <v>4.4000000000000004</v>
      </c>
      <c r="H42" s="191">
        <v>4113</v>
      </c>
      <c r="I42" s="278">
        <v>86.9</v>
      </c>
      <c r="J42" s="277">
        <v>236</v>
      </c>
      <c r="K42" s="279">
        <v>5</v>
      </c>
    </row>
    <row r="43" spans="1:11" x14ac:dyDescent="0.25">
      <c r="A43" s="93" t="s">
        <v>225</v>
      </c>
      <c r="B43" s="258">
        <v>10</v>
      </c>
      <c r="C43" s="280">
        <v>0.2</v>
      </c>
      <c r="D43" s="258">
        <v>132</v>
      </c>
      <c r="E43" s="280">
        <v>2.8</v>
      </c>
      <c r="F43" s="258">
        <v>155</v>
      </c>
      <c r="G43" s="280">
        <v>3.2</v>
      </c>
      <c r="H43" s="197">
        <v>4220</v>
      </c>
      <c r="I43" s="280">
        <v>88.5</v>
      </c>
      <c r="J43" s="258">
        <v>253</v>
      </c>
      <c r="K43" s="281">
        <v>5.2</v>
      </c>
    </row>
    <row r="44" spans="1:11" x14ac:dyDescent="0.25">
      <c r="A44" s="87" t="s">
        <v>226</v>
      </c>
      <c r="B44" s="277">
        <v>10</v>
      </c>
      <c r="C44" s="278">
        <v>0.2</v>
      </c>
      <c r="D44" s="277">
        <v>103</v>
      </c>
      <c r="E44" s="278">
        <v>2.1</v>
      </c>
      <c r="F44" s="277">
        <v>130</v>
      </c>
      <c r="G44" s="278">
        <v>2.6</v>
      </c>
      <c r="H44" s="191">
        <v>4368</v>
      </c>
      <c r="I44" s="278">
        <v>88.8</v>
      </c>
      <c r="J44" s="277">
        <v>307</v>
      </c>
      <c r="K44" s="279">
        <v>6.2</v>
      </c>
    </row>
    <row r="45" spans="1:11" x14ac:dyDescent="0.25">
      <c r="A45" s="93" t="s">
        <v>227</v>
      </c>
      <c r="B45" s="258">
        <v>18</v>
      </c>
      <c r="C45" s="280">
        <v>0.4</v>
      </c>
      <c r="D45" s="258">
        <v>113</v>
      </c>
      <c r="E45" s="280">
        <v>2.2000000000000002</v>
      </c>
      <c r="F45" s="258">
        <v>110</v>
      </c>
      <c r="G45" s="280">
        <v>2.2000000000000002</v>
      </c>
      <c r="H45" s="197">
        <v>4483</v>
      </c>
      <c r="I45" s="280">
        <v>88.1</v>
      </c>
      <c r="J45" s="258">
        <v>365</v>
      </c>
      <c r="K45" s="281">
        <v>7.2</v>
      </c>
    </row>
    <row r="46" spans="1:11" x14ac:dyDescent="0.25">
      <c r="A46" s="87" t="s">
        <v>228</v>
      </c>
      <c r="B46" s="277">
        <v>15</v>
      </c>
      <c r="C46" s="278">
        <v>0.3</v>
      </c>
      <c r="D46" s="277">
        <v>61</v>
      </c>
      <c r="E46" s="278">
        <v>1.2</v>
      </c>
      <c r="F46" s="277">
        <v>133</v>
      </c>
      <c r="G46" s="278">
        <v>2.6</v>
      </c>
      <c r="H46" s="191">
        <v>4592</v>
      </c>
      <c r="I46" s="278">
        <v>88.8</v>
      </c>
      <c r="J46" s="277">
        <v>369</v>
      </c>
      <c r="K46" s="279">
        <v>7.1</v>
      </c>
    </row>
    <row r="47" spans="1:11" x14ac:dyDescent="0.25">
      <c r="A47" s="93" t="s">
        <v>229</v>
      </c>
      <c r="B47" s="258">
        <v>12</v>
      </c>
      <c r="C47" s="280">
        <v>0.2</v>
      </c>
      <c r="D47" s="258">
        <v>101</v>
      </c>
      <c r="E47" s="280">
        <v>1.8</v>
      </c>
      <c r="F47" s="258">
        <v>65</v>
      </c>
      <c r="G47" s="280">
        <v>1.2</v>
      </c>
      <c r="H47" s="197">
        <v>4782</v>
      </c>
      <c r="I47" s="280">
        <v>87.1</v>
      </c>
      <c r="J47" s="258">
        <v>533</v>
      </c>
      <c r="K47" s="281">
        <v>9.6999999999999993</v>
      </c>
    </row>
    <row r="48" spans="1:11" x14ac:dyDescent="0.25">
      <c r="A48" s="87" t="s">
        <v>230</v>
      </c>
      <c r="B48" s="277">
        <v>7</v>
      </c>
      <c r="C48" s="278">
        <v>0.1</v>
      </c>
      <c r="D48" s="277">
        <v>135</v>
      </c>
      <c r="E48" s="278">
        <v>2.4</v>
      </c>
      <c r="F48" s="282">
        <v>179</v>
      </c>
      <c r="G48" s="283">
        <v>3.2</v>
      </c>
      <c r="H48" s="284">
        <v>4728</v>
      </c>
      <c r="I48" s="131">
        <v>84</v>
      </c>
      <c r="J48" s="282">
        <v>578</v>
      </c>
      <c r="K48" s="132">
        <v>10.3</v>
      </c>
    </row>
    <row r="49" spans="1:12" ht="14.25" customHeight="1" x14ac:dyDescent="0.25">
      <c r="A49" s="93" t="s">
        <v>231</v>
      </c>
      <c r="B49" s="285">
        <v>10</v>
      </c>
      <c r="C49" s="286">
        <v>0.2</v>
      </c>
      <c r="D49" s="287">
        <v>134</v>
      </c>
      <c r="E49" s="286">
        <v>2.2999999999999998</v>
      </c>
      <c r="F49" s="287">
        <v>196</v>
      </c>
      <c r="G49" s="286">
        <v>3.4</v>
      </c>
      <c r="H49" s="288">
        <v>4846</v>
      </c>
      <c r="I49" s="286">
        <v>83.6</v>
      </c>
      <c r="J49" s="287">
        <v>613</v>
      </c>
      <c r="K49" s="289">
        <v>10.6</v>
      </c>
    </row>
    <row r="50" spans="1:12" ht="14.25" customHeight="1" x14ac:dyDescent="0.25">
      <c r="A50" s="87" t="s">
        <v>232</v>
      </c>
      <c r="B50" s="290">
        <v>6</v>
      </c>
      <c r="C50" s="291">
        <v>0.1</v>
      </c>
      <c r="D50" s="290">
        <v>112</v>
      </c>
      <c r="E50" s="291">
        <v>1.9</v>
      </c>
      <c r="F50" s="290">
        <v>183</v>
      </c>
      <c r="G50" s="291">
        <v>3.1</v>
      </c>
      <c r="H50" s="284">
        <v>5008</v>
      </c>
      <c r="I50" s="291">
        <v>83.9</v>
      </c>
      <c r="J50" s="290">
        <v>658</v>
      </c>
      <c r="K50" s="292">
        <v>11</v>
      </c>
    </row>
    <row r="51" spans="1:12" ht="14.25" customHeight="1" x14ac:dyDescent="0.25">
      <c r="A51" s="93" t="s">
        <v>233</v>
      </c>
      <c r="B51" s="287">
        <v>15</v>
      </c>
      <c r="C51" s="293">
        <v>0.3</v>
      </c>
      <c r="D51" s="287">
        <v>94</v>
      </c>
      <c r="E51" s="293">
        <v>1.6</v>
      </c>
      <c r="F51" s="287">
        <v>60</v>
      </c>
      <c r="G51" s="286">
        <v>1</v>
      </c>
      <c r="H51" s="288">
        <v>5229</v>
      </c>
      <c r="I51" s="293">
        <v>87.2</v>
      </c>
      <c r="J51" s="287">
        <v>602</v>
      </c>
      <c r="K51" s="289">
        <v>10</v>
      </c>
    </row>
    <row r="52" spans="1:12" ht="14.25" customHeight="1" x14ac:dyDescent="0.25">
      <c r="A52" s="87" t="s">
        <v>234</v>
      </c>
      <c r="B52" s="290">
        <v>8</v>
      </c>
      <c r="C52" s="291">
        <v>0.1</v>
      </c>
      <c r="D52" s="290">
        <v>85</v>
      </c>
      <c r="E52" s="291">
        <v>1.4</v>
      </c>
      <c r="F52" s="290">
        <v>49</v>
      </c>
      <c r="G52" s="291">
        <v>0.8</v>
      </c>
      <c r="H52" s="284">
        <v>5358</v>
      </c>
      <c r="I52" s="291">
        <v>86.9</v>
      </c>
      <c r="J52" s="290">
        <v>665</v>
      </c>
      <c r="K52" s="292">
        <v>10.8</v>
      </c>
      <c r="L52" s="294"/>
    </row>
    <row r="53" spans="1:12" x14ac:dyDescent="0.25">
      <c r="A53" s="297" t="s">
        <v>235</v>
      </c>
      <c r="B53" s="298">
        <v>10</v>
      </c>
      <c r="C53" s="299">
        <v>0.2</v>
      </c>
      <c r="D53" s="298">
        <v>70</v>
      </c>
      <c r="E53" s="299">
        <v>1.1000000000000001</v>
      </c>
      <c r="F53" s="298">
        <v>34</v>
      </c>
      <c r="G53" s="300">
        <v>0.5</v>
      </c>
      <c r="H53" s="301">
        <v>5394</v>
      </c>
      <c r="I53" s="299">
        <v>87.2</v>
      </c>
      <c r="J53" s="298">
        <v>676</v>
      </c>
      <c r="K53" s="302">
        <v>10.9</v>
      </c>
    </row>
    <row r="54" spans="1:12" x14ac:dyDescent="0.25">
      <c r="A54" s="295" t="s">
        <v>522</v>
      </c>
    </row>
    <row r="55" spans="1:12" x14ac:dyDescent="0.25">
      <c r="A55" s="296" t="s">
        <v>520</v>
      </c>
    </row>
  </sheetData>
  <mergeCells count="6">
    <mergeCell ref="J3:K3"/>
    <mergeCell ref="A2:C2"/>
    <mergeCell ref="B3:C3"/>
    <mergeCell ref="D3:E3"/>
    <mergeCell ref="F3:G3"/>
    <mergeCell ref="H3:I3"/>
  </mergeCells>
  <hyperlinks>
    <hyperlink ref="A2:C2" location="TOC!A1" display="Return to Table of Contents"/>
  </hyperlinks>
  <pageMargins left="0.25" right="0.25" top="0.75" bottom="0.75" header="0.3" footer="0.3"/>
  <pageSetup scale="86" fitToHeight="0" orientation="portrait" r:id="rId1"/>
  <headerFooter>
    <oddHeader>&amp;L2017-18 Survey of Dental Education
Report 1 - Academic Programs, Enrollment, and Graduates</oddHead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36"/>
  <sheetViews>
    <sheetView workbookViewId="0"/>
  </sheetViews>
  <sheetFormatPr defaultColWidth="9.1796875" defaultRowHeight="12.5" x14ac:dyDescent="0.25"/>
  <cols>
    <col min="1" max="14" width="9.1796875" style="772"/>
    <col min="15" max="15" width="10.54296875" style="772" customWidth="1"/>
    <col min="16" max="16384" width="9.1796875" style="772"/>
  </cols>
  <sheetData>
    <row r="1" spans="1:14" ht="15" x14ac:dyDescent="0.3">
      <c r="A1" s="764" t="s">
        <v>784</v>
      </c>
    </row>
    <row r="2" spans="1:14" x14ac:dyDescent="0.25">
      <c r="A2" s="992" t="s">
        <v>1</v>
      </c>
      <c r="B2" s="992"/>
      <c r="C2" s="992"/>
      <c r="D2" s="992"/>
    </row>
    <row r="7" spans="1:14" x14ac:dyDescent="0.25">
      <c r="A7" s="772" t="s">
        <v>779</v>
      </c>
      <c r="B7" s="772" t="s">
        <v>780</v>
      </c>
    </row>
    <row r="9" spans="1:14" x14ac:dyDescent="0.25">
      <c r="B9" s="773" t="s">
        <v>781</v>
      </c>
      <c r="C9" s="772" t="s">
        <v>295</v>
      </c>
      <c r="D9" s="772" t="s">
        <v>225</v>
      </c>
      <c r="E9" s="772" t="s">
        <v>226</v>
      </c>
      <c r="F9" s="773" t="s">
        <v>227</v>
      </c>
      <c r="G9" s="773" t="s">
        <v>228</v>
      </c>
      <c r="H9" s="773" t="s">
        <v>229</v>
      </c>
      <c r="I9" s="773" t="s">
        <v>230</v>
      </c>
      <c r="J9" s="773" t="s">
        <v>231</v>
      </c>
      <c r="K9" s="773" t="s">
        <v>232</v>
      </c>
      <c r="L9" s="773" t="s">
        <v>233</v>
      </c>
      <c r="M9" s="772" t="s">
        <v>234</v>
      </c>
      <c r="N9" s="772" t="s">
        <v>235</v>
      </c>
    </row>
    <row r="10" spans="1:14" s="794" customFormat="1" x14ac:dyDescent="0.25">
      <c r="A10" s="793"/>
      <c r="B10" s="793"/>
      <c r="C10" s="794">
        <v>1.2E-2</v>
      </c>
      <c r="D10" s="794">
        <v>1.2E-2</v>
      </c>
      <c r="E10" s="794">
        <v>1.0999999999999999E-2</v>
      </c>
      <c r="F10" s="794">
        <v>0.01</v>
      </c>
      <c r="G10" s="794">
        <v>1.4E-2</v>
      </c>
      <c r="H10" s="794">
        <v>8.9999999999999993E-3</v>
      </c>
      <c r="I10" s="794">
        <v>1.0999999999999999E-2</v>
      </c>
      <c r="J10" s="794">
        <v>0.01</v>
      </c>
      <c r="K10" s="794">
        <v>1.0999999999999999E-2</v>
      </c>
      <c r="L10" s="794">
        <f>57/6000</f>
        <v>9.4999999999999998E-3</v>
      </c>
      <c r="M10" s="794">
        <f>60/6165</f>
        <v>9.7323600973236012E-3</v>
      </c>
      <c r="N10" s="794">
        <f>50/6184</f>
        <v>8.0853816300129368E-3</v>
      </c>
    </row>
    <row r="11" spans="1:14" x14ac:dyDescent="0.25">
      <c r="C11" s="778"/>
      <c r="D11" s="778"/>
      <c r="E11" s="778"/>
      <c r="F11" s="778"/>
      <c r="G11" s="778"/>
      <c r="H11" s="778"/>
      <c r="I11" s="778"/>
      <c r="J11" s="778"/>
      <c r="K11" s="778"/>
      <c r="L11" s="778"/>
    </row>
    <row r="13" spans="1:14" ht="13" x14ac:dyDescent="0.3">
      <c r="A13" s="795"/>
    </row>
    <row r="33" spans="1:3" x14ac:dyDescent="0.25">
      <c r="A33" s="998" t="s">
        <v>782</v>
      </c>
      <c r="B33" s="998"/>
      <c r="C33" s="998"/>
    </row>
    <row r="35" spans="1:3" x14ac:dyDescent="0.25">
      <c r="A35" s="796" t="s">
        <v>783</v>
      </c>
    </row>
    <row r="36" spans="1:3" x14ac:dyDescent="0.25">
      <c r="A36" s="771" t="s">
        <v>520</v>
      </c>
    </row>
  </sheetData>
  <mergeCells count="2">
    <mergeCell ref="A2:D2"/>
    <mergeCell ref="A33:C33"/>
  </mergeCells>
  <hyperlinks>
    <hyperlink ref="A2:D2" location="TOC!A1" display="Return to Table of Contents"/>
    <hyperlink ref="A33:C33" location="Glossary!A1" display="1 Refer to glossary for definition."/>
  </hyperlinks>
  <pageMargins left="0.25" right="0.25" top="0.75" bottom="0.75" header="0.3" footer="0.3"/>
  <pageSetup scale="75" fitToHeight="0" orientation="portrait" r:id="rId1"/>
  <headerFooter>
    <oddHeader>&amp;L2017-18 Survey of Dental Education
Report 1 - Academic Programs, Enrollment, and Graduates</oddHeader>
  </headerFooter>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89"/>
  <sheetViews>
    <sheetView workbookViewId="0">
      <pane xSplit="2" ySplit="4" topLeftCell="N5" activePane="bottomRight" state="frozen"/>
      <selection pane="topRight"/>
      <selection pane="bottomLeft"/>
      <selection pane="bottomRight" sqref="A1:B1"/>
    </sheetView>
  </sheetViews>
  <sheetFormatPr defaultColWidth="9.1796875" defaultRowHeight="12.5" x14ac:dyDescent="0.25"/>
  <cols>
    <col min="1" max="1" width="4.453125" style="1" customWidth="1"/>
    <col min="2" max="2" width="57.54296875" style="1" customWidth="1"/>
    <col min="3" max="3" width="11.453125" style="1" customWidth="1"/>
    <col min="4" max="4" width="9" style="1" bestFit="1" customWidth="1"/>
    <col min="5" max="5" width="11.453125" style="1" customWidth="1"/>
    <col min="6" max="6" width="8.26953125" style="1" bestFit="1" customWidth="1"/>
    <col min="7" max="7" width="11.453125" style="1" customWidth="1"/>
    <col min="8" max="8" width="8.26953125" style="1" bestFit="1" customWidth="1"/>
    <col min="9" max="9" width="11.453125" style="1" customWidth="1"/>
    <col min="10" max="10" width="8.26953125" style="1" bestFit="1" customWidth="1"/>
    <col min="11" max="11" width="11.453125" style="1" customWidth="1"/>
    <col min="12" max="12" width="8.26953125" style="1" bestFit="1" customWidth="1"/>
    <col min="13" max="13" width="11.453125" style="1" customWidth="1"/>
    <col min="14" max="14" width="8.26953125" style="1" bestFit="1" customWidth="1"/>
    <col min="15" max="15" width="11.453125" style="1" customWidth="1"/>
    <col min="16" max="16" width="8.26953125" style="1" bestFit="1" customWidth="1"/>
    <col min="17" max="17" width="11.453125" style="1" customWidth="1"/>
    <col min="18" max="18" width="8.26953125" style="1" bestFit="1" customWidth="1"/>
    <col min="19" max="19" width="11.453125" style="1" customWidth="1"/>
    <col min="20" max="20" width="8.26953125" style="1" bestFit="1" customWidth="1"/>
    <col min="21" max="21" width="11.453125" style="1" customWidth="1"/>
    <col min="22" max="22" width="8.26953125" style="1" bestFit="1" customWidth="1"/>
    <col min="23" max="23" width="11.453125" style="1" customWidth="1"/>
    <col min="24" max="24" width="8.26953125" style="1" bestFit="1" customWidth="1"/>
    <col min="25" max="16384" width="9.1796875" style="1"/>
  </cols>
  <sheetData>
    <row r="1" spans="1:24" ht="25.5" customHeight="1" x14ac:dyDescent="0.3">
      <c r="A1" s="980" t="s">
        <v>296</v>
      </c>
      <c r="B1" s="980"/>
    </row>
    <row r="2" spans="1:24" ht="13" thickBot="1" x14ac:dyDescent="0.3">
      <c r="A2" s="974" t="s">
        <v>1</v>
      </c>
      <c r="B2" s="974"/>
    </row>
    <row r="3" spans="1:24" ht="13" x14ac:dyDescent="0.3">
      <c r="A3" s="999"/>
      <c r="B3" s="983"/>
      <c r="C3" s="981" t="s">
        <v>225</v>
      </c>
      <c r="D3" s="983"/>
      <c r="E3" s="981" t="s">
        <v>226</v>
      </c>
      <c r="F3" s="983"/>
      <c r="G3" s="981" t="s">
        <v>227</v>
      </c>
      <c r="H3" s="983"/>
      <c r="I3" s="981" t="s">
        <v>228</v>
      </c>
      <c r="J3" s="983"/>
      <c r="K3" s="981" t="s">
        <v>229</v>
      </c>
      <c r="L3" s="983"/>
      <c r="M3" s="981" t="s">
        <v>230</v>
      </c>
      <c r="N3" s="983"/>
      <c r="O3" s="981" t="s">
        <v>231</v>
      </c>
      <c r="P3" s="983"/>
      <c r="Q3" s="981" t="s">
        <v>232</v>
      </c>
      <c r="R3" s="983"/>
      <c r="S3" s="981" t="s">
        <v>233</v>
      </c>
      <c r="T3" s="983"/>
      <c r="U3" s="981" t="s">
        <v>234</v>
      </c>
      <c r="V3" s="983"/>
      <c r="W3" s="981" t="s">
        <v>235</v>
      </c>
      <c r="X3" s="984"/>
    </row>
    <row r="4" spans="1:24" ht="26.5" thickBot="1" x14ac:dyDescent="0.35">
      <c r="A4" s="304" t="s">
        <v>2</v>
      </c>
      <c r="B4" s="305" t="s">
        <v>297</v>
      </c>
      <c r="C4" s="306" t="s">
        <v>298</v>
      </c>
      <c r="D4" s="307" t="s">
        <v>299</v>
      </c>
      <c r="E4" s="306" t="s">
        <v>298</v>
      </c>
      <c r="F4" s="307" t="s">
        <v>299</v>
      </c>
      <c r="G4" s="306" t="s">
        <v>298</v>
      </c>
      <c r="H4" s="307" t="s">
        <v>299</v>
      </c>
      <c r="I4" s="306" t="s">
        <v>298</v>
      </c>
      <c r="J4" s="307" t="s">
        <v>299</v>
      </c>
      <c r="K4" s="306" t="s">
        <v>298</v>
      </c>
      <c r="L4" s="307" t="s">
        <v>299</v>
      </c>
      <c r="M4" s="306" t="s">
        <v>298</v>
      </c>
      <c r="N4" s="307" t="s">
        <v>299</v>
      </c>
      <c r="O4" s="306" t="s">
        <v>298</v>
      </c>
      <c r="P4" s="307" t="s">
        <v>299</v>
      </c>
      <c r="Q4" s="306" t="s">
        <v>298</v>
      </c>
      <c r="R4" s="307" t="s">
        <v>299</v>
      </c>
      <c r="S4" s="306" t="s">
        <v>298</v>
      </c>
      <c r="T4" s="307" t="s">
        <v>299</v>
      </c>
      <c r="U4" s="306" t="s">
        <v>298</v>
      </c>
      <c r="V4" s="307" t="s">
        <v>299</v>
      </c>
      <c r="W4" s="306" t="s">
        <v>298</v>
      </c>
      <c r="X4" s="308" t="s">
        <v>299</v>
      </c>
    </row>
    <row r="5" spans="1:24" x14ac:dyDescent="0.25">
      <c r="A5" s="309" t="s">
        <v>10</v>
      </c>
      <c r="B5" s="310" t="s">
        <v>11</v>
      </c>
      <c r="C5" s="311">
        <v>60</v>
      </c>
      <c r="D5" s="312" t="s">
        <v>241</v>
      </c>
      <c r="E5" s="311">
        <v>58</v>
      </c>
      <c r="F5" s="312" t="s">
        <v>241</v>
      </c>
      <c r="G5" s="311">
        <v>55</v>
      </c>
      <c r="H5" s="312" t="s">
        <v>241</v>
      </c>
      <c r="I5" s="311">
        <v>54</v>
      </c>
      <c r="J5" s="312" t="s">
        <v>241</v>
      </c>
      <c r="K5" s="311">
        <v>56</v>
      </c>
      <c r="L5" s="312" t="s">
        <v>241</v>
      </c>
      <c r="M5" s="311">
        <v>59</v>
      </c>
      <c r="N5" s="312">
        <v>1</v>
      </c>
      <c r="O5" s="311">
        <v>62</v>
      </c>
      <c r="P5" s="312">
        <v>0</v>
      </c>
      <c r="Q5" s="311">
        <v>60</v>
      </c>
      <c r="R5" s="313">
        <v>0</v>
      </c>
      <c r="S5" s="314">
        <v>59</v>
      </c>
      <c r="T5" s="313">
        <v>1</v>
      </c>
      <c r="U5" s="314">
        <v>61</v>
      </c>
      <c r="V5" s="313">
        <v>2</v>
      </c>
      <c r="W5" s="314">
        <v>63</v>
      </c>
      <c r="X5" s="315">
        <v>0</v>
      </c>
    </row>
    <row r="6" spans="1:24" x14ac:dyDescent="0.25">
      <c r="A6" s="126" t="s">
        <v>18</v>
      </c>
      <c r="B6" s="127" t="s">
        <v>19</v>
      </c>
      <c r="C6" s="277">
        <v>60</v>
      </c>
      <c r="D6" s="316" t="s">
        <v>241</v>
      </c>
      <c r="E6" s="277">
        <v>68</v>
      </c>
      <c r="F6" s="316" t="s">
        <v>241</v>
      </c>
      <c r="G6" s="277">
        <v>67</v>
      </c>
      <c r="H6" s="316" t="s">
        <v>241</v>
      </c>
      <c r="I6" s="277">
        <v>69</v>
      </c>
      <c r="J6" s="316" t="s">
        <v>241</v>
      </c>
      <c r="K6" s="277">
        <v>75</v>
      </c>
      <c r="L6" s="316" t="s">
        <v>241</v>
      </c>
      <c r="M6" s="277">
        <v>76</v>
      </c>
      <c r="N6" s="316" t="s">
        <v>241</v>
      </c>
      <c r="O6" s="277">
        <v>75</v>
      </c>
      <c r="P6" s="316">
        <v>0</v>
      </c>
      <c r="Q6" s="277">
        <v>76</v>
      </c>
      <c r="R6" s="317">
        <v>0</v>
      </c>
      <c r="S6" s="236">
        <v>76</v>
      </c>
      <c r="T6" s="317">
        <v>0</v>
      </c>
      <c r="U6" s="236">
        <v>73</v>
      </c>
      <c r="V6" s="317">
        <v>0</v>
      </c>
      <c r="W6" s="236">
        <v>76</v>
      </c>
      <c r="X6" s="238">
        <v>0</v>
      </c>
    </row>
    <row r="7" spans="1:24" ht="14.5" x14ac:dyDescent="0.25">
      <c r="A7" s="133" t="s">
        <v>18</v>
      </c>
      <c r="B7" s="134" t="s">
        <v>23</v>
      </c>
      <c r="C7" s="258" t="s">
        <v>527</v>
      </c>
      <c r="D7" s="318" t="s">
        <v>516</v>
      </c>
      <c r="E7" s="285">
        <v>111</v>
      </c>
      <c r="F7" s="319" t="s">
        <v>516</v>
      </c>
      <c r="G7" s="285">
        <v>112</v>
      </c>
      <c r="H7" s="319">
        <v>1</v>
      </c>
      <c r="I7" s="285">
        <v>111</v>
      </c>
      <c r="J7" s="319" t="s">
        <v>241</v>
      </c>
      <c r="K7" s="258">
        <v>111</v>
      </c>
      <c r="L7" s="318" t="s">
        <v>241</v>
      </c>
      <c r="M7" s="258">
        <v>111</v>
      </c>
      <c r="N7" s="318" t="s">
        <v>241</v>
      </c>
      <c r="O7" s="258">
        <v>138</v>
      </c>
      <c r="P7" s="318">
        <v>1</v>
      </c>
      <c r="Q7" s="258">
        <v>140</v>
      </c>
      <c r="R7" s="320">
        <v>0</v>
      </c>
      <c r="S7" s="239">
        <v>140</v>
      </c>
      <c r="T7" s="320">
        <v>0</v>
      </c>
      <c r="U7" s="239">
        <v>141</v>
      </c>
      <c r="V7" s="320">
        <v>0</v>
      </c>
      <c r="W7" s="239">
        <v>142</v>
      </c>
      <c r="X7" s="241">
        <v>0</v>
      </c>
    </row>
    <row r="8" spans="1:24" x14ac:dyDescent="0.25">
      <c r="A8" s="126" t="s">
        <v>26</v>
      </c>
      <c r="B8" s="127" t="s">
        <v>27</v>
      </c>
      <c r="C8" s="277">
        <v>164</v>
      </c>
      <c r="D8" s="316">
        <v>2</v>
      </c>
      <c r="E8" s="282">
        <v>167</v>
      </c>
      <c r="F8" s="321">
        <v>3</v>
      </c>
      <c r="G8" s="282">
        <v>165</v>
      </c>
      <c r="H8" s="321">
        <v>1</v>
      </c>
      <c r="I8" s="282">
        <v>166</v>
      </c>
      <c r="J8" s="321">
        <v>6</v>
      </c>
      <c r="K8" s="277">
        <v>165</v>
      </c>
      <c r="L8" s="316">
        <v>2</v>
      </c>
      <c r="M8" s="277">
        <v>165</v>
      </c>
      <c r="N8" s="316">
        <v>5</v>
      </c>
      <c r="O8" s="277">
        <v>143</v>
      </c>
      <c r="P8" s="316">
        <v>2</v>
      </c>
      <c r="Q8" s="277">
        <v>143</v>
      </c>
      <c r="R8" s="317">
        <v>7</v>
      </c>
      <c r="S8" s="236">
        <v>144</v>
      </c>
      <c r="T8" s="317">
        <v>4</v>
      </c>
      <c r="U8" s="236">
        <v>141</v>
      </c>
      <c r="V8" s="317">
        <v>1</v>
      </c>
      <c r="W8" s="236">
        <v>143</v>
      </c>
      <c r="X8" s="238">
        <v>1</v>
      </c>
    </row>
    <row r="9" spans="1:24" x14ac:dyDescent="0.25">
      <c r="A9" s="133" t="s">
        <v>26</v>
      </c>
      <c r="B9" s="134" t="s">
        <v>31</v>
      </c>
      <c r="C9" s="258">
        <v>86</v>
      </c>
      <c r="D9" s="318">
        <v>1</v>
      </c>
      <c r="E9" s="258">
        <v>88</v>
      </c>
      <c r="F9" s="318" t="s">
        <v>241</v>
      </c>
      <c r="G9" s="258">
        <v>88</v>
      </c>
      <c r="H9" s="318">
        <v>1</v>
      </c>
      <c r="I9" s="258">
        <v>88</v>
      </c>
      <c r="J9" s="318" t="s">
        <v>241</v>
      </c>
      <c r="K9" s="258">
        <v>88</v>
      </c>
      <c r="L9" s="318" t="s">
        <v>241</v>
      </c>
      <c r="M9" s="258">
        <v>88</v>
      </c>
      <c r="N9" s="318" t="s">
        <v>241</v>
      </c>
      <c r="O9" s="258">
        <v>90</v>
      </c>
      <c r="P9" s="318">
        <v>3</v>
      </c>
      <c r="Q9" s="258">
        <v>90</v>
      </c>
      <c r="R9" s="320">
        <v>2</v>
      </c>
      <c r="S9" s="239">
        <v>90</v>
      </c>
      <c r="T9" s="320">
        <v>0</v>
      </c>
      <c r="U9" s="239">
        <v>90</v>
      </c>
      <c r="V9" s="320">
        <v>0</v>
      </c>
      <c r="W9" s="239">
        <v>90</v>
      </c>
      <c r="X9" s="241">
        <v>1</v>
      </c>
    </row>
    <row r="10" spans="1:24" x14ac:dyDescent="0.25">
      <c r="A10" s="126" t="s">
        <v>26</v>
      </c>
      <c r="B10" s="127" t="s">
        <v>32</v>
      </c>
      <c r="C10" s="277">
        <v>87</v>
      </c>
      <c r="D10" s="316" t="s">
        <v>241</v>
      </c>
      <c r="E10" s="277">
        <v>88</v>
      </c>
      <c r="F10" s="316" t="s">
        <v>241</v>
      </c>
      <c r="G10" s="277">
        <v>88</v>
      </c>
      <c r="H10" s="316">
        <v>2</v>
      </c>
      <c r="I10" s="277">
        <v>88</v>
      </c>
      <c r="J10" s="316" t="s">
        <v>241</v>
      </c>
      <c r="K10" s="277">
        <v>88</v>
      </c>
      <c r="L10" s="316" t="s">
        <v>241</v>
      </c>
      <c r="M10" s="277">
        <v>88</v>
      </c>
      <c r="N10" s="316" t="s">
        <v>241</v>
      </c>
      <c r="O10" s="277">
        <v>88</v>
      </c>
      <c r="P10" s="316" t="s">
        <v>241</v>
      </c>
      <c r="Q10" s="277">
        <v>89</v>
      </c>
      <c r="R10" s="317">
        <v>1</v>
      </c>
      <c r="S10" s="236">
        <v>87</v>
      </c>
      <c r="T10" s="317">
        <v>0</v>
      </c>
      <c r="U10" s="236">
        <v>87</v>
      </c>
      <c r="V10" s="317">
        <v>0</v>
      </c>
      <c r="W10" s="236">
        <v>88</v>
      </c>
      <c r="X10" s="238">
        <v>0</v>
      </c>
    </row>
    <row r="11" spans="1:24" x14ac:dyDescent="0.25">
      <c r="A11" s="133" t="s">
        <v>26</v>
      </c>
      <c r="B11" s="134" t="s">
        <v>34</v>
      </c>
      <c r="C11" s="258">
        <v>144</v>
      </c>
      <c r="D11" s="318" t="s">
        <v>241</v>
      </c>
      <c r="E11" s="258">
        <v>144</v>
      </c>
      <c r="F11" s="318" t="s">
        <v>241</v>
      </c>
      <c r="G11" s="258">
        <v>143</v>
      </c>
      <c r="H11" s="318" t="s">
        <v>241</v>
      </c>
      <c r="I11" s="258">
        <v>144</v>
      </c>
      <c r="J11" s="318" t="s">
        <v>241</v>
      </c>
      <c r="K11" s="258">
        <v>144</v>
      </c>
      <c r="L11" s="318" t="s">
        <v>241</v>
      </c>
      <c r="M11" s="258">
        <v>145</v>
      </c>
      <c r="N11" s="318" t="s">
        <v>241</v>
      </c>
      <c r="O11" s="258">
        <v>144</v>
      </c>
      <c r="P11" s="318" t="s">
        <v>241</v>
      </c>
      <c r="Q11" s="258">
        <v>145</v>
      </c>
      <c r="R11" s="320">
        <v>0</v>
      </c>
      <c r="S11" s="239">
        <v>143</v>
      </c>
      <c r="T11" s="320">
        <v>1</v>
      </c>
      <c r="U11" s="239">
        <v>144</v>
      </c>
      <c r="V11" s="320">
        <v>0</v>
      </c>
      <c r="W11" s="239">
        <v>145</v>
      </c>
      <c r="X11" s="241">
        <v>0</v>
      </c>
    </row>
    <row r="12" spans="1:24" x14ac:dyDescent="0.25">
      <c r="A12" s="126" t="s">
        <v>26</v>
      </c>
      <c r="B12" s="127" t="s">
        <v>37</v>
      </c>
      <c r="C12" s="277">
        <v>95</v>
      </c>
      <c r="D12" s="316" t="s">
        <v>241</v>
      </c>
      <c r="E12" s="277">
        <v>102</v>
      </c>
      <c r="F12" s="316" t="s">
        <v>241</v>
      </c>
      <c r="G12" s="277">
        <v>100</v>
      </c>
      <c r="H12" s="316" t="s">
        <v>241</v>
      </c>
      <c r="I12" s="277">
        <v>104</v>
      </c>
      <c r="J12" s="316">
        <v>1</v>
      </c>
      <c r="K12" s="277">
        <v>100</v>
      </c>
      <c r="L12" s="316">
        <v>1</v>
      </c>
      <c r="M12" s="277">
        <v>96</v>
      </c>
      <c r="N12" s="316" t="s">
        <v>241</v>
      </c>
      <c r="O12" s="277">
        <v>93</v>
      </c>
      <c r="P12" s="316" t="s">
        <v>241</v>
      </c>
      <c r="Q12" s="277">
        <v>101</v>
      </c>
      <c r="R12" s="317">
        <v>0</v>
      </c>
      <c r="S12" s="236">
        <v>100</v>
      </c>
      <c r="T12" s="317">
        <v>0</v>
      </c>
      <c r="U12" s="236">
        <v>103</v>
      </c>
      <c r="V12" s="317">
        <v>0</v>
      </c>
      <c r="W12" s="236">
        <v>102</v>
      </c>
      <c r="X12" s="238">
        <v>0</v>
      </c>
    </row>
    <row r="13" spans="1:24" x14ac:dyDescent="0.25">
      <c r="A13" s="133" t="s">
        <v>26</v>
      </c>
      <c r="B13" s="134" t="s">
        <v>40</v>
      </c>
      <c r="C13" s="285" t="s">
        <v>516</v>
      </c>
      <c r="D13" s="319" t="s">
        <v>516</v>
      </c>
      <c r="E13" s="285" t="s">
        <v>516</v>
      </c>
      <c r="F13" s="319" t="s">
        <v>516</v>
      </c>
      <c r="G13" s="285">
        <v>73</v>
      </c>
      <c r="H13" s="319" t="s">
        <v>516</v>
      </c>
      <c r="I13" s="285">
        <v>76</v>
      </c>
      <c r="J13" s="319">
        <v>4</v>
      </c>
      <c r="K13" s="285">
        <v>76</v>
      </c>
      <c r="L13" s="319" t="s">
        <v>241</v>
      </c>
      <c r="M13" s="258">
        <v>69</v>
      </c>
      <c r="N13" s="318" t="s">
        <v>241</v>
      </c>
      <c r="O13" s="258">
        <v>69</v>
      </c>
      <c r="P13" s="318">
        <v>1</v>
      </c>
      <c r="Q13" s="258">
        <v>67</v>
      </c>
      <c r="R13" s="320">
        <v>0</v>
      </c>
      <c r="S13" s="239">
        <v>69</v>
      </c>
      <c r="T13" s="320">
        <v>1</v>
      </c>
      <c r="U13" s="239">
        <v>70</v>
      </c>
      <c r="V13" s="320">
        <v>1</v>
      </c>
      <c r="W13" s="239">
        <v>69</v>
      </c>
      <c r="X13" s="241">
        <v>0</v>
      </c>
    </row>
    <row r="14" spans="1:24" x14ac:dyDescent="0.25">
      <c r="A14" s="126" t="s">
        <v>42</v>
      </c>
      <c r="B14" s="127" t="s">
        <v>43</v>
      </c>
      <c r="C14" s="277">
        <v>50</v>
      </c>
      <c r="D14" s="316" t="s">
        <v>241</v>
      </c>
      <c r="E14" s="282">
        <v>52</v>
      </c>
      <c r="F14" s="321" t="s">
        <v>241</v>
      </c>
      <c r="G14" s="282">
        <v>52</v>
      </c>
      <c r="H14" s="321" t="s">
        <v>241</v>
      </c>
      <c r="I14" s="282">
        <v>52</v>
      </c>
      <c r="J14" s="321" t="s">
        <v>241</v>
      </c>
      <c r="K14" s="282">
        <v>80</v>
      </c>
      <c r="L14" s="321" t="s">
        <v>241</v>
      </c>
      <c r="M14" s="277">
        <v>80</v>
      </c>
      <c r="N14" s="316" t="s">
        <v>241</v>
      </c>
      <c r="O14" s="277">
        <v>80</v>
      </c>
      <c r="P14" s="316" t="s">
        <v>241</v>
      </c>
      <c r="Q14" s="277">
        <v>80</v>
      </c>
      <c r="R14" s="317">
        <v>2</v>
      </c>
      <c r="S14" s="236">
        <v>81</v>
      </c>
      <c r="T14" s="317">
        <v>3</v>
      </c>
      <c r="U14" s="236">
        <v>81</v>
      </c>
      <c r="V14" s="317">
        <v>1</v>
      </c>
      <c r="W14" s="236">
        <v>81</v>
      </c>
      <c r="X14" s="238">
        <v>0</v>
      </c>
    </row>
    <row r="15" spans="1:24" x14ac:dyDescent="0.25">
      <c r="A15" s="133" t="s">
        <v>45</v>
      </c>
      <c r="B15" s="134" t="s">
        <v>46</v>
      </c>
      <c r="C15" s="258">
        <v>40</v>
      </c>
      <c r="D15" s="318">
        <v>1</v>
      </c>
      <c r="E15" s="258">
        <v>43</v>
      </c>
      <c r="F15" s="318" t="s">
        <v>241</v>
      </c>
      <c r="G15" s="285">
        <v>42</v>
      </c>
      <c r="H15" s="322">
        <v>2</v>
      </c>
      <c r="I15" s="258">
        <v>51</v>
      </c>
      <c r="J15" s="318">
        <v>8</v>
      </c>
      <c r="K15" s="258">
        <v>47</v>
      </c>
      <c r="L15" s="318">
        <v>2</v>
      </c>
      <c r="M15" s="258">
        <v>42</v>
      </c>
      <c r="N15" s="318">
        <v>2</v>
      </c>
      <c r="O15" s="258">
        <v>44</v>
      </c>
      <c r="P15" s="318">
        <v>2</v>
      </c>
      <c r="Q15" s="258">
        <v>47</v>
      </c>
      <c r="R15" s="320">
        <v>0</v>
      </c>
      <c r="S15" s="239">
        <v>42</v>
      </c>
      <c r="T15" s="320">
        <v>0</v>
      </c>
      <c r="U15" s="239">
        <v>49</v>
      </c>
      <c r="V15" s="320">
        <v>0</v>
      </c>
      <c r="W15" s="239">
        <v>48</v>
      </c>
      <c r="X15" s="241">
        <v>0</v>
      </c>
    </row>
    <row r="16" spans="1:24" x14ac:dyDescent="0.25">
      <c r="A16" s="126" t="s">
        <v>48</v>
      </c>
      <c r="B16" s="127" t="s">
        <v>49</v>
      </c>
      <c r="C16" s="277">
        <v>85</v>
      </c>
      <c r="D16" s="316" t="s">
        <v>241</v>
      </c>
      <c r="E16" s="277">
        <v>78</v>
      </c>
      <c r="F16" s="316">
        <v>7</v>
      </c>
      <c r="G16" s="277">
        <v>80</v>
      </c>
      <c r="H16" s="316">
        <v>4</v>
      </c>
      <c r="I16" s="277">
        <v>80</v>
      </c>
      <c r="J16" s="316" t="s">
        <v>241</v>
      </c>
      <c r="K16" s="277">
        <v>72</v>
      </c>
      <c r="L16" s="316">
        <v>6</v>
      </c>
      <c r="M16" s="277">
        <v>72</v>
      </c>
      <c r="N16" s="316">
        <v>7</v>
      </c>
      <c r="O16" s="277">
        <v>79</v>
      </c>
      <c r="P16" s="316">
        <v>7</v>
      </c>
      <c r="Q16" s="277">
        <v>76</v>
      </c>
      <c r="R16" s="317">
        <v>7</v>
      </c>
      <c r="S16" s="236">
        <v>81</v>
      </c>
      <c r="T16" s="317">
        <v>7</v>
      </c>
      <c r="U16" s="236">
        <v>77</v>
      </c>
      <c r="V16" s="317">
        <v>6</v>
      </c>
      <c r="W16" s="236">
        <v>79</v>
      </c>
      <c r="X16" s="238">
        <v>5</v>
      </c>
    </row>
    <row r="17" spans="1:24" x14ac:dyDescent="0.25">
      <c r="A17" s="133" t="s">
        <v>51</v>
      </c>
      <c r="B17" s="134" t="s">
        <v>52</v>
      </c>
      <c r="C17" s="258">
        <v>83</v>
      </c>
      <c r="D17" s="318" t="s">
        <v>241</v>
      </c>
      <c r="E17" s="258">
        <v>83</v>
      </c>
      <c r="F17" s="318" t="s">
        <v>241</v>
      </c>
      <c r="G17" s="258">
        <v>83</v>
      </c>
      <c r="H17" s="318" t="s">
        <v>241</v>
      </c>
      <c r="I17" s="258">
        <v>83</v>
      </c>
      <c r="J17" s="318" t="s">
        <v>241</v>
      </c>
      <c r="K17" s="258">
        <v>84</v>
      </c>
      <c r="L17" s="318">
        <v>1</v>
      </c>
      <c r="M17" s="258">
        <v>83</v>
      </c>
      <c r="N17" s="318" t="s">
        <v>241</v>
      </c>
      <c r="O17" s="258">
        <v>93</v>
      </c>
      <c r="P17" s="318" t="s">
        <v>241</v>
      </c>
      <c r="Q17" s="258">
        <v>92</v>
      </c>
      <c r="R17" s="320">
        <v>1</v>
      </c>
      <c r="S17" s="239">
        <v>93</v>
      </c>
      <c r="T17" s="320">
        <v>0</v>
      </c>
      <c r="U17" s="239">
        <v>93</v>
      </c>
      <c r="V17" s="320">
        <v>0</v>
      </c>
      <c r="W17" s="239">
        <v>93</v>
      </c>
      <c r="X17" s="241">
        <v>4</v>
      </c>
    </row>
    <row r="18" spans="1:24" x14ac:dyDescent="0.25">
      <c r="A18" s="126" t="s">
        <v>51</v>
      </c>
      <c r="B18" s="127" t="s">
        <v>53</v>
      </c>
      <c r="C18" s="277">
        <v>106</v>
      </c>
      <c r="D18" s="316">
        <v>3</v>
      </c>
      <c r="E18" s="277">
        <v>108</v>
      </c>
      <c r="F18" s="316">
        <v>2</v>
      </c>
      <c r="G18" s="277">
        <v>108</v>
      </c>
      <c r="H18" s="316">
        <v>2</v>
      </c>
      <c r="I18" s="277">
        <v>108</v>
      </c>
      <c r="J18" s="316">
        <v>1</v>
      </c>
      <c r="K18" s="277">
        <v>116</v>
      </c>
      <c r="L18" s="316">
        <v>3</v>
      </c>
      <c r="M18" s="277">
        <v>123</v>
      </c>
      <c r="N18" s="316">
        <v>3</v>
      </c>
      <c r="O18" s="277">
        <v>120</v>
      </c>
      <c r="P18" s="316" t="s">
        <v>241</v>
      </c>
      <c r="Q18" s="277">
        <v>122</v>
      </c>
      <c r="R18" s="317">
        <v>0</v>
      </c>
      <c r="S18" s="236">
        <v>123</v>
      </c>
      <c r="T18" s="317">
        <v>3</v>
      </c>
      <c r="U18" s="236">
        <v>125</v>
      </c>
      <c r="V18" s="317">
        <v>2</v>
      </c>
      <c r="W18" s="236">
        <v>125</v>
      </c>
      <c r="X18" s="238">
        <v>2</v>
      </c>
    </row>
    <row r="19" spans="1:24" x14ac:dyDescent="0.25">
      <c r="A19" s="133" t="s">
        <v>51</v>
      </c>
      <c r="B19" s="134" t="s">
        <v>55</v>
      </c>
      <c r="C19" s="258" t="s">
        <v>516</v>
      </c>
      <c r="D19" s="318" t="s">
        <v>516</v>
      </c>
      <c r="E19" s="258" t="s">
        <v>516</v>
      </c>
      <c r="F19" s="318" t="s">
        <v>516</v>
      </c>
      <c r="G19" s="258" t="s">
        <v>516</v>
      </c>
      <c r="H19" s="318" t="s">
        <v>516</v>
      </c>
      <c r="I19" s="258" t="s">
        <v>516</v>
      </c>
      <c r="J19" s="318" t="s">
        <v>516</v>
      </c>
      <c r="K19" s="258" t="s">
        <v>516</v>
      </c>
      <c r="L19" s="318" t="s">
        <v>516</v>
      </c>
      <c r="M19" s="258">
        <v>100</v>
      </c>
      <c r="N19" s="318" t="s">
        <v>516</v>
      </c>
      <c r="O19" s="258">
        <v>100</v>
      </c>
      <c r="P19" s="318" t="s">
        <v>241</v>
      </c>
      <c r="Q19" s="258">
        <v>100</v>
      </c>
      <c r="R19" s="320">
        <v>0</v>
      </c>
      <c r="S19" s="239">
        <v>101</v>
      </c>
      <c r="T19" s="320">
        <v>0</v>
      </c>
      <c r="U19" s="239">
        <v>100</v>
      </c>
      <c r="V19" s="320">
        <v>0</v>
      </c>
      <c r="W19" s="239">
        <v>105</v>
      </c>
      <c r="X19" s="241">
        <v>0</v>
      </c>
    </row>
    <row r="20" spans="1:24" x14ac:dyDescent="0.25">
      <c r="A20" s="126" t="s">
        <v>57</v>
      </c>
      <c r="B20" s="127" t="s">
        <v>58</v>
      </c>
      <c r="C20" s="277">
        <v>63</v>
      </c>
      <c r="D20" s="316" t="s">
        <v>241</v>
      </c>
      <c r="E20" s="277">
        <v>66</v>
      </c>
      <c r="F20" s="316" t="s">
        <v>241</v>
      </c>
      <c r="G20" s="277">
        <v>65</v>
      </c>
      <c r="H20" s="316" t="s">
        <v>241</v>
      </c>
      <c r="I20" s="277">
        <v>70</v>
      </c>
      <c r="J20" s="316" t="s">
        <v>241</v>
      </c>
      <c r="K20" s="277">
        <v>80</v>
      </c>
      <c r="L20" s="316" t="s">
        <v>241</v>
      </c>
      <c r="M20" s="277">
        <v>79</v>
      </c>
      <c r="N20" s="316">
        <v>1</v>
      </c>
      <c r="O20" s="277">
        <v>83</v>
      </c>
      <c r="P20" s="316">
        <v>2</v>
      </c>
      <c r="Q20" s="277">
        <v>85</v>
      </c>
      <c r="R20" s="317">
        <v>1</v>
      </c>
      <c r="S20" s="236">
        <v>90</v>
      </c>
      <c r="T20" s="317">
        <v>2</v>
      </c>
      <c r="U20" s="236">
        <v>94</v>
      </c>
      <c r="V20" s="317">
        <v>4</v>
      </c>
      <c r="W20" s="236">
        <v>96</v>
      </c>
      <c r="X20" s="238">
        <v>1</v>
      </c>
    </row>
    <row r="21" spans="1:24" x14ac:dyDescent="0.25">
      <c r="A21" s="133" t="s">
        <v>60</v>
      </c>
      <c r="B21" s="134" t="s">
        <v>61</v>
      </c>
      <c r="C21" s="258">
        <v>52</v>
      </c>
      <c r="D21" s="318">
        <v>2</v>
      </c>
      <c r="E21" s="285">
        <v>51</v>
      </c>
      <c r="F21" s="322">
        <v>1</v>
      </c>
      <c r="G21" s="258">
        <v>53</v>
      </c>
      <c r="H21" s="318">
        <v>2</v>
      </c>
      <c r="I21" s="258">
        <v>51</v>
      </c>
      <c r="J21" s="318" t="s">
        <v>241</v>
      </c>
      <c r="K21" s="258">
        <v>51</v>
      </c>
      <c r="L21" s="318">
        <v>1</v>
      </c>
      <c r="M21" s="258">
        <v>51</v>
      </c>
      <c r="N21" s="318" t="s">
        <v>241</v>
      </c>
      <c r="O21" s="258">
        <v>50</v>
      </c>
      <c r="P21" s="318" t="s">
        <v>241</v>
      </c>
      <c r="Q21" s="258">
        <v>50</v>
      </c>
      <c r="R21" s="320">
        <v>0</v>
      </c>
      <c r="S21" s="239">
        <v>52</v>
      </c>
      <c r="T21" s="320">
        <v>2</v>
      </c>
      <c r="U21" s="239">
        <v>49</v>
      </c>
      <c r="V21" s="320">
        <v>0</v>
      </c>
      <c r="W21" s="239">
        <v>51</v>
      </c>
      <c r="X21" s="241">
        <v>0</v>
      </c>
    </row>
    <row r="22" spans="1:24" x14ac:dyDescent="0.25">
      <c r="A22" s="126" t="s">
        <v>60</v>
      </c>
      <c r="B22" s="127" t="s">
        <v>63</v>
      </c>
      <c r="C22" s="282">
        <v>68</v>
      </c>
      <c r="D22" s="321" t="s">
        <v>241</v>
      </c>
      <c r="E22" s="282">
        <v>69</v>
      </c>
      <c r="F22" s="321" t="s">
        <v>241</v>
      </c>
      <c r="G22" s="277">
        <v>68</v>
      </c>
      <c r="H22" s="316">
        <v>1</v>
      </c>
      <c r="I22" s="277">
        <v>68</v>
      </c>
      <c r="J22" s="316" t="s">
        <v>241</v>
      </c>
      <c r="K22" s="282">
        <v>68</v>
      </c>
      <c r="L22" s="321" t="s">
        <v>241</v>
      </c>
      <c r="M22" s="277">
        <v>66</v>
      </c>
      <c r="N22" s="316" t="s">
        <v>241</v>
      </c>
      <c r="O22" s="277">
        <v>51</v>
      </c>
      <c r="P22" s="316" t="s">
        <v>241</v>
      </c>
      <c r="Q22" s="277">
        <v>50</v>
      </c>
      <c r="R22" s="317">
        <v>0</v>
      </c>
      <c r="S22" s="236">
        <v>52</v>
      </c>
      <c r="T22" s="317">
        <v>0</v>
      </c>
      <c r="U22" s="236">
        <v>71</v>
      </c>
      <c r="V22" s="317">
        <v>0</v>
      </c>
      <c r="W22" s="236">
        <v>69</v>
      </c>
      <c r="X22" s="238">
        <v>0</v>
      </c>
    </row>
    <row r="23" spans="1:24" x14ac:dyDescent="0.25">
      <c r="A23" s="133" t="s">
        <v>60</v>
      </c>
      <c r="B23" s="134" t="s">
        <v>66</v>
      </c>
      <c r="C23" s="258" t="s">
        <v>516</v>
      </c>
      <c r="D23" s="318" t="s">
        <v>516</v>
      </c>
      <c r="E23" s="258" t="s">
        <v>516</v>
      </c>
      <c r="F23" s="318" t="s">
        <v>516</v>
      </c>
      <c r="G23" s="258" t="s">
        <v>516</v>
      </c>
      <c r="H23" s="318" t="s">
        <v>516</v>
      </c>
      <c r="I23" s="258" t="s">
        <v>516</v>
      </c>
      <c r="J23" s="318" t="s">
        <v>516</v>
      </c>
      <c r="K23" s="285">
        <v>131</v>
      </c>
      <c r="L23" s="319" t="s">
        <v>516</v>
      </c>
      <c r="M23" s="285">
        <v>130</v>
      </c>
      <c r="N23" s="319">
        <v>2</v>
      </c>
      <c r="O23" s="285">
        <v>129</v>
      </c>
      <c r="P23" s="319" t="s">
        <v>241</v>
      </c>
      <c r="Q23" s="258">
        <v>131</v>
      </c>
      <c r="R23" s="320">
        <v>0</v>
      </c>
      <c r="S23" s="239">
        <v>132</v>
      </c>
      <c r="T23" s="320">
        <v>0</v>
      </c>
      <c r="U23" s="239">
        <v>131</v>
      </c>
      <c r="V23" s="320">
        <v>3</v>
      </c>
      <c r="W23" s="239">
        <v>130</v>
      </c>
      <c r="X23" s="241">
        <v>0</v>
      </c>
    </row>
    <row r="24" spans="1:24" x14ac:dyDescent="0.25">
      <c r="A24" s="126" t="s">
        <v>68</v>
      </c>
      <c r="B24" s="127" t="s">
        <v>69</v>
      </c>
      <c r="C24" s="282">
        <v>108</v>
      </c>
      <c r="D24" s="321">
        <v>2</v>
      </c>
      <c r="E24" s="282">
        <v>102</v>
      </c>
      <c r="F24" s="321">
        <v>1</v>
      </c>
      <c r="G24" s="277">
        <v>103</v>
      </c>
      <c r="H24" s="316">
        <v>2</v>
      </c>
      <c r="I24" s="282">
        <v>104</v>
      </c>
      <c r="J24" s="321">
        <v>3</v>
      </c>
      <c r="K24" s="282">
        <v>104</v>
      </c>
      <c r="L24" s="321" t="s">
        <v>241</v>
      </c>
      <c r="M24" s="282">
        <v>103</v>
      </c>
      <c r="N24" s="321" t="s">
        <v>241</v>
      </c>
      <c r="O24" s="282">
        <v>105</v>
      </c>
      <c r="P24" s="321">
        <v>1</v>
      </c>
      <c r="Q24" s="277">
        <v>107</v>
      </c>
      <c r="R24" s="317">
        <v>2</v>
      </c>
      <c r="S24" s="236">
        <v>107</v>
      </c>
      <c r="T24" s="317">
        <v>1</v>
      </c>
      <c r="U24" s="236">
        <v>106</v>
      </c>
      <c r="V24" s="317">
        <v>0</v>
      </c>
      <c r="W24" s="236">
        <v>108</v>
      </c>
      <c r="X24" s="238">
        <v>2</v>
      </c>
    </row>
    <row r="25" spans="1:24" x14ac:dyDescent="0.25">
      <c r="A25" s="133" t="s">
        <v>71</v>
      </c>
      <c r="B25" s="134" t="s">
        <v>72</v>
      </c>
      <c r="C25" s="258">
        <v>80</v>
      </c>
      <c r="D25" s="318" t="s">
        <v>241</v>
      </c>
      <c r="E25" s="258">
        <v>81</v>
      </c>
      <c r="F25" s="318" t="s">
        <v>241</v>
      </c>
      <c r="G25" s="258">
        <v>81</v>
      </c>
      <c r="H25" s="318" t="s">
        <v>241</v>
      </c>
      <c r="I25" s="258">
        <v>83</v>
      </c>
      <c r="J25" s="318" t="s">
        <v>241</v>
      </c>
      <c r="K25" s="258">
        <v>84</v>
      </c>
      <c r="L25" s="318" t="s">
        <v>241</v>
      </c>
      <c r="M25" s="258">
        <v>82</v>
      </c>
      <c r="N25" s="318">
        <v>1</v>
      </c>
      <c r="O25" s="285">
        <v>81</v>
      </c>
      <c r="P25" s="322">
        <v>2</v>
      </c>
      <c r="Q25" s="258">
        <v>80</v>
      </c>
      <c r="R25" s="320">
        <v>0</v>
      </c>
      <c r="S25" s="239">
        <v>81</v>
      </c>
      <c r="T25" s="320">
        <v>0</v>
      </c>
      <c r="U25" s="239">
        <v>83</v>
      </c>
      <c r="V25" s="320">
        <v>3</v>
      </c>
      <c r="W25" s="239">
        <v>81</v>
      </c>
      <c r="X25" s="241">
        <v>1</v>
      </c>
    </row>
    <row r="26" spans="1:24" x14ac:dyDescent="0.25">
      <c r="A26" s="126" t="s">
        <v>74</v>
      </c>
      <c r="B26" s="127" t="s">
        <v>75</v>
      </c>
      <c r="C26" s="277">
        <v>57</v>
      </c>
      <c r="D26" s="316" t="s">
        <v>241</v>
      </c>
      <c r="E26" s="277">
        <v>57</v>
      </c>
      <c r="F26" s="316" t="s">
        <v>241</v>
      </c>
      <c r="G26" s="277">
        <v>57</v>
      </c>
      <c r="H26" s="316" t="s">
        <v>241</v>
      </c>
      <c r="I26" s="277">
        <v>58</v>
      </c>
      <c r="J26" s="316">
        <v>1</v>
      </c>
      <c r="K26" s="277">
        <v>57</v>
      </c>
      <c r="L26" s="316" t="s">
        <v>241</v>
      </c>
      <c r="M26" s="277">
        <v>57</v>
      </c>
      <c r="N26" s="316" t="s">
        <v>241</v>
      </c>
      <c r="O26" s="277">
        <v>67</v>
      </c>
      <c r="P26" s="316">
        <v>1</v>
      </c>
      <c r="Q26" s="277">
        <v>67</v>
      </c>
      <c r="R26" s="317">
        <v>0</v>
      </c>
      <c r="S26" s="236">
        <v>65</v>
      </c>
      <c r="T26" s="317">
        <v>0</v>
      </c>
      <c r="U26" s="236">
        <v>66</v>
      </c>
      <c r="V26" s="317">
        <v>0</v>
      </c>
      <c r="W26" s="236">
        <v>65</v>
      </c>
      <c r="X26" s="238">
        <v>0</v>
      </c>
    </row>
    <row r="27" spans="1:24" x14ac:dyDescent="0.25">
      <c r="A27" s="133" t="s">
        <v>74</v>
      </c>
      <c r="B27" s="134" t="s">
        <v>78</v>
      </c>
      <c r="C27" s="258">
        <v>84</v>
      </c>
      <c r="D27" s="318">
        <v>1</v>
      </c>
      <c r="E27" s="258">
        <v>85</v>
      </c>
      <c r="F27" s="318" t="s">
        <v>241</v>
      </c>
      <c r="G27" s="258">
        <v>85</v>
      </c>
      <c r="H27" s="318">
        <v>1</v>
      </c>
      <c r="I27" s="258">
        <v>120</v>
      </c>
      <c r="J27" s="318" t="s">
        <v>241</v>
      </c>
      <c r="K27" s="258">
        <v>120</v>
      </c>
      <c r="L27" s="318">
        <v>3</v>
      </c>
      <c r="M27" s="258">
        <v>120</v>
      </c>
      <c r="N27" s="318">
        <v>3</v>
      </c>
      <c r="O27" s="258">
        <v>120</v>
      </c>
      <c r="P27" s="318" t="s">
        <v>241</v>
      </c>
      <c r="Q27" s="258">
        <v>120</v>
      </c>
      <c r="R27" s="320">
        <v>1</v>
      </c>
      <c r="S27" s="239">
        <v>120</v>
      </c>
      <c r="T27" s="320">
        <v>0</v>
      </c>
      <c r="U27" s="239">
        <v>119</v>
      </c>
      <c r="V27" s="320">
        <v>1</v>
      </c>
      <c r="W27" s="239">
        <v>120</v>
      </c>
      <c r="X27" s="241">
        <v>2</v>
      </c>
    </row>
    <row r="28" spans="1:24" x14ac:dyDescent="0.25">
      <c r="A28" s="126" t="s">
        <v>80</v>
      </c>
      <c r="B28" s="127" t="s">
        <v>528</v>
      </c>
      <c r="C28" s="277">
        <v>61</v>
      </c>
      <c r="D28" s="316">
        <v>1</v>
      </c>
      <c r="E28" s="277">
        <v>62</v>
      </c>
      <c r="F28" s="316">
        <v>2</v>
      </c>
      <c r="G28" s="277">
        <v>65</v>
      </c>
      <c r="H28" s="316" t="s">
        <v>241</v>
      </c>
      <c r="I28" s="277">
        <v>66</v>
      </c>
      <c r="J28" s="316">
        <v>1</v>
      </c>
      <c r="K28" s="277">
        <v>66</v>
      </c>
      <c r="L28" s="316">
        <v>1</v>
      </c>
      <c r="M28" s="277">
        <v>65</v>
      </c>
      <c r="N28" s="316" t="s">
        <v>241</v>
      </c>
      <c r="O28" s="277">
        <v>66</v>
      </c>
      <c r="P28" s="316" t="s">
        <v>241</v>
      </c>
      <c r="Q28" s="277">
        <v>67</v>
      </c>
      <c r="R28" s="317">
        <v>0</v>
      </c>
      <c r="S28" s="236">
        <v>65</v>
      </c>
      <c r="T28" s="317">
        <v>0</v>
      </c>
      <c r="U28" s="236">
        <v>66</v>
      </c>
      <c r="V28" s="317">
        <v>0</v>
      </c>
      <c r="W28" s="236">
        <v>65</v>
      </c>
      <c r="X28" s="238">
        <v>0</v>
      </c>
    </row>
    <row r="29" spans="1:24" x14ac:dyDescent="0.25">
      <c r="A29" s="133" t="s">
        <v>83</v>
      </c>
      <c r="B29" s="134" t="s">
        <v>84</v>
      </c>
      <c r="C29" s="258" t="s">
        <v>516</v>
      </c>
      <c r="D29" s="318" t="s">
        <v>516</v>
      </c>
      <c r="E29" s="258" t="s">
        <v>516</v>
      </c>
      <c r="F29" s="318" t="s">
        <v>516</v>
      </c>
      <c r="G29" s="258" t="s">
        <v>516</v>
      </c>
      <c r="H29" s="318" t="s">
        <v>516</v>
      </c>
      <c r="I29" s="258" t="s">
        <v>516</v>
      </c>
      <c r="J29" s="318" t="s">
        <v>516</v>
      </c>
      <c r="K29" s="285" t="s">
        <v>516</v>
      </c>
      <c r="L29" s="319" t="s">
        <v>516</v>
      </c>
      <c r="M29" s="285" t="s">
        <v>516</v>
      </c>
      <c r="N29" s="319" t="s">
        <v>516</v>
      </c>
      <c r="O29" s="285">
        <v>64</v>
      </c>
      <c r="P29" s="319" t="s">
        <v>516</v>
      </c>
      <c r="Q29" s="285">
        <v>64</v>
      </c>
      <c r="R29" s="323">
        <v>1</v>
      </c>
      <c r="S29" s="239">
        <v>64</v>
      </c>
      <c r="T29" s="323">
        <v>0</v>
      </c>
      <c r="U29" s="239">
        <v>64</v>
      </c>
      <c r="V29" s="320">
        <v>1</v>
      </c>
      <c r="W29" s="239">
        <v>64</v>
      </c>
      <c r="X29" s="241">
        <v>0</v>
      </c>
    </row>
    <row r="30" spans="1:24" x14ac:dyDescent="0.25">
      <c r="A30" s="126" t="s">
        <v>85</v>
      </c>
      <c r="B30" s="127" t="s">
        <v>86</v>
      </c>
      <c r="C30" s="282">
        <v>130</v>
      </c>
      <c r="D30" s="321">
        <v>1</v>
      </c>
      <c r="E30" s="282">
        <v>130</v>
      </c>
      <c r="F30" s="321">
        <v>1</v>
      </c>
      <c r="G30" s="282">
        <v>130</v>
      </c>
      <c r="H30" s="321">
        <v>1</v>
      </c>
      <c r="I30" s="282">
        <v>131</v>
      </c>
      <c r="J30" s="321">
        <v>2</v>
      </c>
      <c r="K30" s="282">
        <v>131</v>
      </c>
      <c r="L30" s="321">
        <v>1</v>
      </c>
      <c r="M30" s="282">
        <v>130</v>
      </c>
      <c r="N30" s="321">
        <v>3</v>
      </c>
      <c r="O30" s="282">
        <v>132</v>
      </c>
      <c r="P30" s="321">
        <v>2</v>
      </c>
      <c r="Q30" s="282">
        <v>129</v>
      </c>
      <c r="R30" s="324">
        <v>1</v>
      </c>
      <c r="S30" s="236">
        <v>133</v>
      </c>
      <c r="T30" s="317">
        <v>1</v>
      </c>
      <c r="U30" s="236">
        <v>132</v>
      </c>
      <c r="V30" s="317">
        <v>0</v>
      </c>
      <c r="W30" s="236">
        <v>130</v>
      </c>
      <c r="X30" s="238">
        <v>0</v>
      </c>
    </row>
    <row r="31" spans="1:24" x14ac:dyDescent="0.25">
      <c r="A31" s="133" t="s">
        <v>89</v>
      </c>
      <c r="B31" s="134" t="s">
        <v>90</v>
      </c>
      <c r="C31" s="258">
        <v>35</v>
      </c>
      <c r="D31" s="318" t="s">
        <v>241</v>
      </c>
      <c r="E31" s="258">
        <v>35</v>
      </c>
      <c r="F31" s="318" t="s">
        <v>241</v>
      </c>
      <c r="G31" s="258">
        <v>35</v>
      </c>
      <c r="H31" s="318" t="s">
        <v>241</v>
      </c>
      <c r="I31" s="258">
        <v>36</v>
      </c>
      <c r="J31" s="318">
        <v>1</v>
      </c>
      <c r="K31" s="258">
        <v>35</v>
      </c>
      <c r="L31" s="318" t="s">
        <v>241</v>
      </c>
      <c r="M31" s="258">
        <v>36</v>
      </c>
      <c r="N31" s="318" t="s">
        <v>241</v>
      </c>
      <c r="O31" s="258">
        <v>36</v>
      </c>
      <c r="P31" s="318">
        <v>1</v>
      </c>
      <c r="Q31" s="285">
        <v>35</v>
      </c>
      <c r="R31" s="325">
        <v>0</v>
      </c>
      <c r="S31" s="239">
        <v>35</v>
      </c>
      <c r="T31" s="320">
        <v>0</v>
      </c>
      <c r="U31" s="239">
        <v>35</v>
      </c>
      <c r="V31" s="320">
        <v>1</v>
      </c>
      <c r="W31" s="239">
        <v>35</v>
      </c>
      <c r="X31" s="241">
        <v>0</v>
      </c>
    </row>
    <row r="32" spans="1:24" x14ac:dyDescent="0.25">
      <c r="A32" s="126" t="s">
        <v>89</v>
      </c>
      <c r="B32" s="127" t="s">
        <v>93</v>
      </c>
      <c r="C32" s="277">
        <v>115</v>
      </c>
      <c r="D32" s="316">
        <v>4</v>
      </c>
      <c r="E32" s="277">
        <v>115</v>
      </c>
      <c r="F32" s="316" t="s">
        <v>241</v>
      </c>
      <c r="G32" s="277">
        <v>190</v>
      </c>
      <c r="H32" s="316">
        <v>1</v>
      </c>
      <c r="I32" s="277">
        <v>190</v>
      </c>
      <c r="J32" s="316" t="s">
        <v>241</v>
      </c>
      <c r="K32" s="277">
        <v>191</v>
      </c>
      <c r="L32" s="316">
        <v>1</v>
      </c>
      <c r="M32" s="277">
        <v>197</v>
      </c>
      <c r="N32" s="316">
        <v>1</v>
      </c>
      <c r="O32" s="277">
        <v>114</v>
      </c>
      <c r="P32" s="316">
        <v>1</v>
      </c>
      <c r="Q32" s="277">
        <v>114</v>
      </c>
      <c r="R32" s="317">
        <v>8</v>
      </c>
      <c r="S32" s="236">
        <v>115</v>
      </c>
      <c r="T32" s="317">
        <v>0</v>
      </c>
      <c r="U32" s="236">
        <v>116</v>
      </c>
      <c r="V32" s="317">
        <v>0</v>
      </c>
      <c r="W32" s="236">
        <v>117</v>
      </c>
      <c r="X32" s="238">
        <v>0</v>
      </c>
    </row>
    <row r="33" spans="1:24" x14ac:dyDescent="0.25">
      <c r="A33" s="133" t="s">
        <v>89</v>
      </c>
      <c r="B33" s="134" t="s">
        <v>94</v>
      </c>
      <c r="C33" s="258">
        <v>167</v>
      </c>
      <c r="D33" s="318">
        <v>3</v>
      </c>
      <c r="E33" s="258">
        <v>171</v>
      </c>
      <c r="F33" s="318">
        <v>3</v>
      </c>
      <c r="G33" s="258">
        <v>180</v>
      </c>
      <c r="H33" s="318">
        <v>5</v>
      </c>
      <c r="I33" s="258">
        <v>176</v>
      </c>
      <c r="J33" s="318">
        <v>1</v>
      </c>
      <c r="K33" s="258">
        <v>184</v>
      </c>
      <c r="L33" s="318">
        <v>3</v>
      </c>
      <c r="M33" s="258">
        <v>189</v>
      </c>
      <c r="N33" s="318">
        <v>8</v>
      </c>
      <c r="O33" s="258">
        <v>195</v>
      </c>
      <c r="P33" s="318">
        <v>7</v>
      </c>
      <c r="Q33" s="258">
        <v>195</v>
      </c>
      <c r="R33" s="320">
        <v>1</v>
      </c>
      <c r="S33" s="239">
        <v>203</v>
      </c>
      <c r="T33" s="320">
        <v>2</v>
      </c>
      <c r="U33" s="239">
        <v>203</v>
      </c>
      <c r="V33" s="320">
        <v>2</v>
      </c>
      <c r="W33" s="239">
        <v>203</v>
      </c>
      <c r="X33" s="241">
        <v>9</v>
      </c>
    </row>
    <row r="34" spans="1:24" x14ac:dyDescent="0.25">
      <c r="A34" s="126" t="s">
        <v>95</v>
      </c>
      <c r="B34" s="127" t="s">
        <v>96</v>
      </c>
      <c r="C34" s="277">
        <v>78</v>
      </c>
      <c r="D34" s="316" t="s">
        <v>241</v>
      </c>
      <c r="E34" s="277">
        <v>88</v>
      </c>
      <c r="F34" s="316">
        <v>1</v>
      </c>
      <c r="G34" s="277">
        <v>88</v>
      </c>
      <c r="H34" s="316">
        <v>2</v>
      </c>
      <c r="I34" s="277">
        <v>88</v>
      </c>
      <c r="J34" s="316" t="s">
        <v>241</v>
      </c>
      <c r="K34" s="277">
        <v>96</v>
      </c>
      <c r="L34" s="316" t="s">
        <v>241</v>
      </c>
      <c r="M34" s="277">
        <v>144</v>
      </c>
      <c r="N34" s="316">
        <v>1</v>
      </c>
      <c r="O34" s="277">
        <v>144</v>
      </c>
      <c r="P34" s="316">
        <v>3</v>
      </c>
      <c r="Q34" s="277">
        <v>144</v>
      </c>
      <c r="R34" s="317">
        <v>2</v>
      </c>
      <c r="S34" s="236">
        <v>144</v>
      </c>
      <c r="T34" s="317">
        <v>2</v>
      </c>
      <c r="U34" s="236">
        <v>144</v>
      </c>
      <c r="V34" s="317">
        <v>1</v>
      </c>
      <c r="W34" s="236">
        <v>144</v>
      </c>
      <c r="X34" s="238">
        <v>0</v>
      </c>
    </row>
    <row r="35" spans="1:24" x14ac:dyDescent="0.25">
      <c r="A35" s="133" t="s">
        <v>95</v>
      </c>
      <c r="B35" s="134" t="s">
        <v>97</v>
      </c>
      <c r="C35" s="258">
        <v>105</v>
      </c>
      <c r="D35" s="318" t="s">
        <v>241</v>
      </c>
      <c r="E35" s="258">
        <v>105</v>
      </c>
      <c r="F35" s="318" t="s">
        <v>241</v>
      </c>
      <c r="G35" s="258">
        <v>105</v>
      </c>
      <c r="H35" s="318" t="s">
        <v>241</v>
      </c>
      <c r="I35" s="258">
        <v>106</v>
      </c>
      <c r="J35" s="318" t="s">
        <v>241</v>
      </c>
      <c r="K35" s="258">
        <v>108</v>
      </c>
      <c r="L35" s="318" t="s">
        <v>241</v>
      </c>
      <c r="M35" s="258">
        <v>108</v>
      </c>
      <c r="N35" s="318">
        <v>2</v>
      </c>
      <c r="O35" s="258">
        <v>108</v>
      </c>
      <c r="P35" s="318">
        <v>3</v>
      </c>
      <c r="Q35" s="258">
        <v>110</v>
      </c>
      <c r="R35" s="320">
        <v>0</v>
      </c>
      <c r="S35" s="239">
        <v>108</v>
      </c>
      <c r="T35" s="320">
        <v>2</v>
      </c>
      <c r="U35" s="239">
        <v>109</v>
      </c>
      <c r="V35" s="320">
        <v>0</v>
      </c>
      <c r="W35" s="239">
        <v>109</v>
      </c>
      <c r="X35" s="241">
        <v>0</v>
      </c>
    </row>
    <row r="36" spans="1:24" x14ac:dyDescent="0.25">
      <c r="A36" s="126" t="s">
        <v>99</v>
      </c>
      <c r="B36" s="127" t="s">
        <v>100</v>
      </c>
      <c r="C36" s="277">
        <v>96</v>
      </c>
      <c r="D36" s="316" t="s">
        <v>241</v>
      </c>
      <c r="E36" s="277">
        <v>98</v>
      </c>
      <c r="F36" s="316">
        <v>1</v>
      </c>
      <c r="G36" s="277">
        <v>98</v>
      </c>
      <c r="H36" s="316" t="s">
        <v>241</v>
      </c>
      <c r="I36" s="277">
        <v>98</v>
      </c>
      <c r="J36" s="316" t="s">
        <v>241</v>
      </c>
      <c r="K36" s="277">
        <v>98</v>
      </c>
      <c r="L36" s="316" t="s">
        <v>241</v>
      </c>
      <c r="M36" s="277">
        <v>97</v>
      </c>
      <c r="N36" s="316" t="s">
        <v>241</v>
      </c>
      <c r="O36" s="277">
        <v>98</v>
      </c>
      <c r="P36" s="316" t="s">
        <v>241</v>
      </c>
      <c r="Q36" s="277">
        <v>100</v>
      </c>
      <c r="R36" s="317">
        <v>0</v>
      </c>
      <c r="S36" s="236">
        <v>111</v>
      </c>
      <c r="T36" s="317">
        <v>1</v>
      </c>
      <c r="U36" s="236">
        <v>111</v>
      </c>
      <c r="V36" s="317">
        <v>2</v>
      </c>
      <c r="W36" s="236">
        <v>110</v>
      </c>
      <c r="X36" s="238">
        <v>1</v>
      </c>
    </row>
    <row r="37" spans="1:24" x14ac:dyDescent="0.25">
      <c r="A37" s="133" t="s">
        <v>102</v>
      </c>
      <c r="B37" s="134" t="s">
        <v>103</v>
      </c>
      <c r="C37" s="258">
        <v>37</v>
      </c>
      <c r="D37" s="318">
        <v>1</v>
      </c>
      <c r="E37" s="258">
        <v>40</v>
      </c>
      <c r="F37" s="318">
        <v>3</v>
      </c>
      <c r="G37" s="258">
        <v>37</v>
      </c>
      <c r="H37" s="318">
        <v>2</v>
      </c>
      <c r="I37" s="258">
        <v>37</v>
      </c>
      <c r="J37" s="318">
        <v>2</v>
      </c>
      <c r="K37" s="258">
        <v>35</v>
      </c>
      <c r="L37" s="318">
        <v>1</v>
      </c>
      <c r="M37" s="258">
        <v>36</v>
      </c>
      <c r="N37" s="318">
        <v>1</v>
      </c>
      <c r="O37" s="258">
        <v>37</v>
      </c>
      <c r="P37" s="318">
        <v>1</v>
      </c>
      <c r="Q37" s="258">
        <v>38</v>
      </c>
      <c r="R37" s="320">
        <v>3</v>
      </c>
      <c r="S37" s="239">
        <v>38</v>
      </c>
      <c r="T37" s="320">
        <v>0</v>
      </c>
      <c r="U37" s="239">
        <v>40</v>
      </c>
      <c r="V37" s="320">
        <v>1</v>
      </c>
      <c r="W37" s="239">
        <v>40</v>
      </c>
      <c r="X37" s="241">
        <v>0</v>
      </c>
    </row>
    <row r="38" spans="1:24" x14ac:dyDescent="0.25">
      <c r="A38" s="126" t="s">
        <v>104</v>
      </c>
      <c r="B38" s="127" t="s">
        <v>105</v>
      </c>
      <c r="C38" s="277">
        <v>104</v>
      </c>
      <c r="D38" s="316" t="s">
        <v>241</v>
      </c>
      <c r="E38" s="277">
        <v>102</v>
      </c>
      <c r="F38" s="316" t="s">
        <v>241</v>
      </c>
      <c r="G38" s="277">
        <v>102</v>
      </c>
      <c r="H38" s="316" t="s">
        <v>241</v>
      </c>
      <c r="I38" s="277">
        <v>108</v>
      </c>
      <c r="J38" s="316" t="s">
        <v>241</v>
      </c>
      <c r="K38" s="277">
        <v>109</v>
      </c>
      <c r="L38" s="316">
        <v>1</v>
      </c>
      <c r="M38" s="277">
        <v>109</v>
      </c>
      <c r="N38" s="316">
        <v>1</v>
      </c>
      <c r="O38" s="277">
        <v>108</v>
      </c>
      <c r="P38" s="316" t="s">
        <v>241</v>
      </c>
      <c r="Q38" s="277">
        <v>110</v>
      </c>
      <c r="R38" s="317">
        <v>1</v>
      </c>
      <c r="S38" s="236">
        <v>109</v>
      </c>
      <c r="T38" s="317">
        <v>0</v>
      </c>
      <c r="U38" s="236">
        <v>109</v>
      </c>
      <c r="V38" s="317">
        <v>0</v>
      </c>
      <c r="W38" s="236">
        <v>109</v>
      </c>
      <c r="X38" s="238">
        <v>0</v>
      </c>
    </row>
    <row r="39" spans="1:24" x14ac:dyDescent="0.25">
      <c r="A39" s="133" t="s">
        <v>104</v>
      </c>
      <c r="B39" s="134" t="s">
        <v>106</v>
      </c>
      <c r="C39" s="258" t="s">
        <v>516</v>
      </c>
      <c r="D39" s="318" t="s">
        <v>516</v>
      </c>
      <c r="E39" s="258" t="s">
        <v>516</v>
      </c>
      <c r="F39" s="318" t="s">
        <v>516</v>
      </c>
      <c r="G39" s="258" t="s">
        <v>516</v>
      </c>
      <c r="H39" s="318" t="s">
        <v>516</v>
      </c>
      <c r="I39" s="258" t="s">
        <v>516</v>
      </c>
      <c r="J39" s="318" t="s">
        <v>516</v>
      </c>
      <c r="K39" s="285" t="s">
        <v>516</v>
      </c>
      <c r="L39" s="319" t="s">
        <v>516</v>
      </c>
      <c r="M39" s="285" t="s">
        <v>516</v>
      </c>
      <c r="N39" s="319" t="s">
        <v>516</v>
      </c>
      <c r="O39" s="326">
        <v>42</v>
      </c>
      <c r="P39" s="293" t="s">
        <v>516</v>
      </c>
      <c r="Q39" s="287">
        <v>42</v>
      </c>
      <c r="R39" s="323">
        <v>0</v>
      </c>
      <c r="S39" s="239">
        <v>42</v>
      </c>
      <c r="T39" s="323">
        <v>0</v>
      </c>
      <c r="U39" s="239">
        <v>42</v>
      </c>
      <c r="V39" s="320">
        <v>0</v>
      </c>
      <c r="W39" s="239">
        <v>42</v>
      </c>
      <c r="X39" s="241">
        <v>0</v>
      </c>
    </row>
    <row r="40" spans="1:24" x14ac:dyDescent="0.25">
      <c r="A40" s="126" t="s">
        <v>108</v>
      </c>
      <c r="B40" s="127" t="s">
        <v>109</v>
      </c>
      <c r="C40" s="282">
        <v>86</v>
      </c>
      <c r="D40" s="321" t="s">
        <v>241</v>
      </c>
      <c r="E40" s="277">
        <v>85</v>
      </c>
      <c r="F40" s="316" t="s">
        <v>241</v>
      </c>
      <c r="G40" s="282">
        <v>88</v>
      </c>
      <c r="H40" s="321" t="s">
        <v>241</v>
      </c>
      <c r="I40" s="282">
        <v>86</v>
      </c>
      <c r="J40" s="321">
        <v>1</v>
      </c>
      <c r="K40" s="282">
        <v>86</v>
      </c>
      <c r="L40" s="321">
        <v>1</v>
      </c>
      <c r="M40" s="282">
        <v>86</v>
      </c>
      <c r="N40" s="321" t="s">
        <v>241</v>
      </c>
      <c r="O40" s="327">
        <v>86</v>
      </c>
      <c r="P40" s="291">
        <v>1</v>
      </c>
      <c r="Q40" s="290">
        <v>86</v>
      </c>
      <c r="R40" s="324">
        <v>1</v>
      </c>
      <c r="S40" s="236">
        <v>85</v>
      </c>
      <c r="T40" s="317">
        <v>0</v>
      </c>
      <c r="U40" s="236">
        <v>85</v>
      </c>
      <c r="V40" s="317">
        <v>0</v>
      </c>
      <c r="W40" s="236">
        <v>86</v>
      </c>
      <c r="X40" s="238">
        <v>1</v>
      </c>
    </row>
    <row r="41" spans="1:24" x14ac:dyDescent="0.25">
      <c r="A41" s="133" t="s">
        <v>108</v>
      </c>
      <c r="B41" s="134" t="s">
        <v>112</v>
      </c>
      <c r="C41" s="258">
        <v>47</v>
      </c>
      <c r="D41" s="318">
        <v>2</v>
      </c>
      <c r="E41" s="258">
        <v>44</v>
      </c>
      <c r="F41" s="318" t="s">
        <v>241</v>
      </c>
      <c r="G41" s="258">
        <v>46</v>
      </c>
      <c r="H41" s="318" t="s">
        <v>241</v>
      </c>
      <c r="I41" s="258">
        <v>47</v>
      </c>
      <c r="J41" s="318" t="s">
        <v>241</v>
      </c>
      <c r="K41" s="258">
        <v>46</v>
      </c>
      <c r="L41" s="318" t="s">
        <v>241</v>
      </c>
      <c r="M41" s="258">
        <v>48</v>
      </c>
      <c r="N41" s="318">
        <v>1</v>
      </c>
      <c r="O41" s="326">
        <v>48</v>
      </c>
      <c r="P41" s="293">
        <v>1</v>
      </c>
      <c r="Q41" s="319">
        <v>49</v>
      </c>
      <c r="R41" s="320">
        <v>1</v>
      </c>
      <c r="S41" s="239">
        <v>48</v>
      </c>
      <c r="T41" s="320">
        <v>1</v>
      </c>
      <c r="U41" s="239">
        <v>48</v>
      </c>
      <c r="V41" s="320">
        <v>0</v>
      </c>
      <c r="W41" s="239">
        <v>51</v>
      </c>
      <c r="X41" s="241">
        <v>0</v>
      </c>
    </row>
    <row r="42" spans="1:24" x14ac:dyDescent="0.25">
      <c r="A42" s="126" t="s">
        <v>114</v>
      </c>
      <c r="B42" s="127" t="s">
        <v>115</v>
      </c>
      <c r="C42" s="277">
        <v>79</v>
      </c>
      <c r="D42" s="316" t="s">
        <v>241</v>
      </c>
      <c r="E42" s="277">
        <v>82</v>
      </c>
      <c r="F42" s="316">
        <v>3</v>
      </c>
      <c r="G42" s="277">
        <v>80</v>
      </c>
      <c r="H42" s="316" t="s">
        <v>241</v>
      </c>
      <c r="I42" s="277">
        <v>80</v>
      </c>
      <c r="J42" s="316">
        <v>2</v>
      </c>
      <c r="K42" s="277">
        <v>82</v>
      </c>
      <c r="L42" s="316">
        <v>2</v>
      </c>
      <c r="M42" s="277">
        <v>82</v>
      </c>
      <c r="N42" s="316">
        <v>2</v>
      </c>
      <c r="O42" s="277">
        <v>79</v>
      </c>
      <c r="P42" s="316">
        <v>3</v>
      </c>
      <c r="Q42" s="277">
        <v>81</v>
      </c>
      <c r="R42" s="317">
        <v>0</v>
      </c>
      <c r="S42" s="236">
        <v>82</v>
      </c>
      <c r="T42" s="317">
        <v>0</v>
      </c>
      <c r="U42" s="236">
        <v>83</v>
      </c>
      <c r="V42" s="317">
        <v>0</v>
      </c>
      <c r="W42" s="236">
        <v>81</v>
      </c>
      <c r="X42" s="238">
        <v>1</v>
      </c>
    </row>
    <row r="43" spans="1:24" x14ac:dyDescent="0.25">
      <c r="A43" s="133" t="s">
        <v>117</v>
      </c>
      <c r="B43" s="134" t="s">
        <v>118</v>
      </c>
      <c r="C43" s="258">
        <v>95</v>
      </c>
      <c r="D43" s="318">
        <v>8</v>
      </c>
      <c r="E43" s="258">
        <v>93</v>
      </c>
      <c r="F43" s="318">
        <v>5</v>
      </c>
      <c r="G43" s="258">
        <v>95</v>
      </c>
      <c r="H43" s="318">
        <v>5</v>
      </c>
      <c r="I43" s="258">
        <v>97</v>
      </c>
      <c r="J43" s="318">
        <v>7</v>
      </c>
      <c r="K43" s="258">
        <v>92</v>
      </c>
      <c r="L43" s="318">
        <v>1</v>
      </c>
      <c r="M43" s="258">
        <v>95</v>
      </c>
      <c r="N43" s="318">
        <v>1</v>
      </c>
      <c r="O43" s="258">
        <v>92</v>
      </c>
      <c r="P43" s="318">
        <v>2</v>
      </c>
      <c r="Q43" s="258">
        <v>90</v>
      </c>
      <c r="R43" s="320">
        <v>0</v>
      </c>
      <c r="S43" s="239">
        <v>89</v>
      </c>
      <c r="T43" s="320">
        <v>2</v>
      </c>
      <c r="U43" s="239">
        <v>91</v>
      </c>
      <c r="V43" s="320">
        <v>0</v>
      </c>
      <c r="W43" s="239">
        <v>88</v>
      </c>
      <c r="X43" s="241">
        <v>0</v>
      </c>
    </row>
    <row r="44" spans="1:24" x14ac:dyDescent="0.25">
      <c r="A44" s="126" t="s">
        <v>120</v>
      </c>
      <c r="B44" s="127" t="s">
        <v>121</v>
      </c>
      <c r="C44" s="277">
        <v>77</v>
      </c>
      <c r="D44" s="316" t="s">
        <v>241</v>
      </c>
      <c r="E44" s="277">
        <v>77</v>
      </c>
      <c r="F44" s="316">
        <v>5</v>
      </c>
      <c r="G44" s="277">
        <v>80</v>
      </c>
      <c r="H44" s="316" t="s">
        <v>241</v>
      </c>
      <c r="I44" s="277">
        <v>76</v>
      </c>
      <c r="J44" s="316">
        <v>2</v>
      </c>
      <c r="K44" s="277">
        <v>81</v>
      </c>
      <c r="L44" s="316">
        <v>2</v>
      </c>
      <c r="M44" s="277">
        <v>80</v>
      </c>
      <c r="N44" s="316">
        <v>2</v>
      </c>
      <c r="O44" s="277">
        <v>80</v>
      </c>
      <c r="P44" s="316" t="s">
        <v>241</v>
      </c>
      <c r="Q44" s="277">
        <v>80</v>
      </c>
      <c r="R44" s="317">
        <v>0</v>
      </c>
      <c r="S44" s="236">
        <v>80</v>
      </c>
      <c r="T44" s="317">
        <v>0</v>
      </c>
      <c r="U44" s="236">
        <v>80</v>
      </c>
      <c r="V44" s="317">
        <v>0</v>
      </c>
      <c r="W44" s="236">
        <v>80</v>
      </c>
      <c r="X44" s="238">
        <v>0</v>
      </c>
    </row>
    <row r="45" spans="1:24" x14ac:dyDescent="0.25">
      <c r="A45" s="133" t="s">
        <v>120</v>
      </c>
      <c r="B45" s="134" t="s">
        <v>123</v>
      </c>
      <c r="C45" s="258">
        <v>232</v>
      </c>
      <c r="D45" s="318" t="s">
        <v>241</v>
      </c>
      <c r="E45" s="258">
        <v>236</v>
      </c>
      <c r="F45" s="318" t="s">
        <v>241</v>
      </c>
      <c r="G45" s="258">
        <v>239</v>
      </c>
      <c r="H45" s="318" t="s">
        <v>241</v>
      </c>
      <c r="I45" s="258">
        <v>239</v>
      </c>
      <c r="J45" s="318" t="s">
        <v>241</v>
      </c>
      <c r="K45" s="258">
        <v>246</v>
      </c>
      <c r="L45" s="318">
        <v>1</v>
      </c>
      <c r="M45" s="258">
        <v>246</v>
      </c>
      <c r="N45" s="318">
        <v>1</v>
      </c>
      <c r="O45" s="258">
        <v>368</v>
      </c>
      <c r="P45" s="318" t="s">
        <v>241</v>
      </c>
      <c r="Q45" s="258">
        <v>384</v>
      </c>
      <c r="R45" s="320">
        <v>6</v>
      </c>
      <c r="S45" s="239">
        <v>387</v>
      </c>
      <c r="T45" s="320">
        <v>5</v>
      </c>
      <c r="U45" s="239">
        <v>382</v>
      </c>
      <c r="V45" s="320">
        <v>11</v>
      </c>
      <c r="W45" s="239">
        <v>379</v>
      </c>
      <c r="X45" s="241">
        <v>3</v>
      </c>
    </row>
    <row r="46" spans="1:24" x14ac:dyDescent="0.25">
      <c r="A46" s="126" t="s">
        <v>120</v>
      </c>
      <c r="B46" s="127" t="s">
        <v>125</v>
      </c>
      <c r="C46" s="277">
        <v>39</v>
      </c>
      <c r="D46" s="316" t="s">
        <v>241</v>
      </c>
      <c r="E46" s="277">
        <v>39</v>
      </c>
      <c r="F46" s="316" t="s">
        <v>241</v>
      </c>
      <c r="G46" s="277">
        <v>41</v>
      </c>
      <c r="H46" s="316">
        <v>1</v>
      </c>
      <c r="I46" s="277">
        <v>40</v>
      </c>
      <c r="J46" s="316">
        <v>1</v>
      </c>
      <c r="K46" s="277">
        <v>42</v>
      </c>
      <c r="L46" s="328" t="s">
        <v>241</v>
      </c>
      <c r="M46" s="329">
        <v>41</v>
      </c>
      <c r="N46" s="316" t="s">
        <v>241</v>
      </c>
      <c r="O46" s="277">
        <v>41</v>
      </c>
      <c r="P46" s="316" t="s">
        <v>241</v>
      </c>
      <c r="Q46" s="277">
        <v>42</v>
      </c>
      <c r="R46" s="317">
        <v>0</v>
      </c>
      <c r="S46" s="236">
        <v>44</v>
      </c>
      <c r="T46" s="317">
        <v>0</v>
      </c>
      <c r="U46" s="236">
        <v>44</v>
      </c>
      <c r="V46" s="317">
        <v>0</v>
      </c>
      <c r="W46" s="236">
        <v>44</v>
      </c>
      <c r="X46" s="238">
        <v>0</v>
      </c>
    </row>
    <row r="47" spans="1:24" x14ac:dyDescent="0.25">
      <c r="A47" s="133" t="s">
        <v>120</v>
      </c>
      <c r="B47" s="134" t="s">
        <v>127</v>
      </c>
      <c r="C47" s="258" t="s">
        <v>516</v>
      </c>
      <c r="D47" s="318" t="s">
        <v>516</v>
      </c>
      <c r="E47" s="258" t="s">
        <v>516</v>
      </c>
      <c r="F47" s="318" t="s">
        <v>516</v>
      </c>
      <c r="G47" s="258" t="s">
        <v>516</v>
      </c>
      <c r="H47" s="318" t="s">
        <v>516</v>
      </c>
      <c r="I47" s="258" t="s">
        <v>516</v>
      </c>
      <c r="J47" s="318" t="s">
        <v>516</v>
      </c>
      <c r="K47" s="285" t="s">
        <v>516</v>
      </c>
      <c r="L47" s="319" t="s">
        <v>516</v>
      </c>
      <c r="M47" s="285" t="s">
        <v>516</v>
      </c>
      <c r="N47" s="319" t="s">
        <v>516</v>
      </c>
      <c r="O47" s="258" t="s">
        <v>516</v>
      </c>
      <c r="P47" s="318" t="s">
        <v>516</v>
      </c>
      <c r="Q47" s="258" t="s">
        <v>516</v>
      </c>
      <c r="R47" s="320" t="s">
        <v>516</v>
      </c>
      <c r="S47" s="239" t="s">
        <v>516</v>
      </c>
      <c r="T47" s="320" t="s">
        <v>516</v>
      </c>
      <c r="U47" s="239">
        <v>112</v>
      </c>
      <c r="V47" s="320" t="s">
        <v>516</v>
      </c>
      <c r="W47" s="239">
        <v>111</v>
      </c>
      <c r="X47" s="241">
        <v>1</v>
      </c>
    </row>
    <row r="48" spans="1:24" x14ac:dyDescent="0.25">
      <c r="A48" s="126" t="s">
        <v>120</v>
      </c>
      <c r="B48" s="127" t="s">
        <v>129</v>
      </c>
      <c r="C48" s="277">
        <v>92</v>
      </c>
      <c r="D48" s="316">
        <v>3</v>
      </c>
      <c r="E48" s="277">
        <v>91</v>
      </c>
      <c r="F48" s="316">
        <v>2</v>
      </c>
      <c r="G48" s="277">
        <v>92</v>
      </c>
      <c r="H48" s="316" t="s">
        <v>241</v>
      </c>
      <c r="I48" s="277">
        <v>90</v>
      </c>
      <c r="J48" s="316" t="s">
        <v>241</v>
      </c>
      <c r="K48" s="282">
        <v>90</v>
      </c>
      <c r="L48" s="331" t="s">
        <v>241</v>
      </c>
      <c r="M48" s="329">
        <v>90</v>
      </c>
      <c r="N48" s="316" t="s">
        <v>241</v>
      </c>
      <c r="O48" s="282">
        <v>91</v>
      </c>
      <c r="P48" s="321">
        <v>1</v>
      </c>
      <c r="Q48" s="277">
        <v>93</v>
      </c>
      <c r="R48" s="317">
        <v>3</v>
      </c>
      <c r="S48" s="236">
        <v>90</v>
      </c>
      <c r="T48" s="317">
        <v>0</v>
      </c>
      <c r="U48" s="236">
        <v>95</v>
      </c>
      <c r="V48" s="317">
        <v>2</v>
      </c>
      <c r="W48" s="236">
        <v>90</v>
      </c>
      <c r="X48" s="238">
        <v>0</v>
      </c>
    </row>
    <row r="49" spans="1:24" x14ac:dyDescent="0.25">
      <c r="A49" s="133" t="s">
        <v>132</v>
      </c>
      <c r="B49" s="134" t="s">
        <v>133</v>
      </c>
      <c r="C49" s="285">
        <v>82</v>
      </c>
      <c r="D49" s="319">
        <v>2</v>
      </c>
      <c r="E49" s="285">
        <v>81</v>
      </c>
      <c r="F49" s="319" t="s">
        <v>241</v>
      </c>
      <c r="G49" s="285">
        <v>82</v>
      </c>
      <c r="H49" s="319">
        <v>1</v>
      </c>
      <c r="I49" s="285">
        <v>84</v>
      </c>
      <c r="J49" s="319">
        <v>3</v>
      </c>
      <c r="K49" s="285">
        <v>82</v>
      </c>
      <c r="L49" s="330" t="s">
        <v>241</v>
      </c>
      <c r="M49" s="287">
        <v>81</v>
      </c>
      <c r="N49" s="319" t="s">
        <v>241</v>
      </c>
      <c r="O49" s="285">
        <v>81</v>
      </c>
      <c r="P49" s="319" t="s">
        <v>241</v>
      </c>
      <c r="Q49" s="258">
        <v>83</v>
      </c>
      <c r="R49" s="320">
        <v>0</v>
      </c>
      <c r="S49" s="239">
        <v>85</v>
      </c>
      <c r="T49" s="320">
        <v>3</v>
      </c>
      <c r="U49" s="239">
        <v>82</v>
      </c>
      <c r="V49" s="320">
        <v>0</v>
      </c>
      <c r="W49" s="239">
        <v>82</v>
      </c>
      <c r="X49" s="241">
        <v>0</v>
      </c>
    </row>
    <row r="50" spans="1:24" x14ac:dyDescent="0.25">
      <c r="A50" s="126" t="s">
        <v>132</v>
      </c>
      <c r="B50" s="127" t="s">
        <v>134</v>
      </c>
      <c r="C50" s="282" t="s">
        <v>516</v>
      </c>
      <c r="D50" s="321" t="s">
        <v>516</v>
      </c>
      <c r="E50" s="282" t="s">
        <v>516</v>
      </c>
      <c r="F50" s="321" t="s">
        <v>516</v>
      </c>
      <c r="G50" s="282" t="s">
        <v>516</v>
      </c>
      <c r="H50" s="321" t="s">
        <v>516</v>
      </c>
      <c r="I50" s="282" t="s">
        <v>516</v>
      </c>
      <c r="J50" s="321" t="s">
        <v>516</v>
      </c>
      <c r="K50" s="282">
        <v>52</v>
      </c>
      <c r="L50" s="331" t="s">
        <v>516</v>
      </c>
      <c r="M50" s="290">
        <v>52</v>
      </c>
      <c r="N50" s="321" t="s">
        <v>241</v>
      </c>
      <c r="O50" s="282">
        <v>52</v>
      </c>
      <c r="P50" s="321" t="s">
        <v>241</v>
      </c>
      <c r="Q50" s="277">
        <v>53</v>
      </c>
      <c r="R50" s="317">
        <v>1</v>
      </c>
      <c r="S50" s="236">
        <v>53</v>
      </c>
      <c r="T50" s="317">
        <v>0</v>
      </c>
      <c r="U50" s="236">
        <v>53</v>
      </c>
      <c r="V50" s="317">
        <v>0</v>
      </c>
      <c r="W50" s="236">
        <v>52</v>
      </c>
      <c r="X50" s="238">
        <v>0</v>
      </c>
    </row>
    <row r="51" spans="1:24" x14ac:dyDescent="0.25">
      <c r="A51" s="133" t="s">
        <v>137</v>
      </c>
      <c r="B51" s="134" t="s">
        <v>138</v>
      </c>
      <c r="C51" s="258">
        <v>105</v>
      </c>
      <c r="D51" s="318" t="s">
        <v>241</v>
      </c>
      <c r="E51" s="258">
        <v>104</v>
      </c>
      <c r="F51" s="318" t="s">
        <v>241</v>
      </c>
      <c r="G51" s="258">
        <v>106</v>
      </c>
      <c r="H51" s="318" t="s">
        <v>241</v>
      </c>
      <c r="I51" s="258">
        <v>106</v>
      </c>
      <c r="J51" s="318" t="s">
        <v>241</v>
      </c>
      <c r="K51" s="285">
        <v>109</v>
      </c>
      <c r="L51" s="330">
        <v>1</v>
      </c>
      <c r="M51" s="319">
        <v>110</v>
      </c>
      <c r="N51" s="318" t="s">
        <v>241</v>
      </c>
      <c r="O51" s="258">
        <v>110</v>
      </c>
      <c r="P51" s="318" t="s">
        <v>241</v>
      </c>
      <c r="Q51" s="258">
        <v>109</v>
      </c>
      <c r="R51" s="320">
        <v>0</v>
      </c>
      <c r="S51" s="239">
        <v>110</v>
      </c>
      <c r="T51" s="320">
        <v>0</v>
      </c>
      <c r="U51" s="239">
        <v>110</v>
      </c>
      <c r="V51" s="320">
        <v>0</v>
      </c>
      <c r="W51" s="239">
        <v>110</v>
      </c>
      <c r="X51" s="241">
        <v>0</v>
      </c>
    </row>
    <row r="52" spans="1:24" x14ac:dyDescent="0.25">
      <c r="A52" s="126" t="s">
        <v>137</v>
      </c>
      <c r="B52" s="127" t="s">
        <v>140</v>
      </c>
      <c r="C52" s="277">
        <v>86</v>
      </c>
      <c r="D52" s="316">
        <v>1</v>
      </c>
      <c r="E52" s="277">
        <v>71</v>
      </c>
      <c r="F52" s="316">
        <v>2</v>
      </c>
      <c r="G52" s="277">
        <v>70</v>
      </c>
      <c r="H52" s="316" t="s">
        <v>241</v>
      </c>
      <c r="I52" s="277">
        <v>74</v>
      </c>
      <c r="J52" s="316">
        <v>1</v>
      </c>
      <c r="K52" s="282">
        <v>74</v>
      </c>
      <c r="L52" s="331" t="s">
        <v>241</v>
      </c>
      <c r="M52" s="329">
        <v>74</v>
      </c>
      <c r="N52" s="316" t="s">
        <v>241</v>
      </c>
      <c r="O52" s="277">
        <v>75</v>
      </c>
      <c r="P52" s="316" t="s">
        <v>241</v>
      </c>
      <c r="Q52" s="277">
        <v>74</v>
      </c>
      <c r="R52" s="317">
        <v>2</v>
      </c>
      <c r="S52" s="236">
        <v>76</v>
      </c>
      <c r="T52" s="317">
        <v>1</v>
      </c>
      <c r="U52" s="236">
        <v>76</v>
      </c>
      <c r="V52" s="317">
        <v>1</v>
      </c>
      <c r="W52" s="236">
        <v>75</v>
      </c>
      <c r="X52" s="238">
        <v>1</v>
      </c>
    </row>
    <row r="53" spans="1:24" x14ac:dyDescent="0.25">
      <c r="A53" s="133" t="s">
        <v>142</v>
      </c>
      <c r="B53" s="134" t="s">
        <v>143</v>
      </c>
      <c r="C53" s="258">
        <v>58</v>
      </c>
      <c r="D53" s="318" t="s">
        <v>241</v>
      </c>
      <c r="E53" s="258">
        <v>59</v>
      </c>
      <c r="F53" s="318" t="s">
        <v>241</v>
      </c>
      <c r="G53" s="258">
        <v>58</v>
      </c>
      <c r="H53" s="318" t="s">
        <v>241</v>
      </c>
      <c r="I53" s="258">
        <v>55</v>
      </c>
      <c r="J53" s="318">
        <v>2</v>
      </c>
      <c r="K53" s="258">
        <v>56</v>
      </c>
      <c r="L53" s="318" t="s">
        <v>241</v>
      </c>
      <c r="M53" s="258">
        <v>57</v>
      </c>
      <c r="N53" s="318">
        <v>1</v>
      </c>
      <c r="O53" s="258">
        <v>55</v>
      </c>
      <c r="P53" s="318" t="s">
        <v>241</v>
      </c>
      <c r="Q53" s="258">
        <v>56</v>
      </c>
      <c r="R53" s="320">
        <v>0</v>
      </c>
      <c r="S53" s="239">
        <v>57</v>
      </c>
      <c r="T53" s="320">
        <v>1</v>
      </c>
      <c r="U53" s="239">
        <v>54</v>
      </c>
      <c r="V53" s="320">
        <v>2</v>
      </c>
      <c r="W53" s="239">
        <v>54</v>
      </c>
      <c r="X53" s="241">
        <v>0</v>
      </c>
    </row>
    <row r="54" spans="1:24" x14ac:dyDescent="0.25">
      <c r="A54" s="126" t="s">
        <v>145</v>
      </c>
      <c r="B54" s="127" t="s">
        <v>146</v>
      </c>
      <c r="C54" s="277">
        <v>75</v>
      </c>
      <c r="D54" s="316" t="s">
        <v>241</v>
      </c>
      <c r="E54" s="277">
        <v>75</v>
      </c>
      <c r="F54" s="316" t="s">
        <v>241</v>
      </c>
      <c r="G54" s="277">
        <v>75</v>
      </c>
      <c r="H54" s="316" t="s">
        <v>241</v>
      </c>
      <c r="I54" s="277">
        <v>75</v>
      </c>
      <c r="J54" s="316" t="s">
        <v>241</v>
      </c>
      <c r="K54" s="277">
        <v>75</v>
      </c>
      <c r="L54" s="316" t="s">
        <v>241</v>
      </c>
      <c r="M54" s="277">
        <v>75</v>
      </c>
      <c r="N54" s="316" t="s">
        <v>241</v>
      </c>
      <c r="O54" s="277">
        <v>75</v>
      </c>
      <c r="P54" s="316" t="s">
        <v>241</v>
      </c>
      <c r="Q54" s="277">
        <v>76</v>
      </c>
      <c r="R54" s="317">
        <v>0</v>
      </c>
      <c r="S54" s="236">
        <v>76</v>
      </c>
      <c r="T54" s="317">
        <v>1</v>
      </c>
      <c r="U54" s="236">
        <v>76</v>
      </c>
      <c r="V54" s="317">
        <v>0</v>
      </c>
      <c r="W54" s="236">
        <v>76</v>
      </c>
      <c r="X54" s="238">
        <v>2</v>
      </c>
    </row>
    <row r="55" spans="1:24" x14ac:dyDescent="0.25">
      <c r="A55" s="133" t="s">
        <v>148</v>
      </c>
      <c r="B55" s="134" t="s">
        <v>149</v>
      </c>
      <c r="C55" s="258">
        <v>125</v>
      </c>
      <c r="D55" s="318" t="s">
        <v>241</v>
      </c>
      <c r="E55" s="258">
        <v>125</v>
      </c>
      <c r="F55" s="318" t="s">
        <v>241</v>
      </c>
      <c r="G55" s="258">
        <v>128</v>
      </c>
      <c r="H55" s="318">
        <v>1</v>
      </c>
      <c r="I55" s="258">
        <v>128</v>
      </c>
      <c r="J55" s="318">
        <v>2</v>
      </c>
      <c r="K55" s="258">
        <v>128</v>
      </c>
      <c r="L55" s="318" t="s">
        <v>241</v>
      </c>
      <c r="M55" s="258">
        <v>129</v>
      </c>
      <c r="N55" s="318">
        <v>1</v>
      </c>
      <c r="O55" s="258">
        <v>128</v>
      </c>
      <c r="P55" s="318" t="s">
        <v>241</v>
      </c>
      <c r="Q55" s="258">
        <v>140</v>
      </c>
      <c r="R55" s="320">
        <v>1</v>
      </c>
      <c r="S55" s="239">
        <v>140</v>
      </c>
      <c r="T55" s="320">
        <v>3</v>
      </c>
      <c r="U55" s="239">
        <v>140</v>
      </c>
      <c r="V55" s="320">
        <v>2</v>
      </c>
      <c r="W55" s="239">
        <v>139</v>
      </c>
      <c r="X55" s="241">
        <v>2</v>
      </c>
    </row>
    <row r="56" spans="1:24" x14ac:dyDescent="0.25">
      <c r="A56" s="126" t="s">
        <v>148</v>
      </c>
      <c r="B56" s="127" t="s">
        <v>153</v>
      </c>
      <c r="C56" s="277">
        <v>117</v>
      </c>
      <c r="D56" s="316">
        <v>2</v>
      </c>
      <c r="E56" s="277">
        <v>116</v>
      </c>
      <c r="F56" s="316">
        <v>1</v>
      </c>
      <c r="G56" s="277">
        <v>116</v>
      </c>
      <c r="H56" s="316" t="s">
        <v>241</v>
      </c>
      <c r="I56" s="277">
        <v>120</v>
      </c>
      <c r="J56" s="316" t="s">
        <v>241</v>
      </c>
      <c r="K56" s="277">
        <v>120</v>
      </c>
      <c r="L56" s="316" t="s">
        <v>241</v>
      </c>
      <c r="M56" s="277">
        <v>122</v>
      </c>
      <c r="N56" s="316">
        <v>1</v>
      </c>
      <c r="O56" s="277">
        <v>120</v>
      </c>
      <c r="P56" s="316" t="s">
        <v>241</v>
      </c>
      <c r="Q56" s="277">
        <v>118</v>
      </c>
      <c r="R56" s="317">
        <v>0</v>
      </c>
      <c r="S56" s="236">
        <v>121</v>
      </c>
      <c r="T56" s="317">
        <v>0</v>
      </c>
      <c r="U56" s="236">
        <v>125</v>
      </c>
      <c r="V56" s="317">
        <v>2</v>
      </c>
      <c r="W56" s="236">
        <v>133</v>
      </c>
      <c r="X56" s="238">
        <v>0</v>
      </c>
    </row>
    <row r="57" spans="1:24" x14ac:dyDescent="0.25">
      <c r="A57" s="133" t="s">
        <v>148</v>
      </c>
      <c r="B57" s="134" t="s">
        <v>155</v>
      </c>
      <c r="C57" s="258">
        <v>80</v>
      </c>
      <c r="D57" s="318">
        <v>2</v>
      </c>
      <c r="E57" s="258">
        <v>80</v>
      </c>
      <c r="F57" s="318" t="s">
        <v>241</v>
      </c>
      <c r="G57" s="258">
        <v>80</v>
      </c>
      <c r="H57" s="318">
        <v>3</v>
      </c>
      <c r="I57" s="258">
        <v>80</v>
      </c>
      <c r="J57" s="318">
        <v>2</v>
      </c>
      <c r="K57" s="258">
        <v>80</v>
      </c>
      <c r="L57" s="318">
        <v>2</v>
      </c>
      <c r="M57" s="258">
        <v>79</v>
      </c>
      <c r="N57" s="318" t="s">
        <v>241</v>
      </c>
      <c r="O57" s="258">
        <v>80</v>
      </c>
      <c r="P57" s="318" t="s">
        <v>241</v>
      </c>
      <c r="Q57" s="258">
        <v>80</v>
      </c>
      <c r="R57" s="320">
        <v>0</v>
      </c>
      <c r="S57" s="239">
        <v>79</v>
      </c>
      <c r="T57" s="320">
        <v>0</v>
      </c>
      <c r="U57" s="239">
        <v>80</v>
      </c>
      <c r="V57" s="320">
        <v>0</v>
      </c>
      <c r="W57" s="239">
        <v>80</v>
      </c>
      <c r="X57" s="241">
        <v>1</v>
      </c>
    </row>
    <row r="58" spans="1:24" x14ac:dyDescent="0.25">
      <c r="A58" s="126" t="s">
        <v>156</v>
      </c>
      <c r="B58" s="127" t="s">
        <v>157</v>
      </c>
      <c r="C58" s="277">
        <v>56</v>
      </c>
      <c r="D58" s="316" t="s">
        <v>241</v>
      </c>
      <c r="E58" s="277">
        <v>56</v>
      </c>
      <c r="F58" s="316" t="s">
        <v>241</v>
      </c>
      <c r="G58" s="277">
        <v>58</v>
      </c>
      <c r="H58" s="316" t="s">
        <v>241</v>
      </c>
      <c r="I58" s="277">
        <v>70</v>
      </c>
      <c r="J58" s="316">
        <v>2</v>
      </c>
      <c r="K58" s="277">
        <v>71</v>
      </c>
      <c r="L58" s="316">
        <v>1</v>
      </c>
      <c r="M58" s="277">
        <v>72</v>
      </c>
      <c r="N58" s="316" t="s">
        <v>241</v>
      </c>
      <c r="O58" s="277">
        <v>74</v>
      </c>
      <c r="P58" s="316" t="s">
        <v>241</v>
      </c>
      <c r="Q58" s="277">
        <v>75</v>
      </c>
      <c r="R58" s="317">
        <v>0</v>
      </c>
      <c r="S58" s="236">
        <v>75</v>
      </c>
      <c r="T58" s="317">
        <v>0</v>
      </c>
      <c r="U58" s="236">
        <v>75</v>
      </c>
      <c r="V58" s="317">
        <v>0</v>
      </c>
      <c r="W58" s="236">
        <v>75</v>
      </c>
      <c r="X58" s="238">
        <v>0</v>
      </c>
    </row>
    <row r="59" spans="1:24" x14ac:dyDescent="0.25">
      <c r="A59" s="133" t="s">
        <v>159</v>
      </c>
      <c r="B59" s="134" t="s">
        <v>160</v>
      </c>
      <c r="C59" s="258">
        <v>55</v>
      </c>
      <c r="D59" s="318">
        <v>7</v>
      </c>
      <c r="E59" s="258">
        <v>53</v>
      </c>
      <c r="F59" s="318">
        <v>1</v>
      </c>
      <c r="G59" s="258">
        <v>50</v>
      </c>
      <c r="H59" s="318">
        <v>3</v>
      </c>
      <c r="I59" s="258">
        <v>52</v>
      </c>
      <c r="J59" s="318">
        <v>3</v>
      </c>
      <c r="K59" s="258">
        <v>56</v>
      </c>
      <c r="L59" s="318">
        <v>1</v>
      </c>
      <c r="M59" s="258">
        <v>60</v>
      </c>
      <c r="N59" s="318" t="s">
        <v>241</v>
      </c>
      <c r="O59" s="258">
        <v>62</v>
      </c>
      <c r="P59" s="318">
        <v>2</v>
      </c>
      <c r="Q59" s="258">
        <v>60</v>
      </c>
      <c r="R59" s="320">
        <v>0</v>
      </c>
      <c r="S59" s="239">
        <v>61</v>
      </c>
      <c r="T59" s="320">
        <v>1</v>
      </c>
      <c r="U59" s="239">
        <v>61</v>
      </c>
      <c r="V59" s="320">
        <v>0</v>
      </c>
      <c r="W59" s="239">
        <v>61</v>
      </c>
      <c r="X59" s="241">
        <v>1</v>
      </c>
    </row>
    <row r="60" spans="1:24" x14ac:dyDescent="0.25">
      <c r="A60" s="126" t="s">
        <v>159</v>
      </c>
      <c r="B60" s="127" t="s">
        <v>162</v>
      </c>
      <c r="C60" s="277">
        <v>80</v>
      </c>
      <c r="D60" s="316" t="s">
        <v>241</v>
      </c>
      <c r="E60" s="277">
        <v>80</v>
      </c>
      <c r="F60" s="316" t="s">
        <v>241</v>
      </c>
      <c r="G60" s="277">
        <v>80</v>
      </c>
      <c r="H60" s="316" t="s">
        <v>241</v>
      </c>
      <c r="I60" s="277">
        <v>82</v>
      </c>
      <c r="J60" s="316" t="s">
        <v>241</v>
      </c>
      <c r="K60" s="277">
        <v>86</v>
      </c>
      <c r="L60" s="316">
        <v>1</v>
      </c>
      <c r="M60" s="277">
        <v>90</v>
      </c>
      <c r="N60" s="316" t="s">
        <v>241</v>
      </c>
      <c r="O60" s="277">
        <v>89</v>
      </c>
      <c r="P60" s="316" t="s">
        <v>241</v>
      </c>
      <c r="Q60" s="277">
        <v>90</v>
      </c>
      <c r="R60" s="317">
        <v>0</v>
      </c>
      <c r="S60" s="236">
        <v>94</v>
      </c>
      <c r="T60" s="317">
        <v>0</v>
      </c>
      <c r="U60" s="236">
        <v>99</v>
      </c>
      <c r="V60" s="317">
        <v>2</v>
      </c>
      <c r="W60" s="236">
        <v>98</v>
      </c>
      <c r="X60" s="238">
        <v>0</v>
      </c>
    </row>
    <row r="61" spans="1:24" x14ac:dyDescent="0.25">
      <c r="A61" s="133" t="s">
        <v>164</v>
      </c>
      <c r="B61" s="134" t="s">
        <v>165</v>
      </c>
      <c r="C61" s="258">
        <v>100</v>
      </c>
      <c r="D61" s="318">
        <v>1</v>
      </c>
      <c r="E61" s="258">
        <v>107</v>
      </c>
      <c r="F61" s="318">
        <v>5</v>
      </c>
      <c r="G61" s="258">
        <v>107</v>
      </c>
      <c r="H61" s="318" t="s">
        <v>241</v>
      </c>
      <c r="I61" s="258">
        <v>106</v>
      </c>
      <c r="J61" s="318">
        <v>4</v>
      </c>
      <c r="K61" s="258">
        <v>106</v>
      </c>
      <c r="L61" s="318">
        <v>3</v>
      </c>
      <c r="M61" s="258">
        <v>105</v>
      </c>
      <c r="N61" s="318" t="s">
        <v>241</v>
      </c>
      <c r="O61" s="258">
        <v>105</v>
      </c>
      <c r="P61" s="318">
        <v>1</v>
      </c>
      <c r="Q61" s="258">
        <v>106</v>
      </c>
      <c r="R61" s="320">
        <v>2</v>
      </c>
      <c r="S61" s="239">
        <v>105</v>
      </c>
      <c r="T61" s="320">
        <v>0</v>
      </c>
      <c r="U61" s="239">
        <v>104</v>
      </c>
      <c r="V61" s="320">
        <v>0</v>
      </c>
      <c r="W61" s="239">
        <v>106</v>
      </c>
      <c r="X61" s="241">
        <v>2</v>
      </c>
    </row>
    <row r="62" spans="1:24" x14ac:dyDescent="0.25">
      <c r="A62" s="126" t="s">
        <v>164</v>
      </c>
      <c r="B62" s="127" t="s">
        <v>167</v>
      </c>
      <c r="C62" s="277">
        <v>84</v>
      </c>
      <c r="D62" s="316">
        <v>1</v>
      </c>
      <c r="E62" s="277">
        <v>84</v>
      </c>
      <c r="F62" s="316" t="s">
        <v>241</v>
      </c>
      <c r="G62" s="277">
        <v>83</v>
      </c>
      <c r="H62" s="316" t="s">
        <v>241</v>
      </c>
      <c r="I62" s="277">
        <v>84</v>
      </c>
      <c r="J62" s="316">
        <v>1</v>
      </c>
      <c r="K62" s="277">
        <v>85</v>
      </c>
      <c r="L62" s="316">
        <v>1</v>
      </c>
      <c r="M62" s="277">
        <v>103</v>
      </c>
      <c r="N62" s="316">
        <v>4</v>
      </c>
      <c r="O62" s="277">
        <v>101</v>
      </c>
      <c r="P62" s="316">
        <v>1</v>
      </c>
      <c r="Q62" s="277">
        <v>101</v>
      </c>
      <c r="R62" s="317">
        <v>1</v>
      </c>
      <c r="S62" s="236">
        <v>101</v>
      </c>
      <c r="T62" s="317">
        <v>0</v>
      </c>
      <c r="U62" s="236">
        <v>103</v>
      </c>
      <c r="V62" s="317">
        <v>0</v>
      </c>
      <c r="W62" s="236">
        <v>104</v>
      </c>
      <c r="X62" s="238">
        <v>1</v>
      </c>
    </row>
    <row r="63" spans="1:24" x14ac:dyDescent="0.25">
      <c r="A63" s="133" t="s">
        <v>164</v>
      </c>
      <c r="B63" s="134" t="s">
        <v>168</v>
      </c>
      <c r="C63" s="285">
        <v>93</v>
      </c>
      <c r="D63" s="319" t="s">
        <v>241</v>
      </c>
      <c r="E63" s="285">
        <v>98</v>
      </c>
      <c r="F63" s="319">
        <v>1</v>
      </c>
      <c r="G63" s="258">
        <v>100</v>
      </c>
      <c r="H63" s="319">
        <v>6</v>
      </c>
      <c r="I63" s="258">
        <v>98</v>
      </c>
      <c r="J63" s="319">
        <v>3</v>
      </c>
      <c r="K63" s="285">
        <v>98</v>
      </c>
      <c r="L63" s="319">
        <v>1</v>
      </c>
      <c r="M63" s="285">
        <v>100</v>
      </c>
      <c r="N63" s="319" t="s">
        <v>241</v>
      </c>
      <c r="O63" s="258">
        <v>100</v>
      </c>
      <c r="P63" s="319">
        <v>3</v>
      </c>
      <c r="Q63" s="258">
        <v>107</v>
      </c>
      <c r="R63" s="320">
        <v>3</v>
      </c>
      <c r="S63" s="239">
        <v>104</v>
      </c>
      <c r="T63" s="320">
        <v>2</v>
      </c>
      <c r="U63" s="239">
        <v>100</v>
      </c>
      <c r="V63" s="320">
        <v>0</v>
      </c>
      <c r="W63" s="239">
        <v>101</v>
      </c>
      <c r="X63" s="241">
        <v>1</v>
      </c>
    </row>
    <row r="64" spans="1:24" x14ac:dyDescent="0.25">
      <c r="A64" s="126" t="s">
        <v>170</v>
      </c>
      <c r="B64" s="127" t="s">
        <v>171</v>
      </c>
      <c r="C64" s="282" t="s">
        <v>516</v>
      </c>
      <c r="D64" s="329" t="s">
        <v>516</v>
      </c>
      <c r="E64" s="282" t="s">
        <v>516</v>
      </c>
      <c r="F64" s="329" t="s">
        <v>516</v>
      </c>
      <c r="G64" s="277" t="s">
        <v>516</v>
      </c>
      <c r="H64" s="329" t="s">
        <v>516</v>
      </c>
      <c r="I64" s="277" t="s">
        <v>516</v>
      </c>
      <c r="J64" s="329" t="s">
        <v>516</v>
      </c>
      <c r="K64" s="282">
        <v>64</v>
      </c>
      <c r="L64" s="329" t="s">
        <v>516</v>
      </c>
      <c r="M64" s="282">
        <v>80</v>
      </c>
      <c r="N64" s="329" t="s">
        <v>241</v>
      </c>
      <c r="O64" s="277">
        <v>80</v>
      </c>
      <c r="P64" s="329">
        <v>1</v>
      </c>
      <c r="Q64" s="282">
        <v>80</v>
      </c>
      <c r="R64" s="332">
        <v>0</v>
      </c>
      <c r="S64" s="236">
        <v>82</v>
      </c>
      <c r="T64" s="317">
        <v>0</v>
      </c>
      <c r="U64" s="236">
        <v>84</v>
      </c>
      <c r="V64" s="317">
        <v>0</v>
      </c>
      <c r="W64" s="236">
        <v>84</v>
      </c>
      <c r="X64" s="238">
        <v>0</v>
      </c>
    </row>
    <row r="65" spans="1:24" x14ac:dyDescent="0.25">
      <c r="A65" s="133" t="s">
        <v>170</v>
      </c>
      <c r="B65" s="134" t="s">
        <v>173</v>
      </c>
      <c r="C65" s="285" t="s">
        <v>516</v>
      </c>
      <c r="D65" s="322" t="s">
        <v>516</v>
      </c>
      <c r="E65" s="285" t="s">
        <v>516</v>
      </c>
      <c r="F65" s="322" t="s">
        <v>516</v>
      </c>
      <c r="G65" s="258" t="s">
        <v>516</v>
      </c>
      <c r="H65" s="318" t="s">
        <v>516</v>
      </c>
      <c r="I65" s="258" t="s">
        <v>516</v>
      </c>
      <c r="J65" s="318" t="s">
        <v>516</v>
      </c>
      <c r="K65" s="285" t="s">
        <v>516</v>
      </c>
      <c r="L65" s="322" t="s">
        <v>516</v>
      </c>
      <c r="M65" s="285" t="s">
        <v>516</v>
      </c>
      <c r="N65" s="322" t="s">
        <v>516</v>
      </c>
      <c r="O65" s="258">
        <v>20</v>
      </c>
      <c r="P65" s="318" t="s">
        <v>516</v>
      </c>
      <c r="Q65" s="258">
        <v>23</v>
      </c>
      <c r="R65" s="320">
        <v>0</v>
      </c>
      <c r="S65" s="239">
        <v>28</v>
      </c>
      <c r="T65" s="320">
        <v>0</v>
      </c>
      <c r="U65" s="239">
        <v>46</v>
      </c>
      <c r="V65" s="320">
        <v>0</v>
      </c>
      <c r="W65" s="239">
        <v>50</v>
      </c>
      <c r="X65" s="241">
        <v>0</v>
      </c>
    </row>
    <row r="66" spans="1:24" x14ac:dyDescent="0.25">
      <c r="A66" s="126" t="s">
        <v>175</v>
      </c>
      <c r="B66" s="127" t="s">
        <v>176</v>
      </c>
      <c r="C66" s="277">
        <v>90</v>
      </c>
      <c r="D66" s="316" t="s">
        <v>241</v>
      </c>
      <c r="E66" s="277">
        <v>102</v>
      </c>
      <c r="F66" s="316">
        <v>1</v>
      </c>
      <c r="G66" s="277">
        <v>103</v>
      </c>
      <c r="H66" s="316">
        <v>2</v>
      </c>
      <c r="I66" s="277">
        <v>95</v>
      </c>
      <c r="J66" s="316" t="s">
        <v>241</v>
      </c>
      <c r="K66" s="277">
        <v>96</v>
      </c>
      <c r="L66" s="316">
        <v>1</v>
      </c>
      <c r="M66" s="277">
        <v>97</v>
      </c>
      <c r="N66" s="316">
        <v>3</v>
      </c>
      <c r="O66" s="277">
        <v>98</v>
      </c>
      <c r="P66" s="316">
        <v>1</v>
      </c>
      <c r="Q66" s="277">
        <v>98</v>
      </c>
      <c r="R66" s="317">
        <v>3</v>
      </c>
      <c r="S66" s="236">
        <v>95</v>
      </c>
      <c r="T66" s="317">
        <v>0</v>
      </c>
      <c r="U66" s="236">
        <v>98</v>
      </c>
      <c r="V66" s="317">
        <v>3</v>
      </c>
      <c r="W66" s="236">
        <v>98</v>
      </c>
      <c r="X66" s="238">
        <v>0</v>
      </c>
    </row>
    <row r="67" spans="1:24" x14ac:dyDescent="0.25">
      <c r="A67" s="133" t="s">
        <v>177</v>
      </c>
      <c r="B67" s="134" t="s">
        <v>178</v>
      </c>
      <c r="C67" s="258">
        <v>55</v>
      </c>
      <c r="D67" s="318" t="s">
        <v>241</v>
      </c>
      <c r="E67" s="258">
        <v>63</v>
      </c>
      <c r="F67" s="318" t="s">
        <v>241</v>
      </c>
      <c r="G67" s="258">
        <v>63</v>
      </c>
      <c r="H67" s="318" t="s">
        <v>241</v>
      </c>
      <c r="I67" s="258">
        <v>63</v>
      </c>
      <c r="J67" s="318" t="s">
        <v>241</v>
      </c>
      <c r="K67" s="258">
        <v>63</v>
      </c>
      <c r="L67" s="318" t="s">
        <v>241</v>
      </c>
      <c r="M67" s="258">
        <v>62</v>
      </c>
      <c r="N67" s="318" t="s">
        <v>241</v>
      </c>
      <c r="O67" s="258">
        <v>64</v>
      </c>
      <c r="P67" s="318" t="s">
        <v>241</v>
      </c>
      <c r="Q67" s="258">
        <v>63</v>
      </c>
      <c r="R67" s="320">
        <v>0</v>
      </c>
      <c r="S67" s="239">
        <v>62</v>
      </c>
      <c r="T67" s="320">
        <v>0</v>
      </c>
      <c r="U67" s="239">
        <v>63</v>
      </c>
      <c r="V67" s="320">
        <v>0</v>
      </c>
      <c r="W67" s="239">
        <v>63</v>
      </c>
      <c r="X67" s="241">
        <v>0</v>
      </c>
    </row>
    <row r="68" spans="1:24" x14ac:dyDescent="0.25">
      <c r="A68" s="126" t="s">
        <v>179</v>
      </c>
      <c r="B68" s="127" t="s">
        <v>180</v>
      </c>
      <c r="C68" s="277">
        <v>51</v>
      </c>
      <c r="D68" s="316" t="s">
        <v>241</v>
      </c>
      <c r="E68" s="277">
        <v>50</v>
      </c>
      <c r="F68" s="316" t="s">
        <v>241</v>
      </c>
      <c r="G68" s="277">
        <v>50</v>
      </c>
      <c r="H68" s="316" t="s">
        <v>241</v>
      </c>
      <c r="I68" s="277">
        <v>51</v>
      </c>
      <c r="J68" s="316">
        <v>2</v>
      </c>
      <c r="K68" s="277">
        <v>52</v>
      </c>
      <c r="L68" s="316" t="s">
        <v>241</v>
      </c>
      <c r="M68" s="277">
        <v>60</v>
      </c>
      <c r="N68" s="316">
        <v>1</v>
      </c>
      <c r="O68" s="277">
        <v>60</v>
      </c>
      <c r="P68" s="316">
        <v>1</v>
      </c>
      <c r="Q68" s="277">
        <v>60</v>
      </c>
      <c r="R68" s="317">
        <v>0</v>
      </c>
      <c r="S68" s="236">
        <v>52</v>
      </c>
      <c r="T68" s="317">
        <v>3</v>
      </c>
      <c r="U68" s="236">
        <v>50</v>
      </c>
      <c r="V68" s="317">
        <v>2</v>
      </c>
      <c r="W68" s="236">
        <v>50</v>
      </c>
      <c r="X68" s="238">
        <v>2</v>
      </c>
    </row>
    <row r="69" spans="1:24" x14ac:dyDescent="0.25">
      <c r="A69" s="133" t="s">
        <v>182</v>
      </c>
      <c r="B69" s="134" t="s">
        <v>183</v>
      </c>
      <c r="C69" s="258">
        <v>81</v>
      </c>
      <c r="D69" s="318" t="s">
        <v>241</v>
      </c>
      <c r="E69" s="258">
        <v>80</v>
      </c>
      <c r="F69" s="318" t="s">
        <v>241</v>
      </c>
      <c r="G69" s="258">
        <v>80</v>
      </c>
      <c r="H69" s="318" t="s">
        <v>241</v>
      </c>
      <c r="I69" s="258">
        <v>80</v>
      </c>
      <c r="J69" s="318" t="s">
        <v>241</v>
      </c>
      <c r="K69" s="258">
        <v>80</v>
      </c>
      <c r="L69" s="318" t="s">
        <v>241</v>
      </c>
      <c r="M69" s="258">
        <v>80</v>
      </c>
      <c r="N69" s="318" t="s">
        <v>241</v>
      </c>
      <c r="O69" s="258">
        <v>100</v>
      </c>
      <c r="P69" s="318" t="s">
        <v>241</v>
      </c>
      <c r="Q69" s="258">
        <v>101</v>
      </c>
      <c r="R69" s="320">
        <v>0</v>
      </c>
      <c r="S69" s="239">
        <v>101</v>
      </c>
      <c r="T69" s="320">
        <v>1</v>
      </c>
      <c r="U69" s="239">
        <v>101</v>
      </c>
      <c r="V69" s="320">
        <v>0</v>
      </c>
      <c r="W69" s="239">
        <v>103</v>
      </c>
      <c r="X69" s="241">
        <v>1</v>
      </c>
    </row>
    <row r="70" spans="1:24" ht="13" thickBot="1" x14ac:dyDescent="0.3">
      <c r="A70" s="126" t="s">
        <v>185</v>
      </c>
      <c r="B70" s="127" t="s">
        <v>186</v>
      </c>
      <c r="C70" s="277">
        <v>50</v>
      </c>
      <c r="D70" s="316">
        <v>5</v>
      </c>
      <c r="E70" s="277">
        <v>40</v>
      </c>
      <c r="F70" s="316">
        <v>3</v>
      </c>
      <c r="G70" s="277">
        <v>41</v>
      </c>
      <c r="H70" s="316" t="s">
        <v>241</v>
      </c>
      <c r="I70" s="277">
        <v>48</v>
      </c>
      <c r="J70" s="316">
        <v>3</v>
      </c>
      <c r="K70" s="277">
        <v>45</v>
      </c>
      <c r="L70" s="316">
        <v>3</v>
      </c>
      <c r="M70" s="277">
        <v>45</v>
      </c>
      <c r="N70" s="316" t="s">
        <v>241</v>
      </c>
      <c r="O70" s="277">
        <v>42</v>
      </c>
      <c r="P70" s="316">
        <v>2</v>
      </c>
      <c r="Q70" s="277">
        <v>43</v>
      </c>
      <c r="R70" s="317">
        <v>1</v>
      </c>
      <c r="S70" s="236">
        <v>43</v>
      </c>
      <c r="T70" s="317">
        <v>0</v>
      </c>
      <c r="U70" s="236">
        <v>40</v>
      </c>
      <c r="V70" s="317">
        <v>1</v>
      </c>
      <c r="W70" s="236">
        <v>43</v>
      </c>
      <c r="X70" s="238">
        <v>1</v>
      </c>
    </row>
    <row r="71" spans="1:24" ht="13.5" thickBot="1" x14ac:dyDescent="0.3">
      <c r="A71" s="333"/>
      <c r="B71" s="334"/>
      <c r="C71" s="335">
        <v>4770</v>
      </c>
      <c r="D71" s="336">
        <v>56</v>
      </c>
      <c r="E71" s="335">
        <v>4918</v>
      </c>
      <c r="F71" s="336">
        <v>54</v>
      </c>
      <c r="G71" s="335">
        <v>5089</v>
      </c>
      <c r="H71" s="336">
        <v>52</v>
      </c>
      <c r="I71" s="335">
        <v>5170</v>
      </c>
      <c r="J71" s="336">
        <v>72</v>
      </c>
      <c r="K71" s="335">
        <v>5493</v>
      </c>
      <c r="L71" s="336">
        <v>49</v>
      </c>
      <c r="M71" s="335">
        <v>5697</v>
      </c>
      <c r="N71" s="336">
        <v>60</v>
      </c>
      <c r="O71" s="335">
        <v>5904</v>
      </c>
      <c r="P71" s="336">
        <v>60</v>
      </c>
      <c r="Q71" s="335">
        <v>5967</v>
      </c>
      <c r="R71" s="337">
        <v>66</v>
      </c>
      <c r="S71" s="338">
        <v>6000</v>
      </c>
      <c r="T71" s="337">
        <v>57</v>
      </c>
      <c r="U71" s="338">
        <v>6165</v>
      </c>
      <c r="V71" s="337">
        <v>60</v>
      </c>
      <c r="W71" s="338">
        <v>6184</v>
      </c>
      <c r="X71" s="339">
        <v>50</v>
      </c>
    </row>
    <row r="72" spans="1:24" x14ac:dyDescent="0.25">
      <c r="A72" s="133" t="s">
        <v>188</v>
      </c>
      <c r="B72" s="134" t="s">
        <v>189</v>
      </c>
      <c r="C72" s="258">
        <v>35</v>
      </c>
      <c r="D72" s="318" t="s">
        <v>241</v>
      </c>
      <c r="E72" s="258">
        <v>35</v>
      </c>
      <c r="F72" s="318">
        <v>1</v>
      </c>
      <c r="G72" s="258">
        <v>35</v>
      </c>
      <c r="H72" s="318" t="s">
        <v>241</v>
      </c>
      <c r="I72" s="258">
        <v>33</v>
      </c>
      <c r="J72" s="318">
        <v>1</v>
      </c>
      <c r="K72" s="258">
        <v>32</v>
      </c>
      <c r="L72" s="318" t="s">
        <v>241</v>
      </c>
      <c r="M72" s="258">
        <v>33</v>
      </c>
      <c r="N72" s="318" t="s">
        <v>241</v>
      </c>
      <c r="O72" s="239">
        <v>32</v>
      </c>
      <c r="P72" s="320">
        <v>1</v>
      </c>
      <c r="Q72" s="239">
        <v>32</v>
      </c>
      <c r="R72" s="320">
        <v>0</v>
      </c>
      <c r="S72" s="239">
        <v>32</v>
      </c>
      <c r="T72" s="320">
        <v>0</v>
      </c>
      <c r="U72" s="239">
        <v>32</v>
      </c>
      <c r="V72" s="320">
        <v>0</v>
      </c>
      <c r="W72" s="239">
        <v>32</v>
      </c>
      <c r="X72" s="241">
        <v>0</v>
      </c>
    </row>
    <row r="73" spans="1:24" x14ac:dyDescent="0.25">
      <c r="A73" s="126" t="s">
        <v>191</v>
      </c>
      <c r="B73" s="127" t="s">
        <v>192</v>
      </c>
      <c r="C73" s="277">
        <v>39</v>
      </c>
      <c r="D73" s="316">
        <v>1</v>
      </c>
      <c r="E73" s="277">
        <v>41</v>
      </c>
      <c r="F73" s="316" t="s">
        <v>241</v>
      </c>
      <c r="G73" s="277">
        <v>50</v>
      </c>
      <c r="H73" s="316" t="s">
        <v>241</v>
      </c>
      <c r="I73" s="277">
        <v>48</v>
      </c>
      <c r="J73" s="316" t="s">
        <v>241</v>
      </c>
      <c r="K73" s="277">
        <v>48</v>
      </c>
      <c r="L73" s="316" t="s">
        <v>241</v>
      </c>
      <c r="M73" s="277">
        <v>52</v>
      </c>
      <c r="N73" s="316">
        <v>2</v>
      </c>
      <c r="O73" s="236">
        <v>49</v>
      </c>
      <c r="P73" s="317" t="s">
        <v>241</v>
      </c>
      <c r="Q73" s="236">
        <v>47</v>
      </c>
      <c r="R73" s="317">
        <v>0</v>
      </c>
      <c r="S73" s="236">
        <v>47</v>
      </c>
      <c r="T73" s="317">
        <v>0</v>
      </c>
      <c r="U73" s="236">
        <v>47</v>
      </c>
      <c r="V73" s="317">
        <v>0</v>
      </c>
      <c r="W73" s="340">
        <v>56</v>
      </c>
      <c r="X73" s="341">
        <v>0</v>
      </c>
    </row>
    <row r="74" spans="1:24" x14ac:dyDescent="0.25">
      <c r="A74" s="133" t="s">
        <v>195</v>
      </c>
      <c r="B74" s="134" t="s">
        <v>196</v>
      </c>
      <c r="C74" s="258">
        <v>30</v>
      </c>
      <c r="D74" s="318">
        <v>1</v>
      </c>
      <c r="E74" s="258">
        <v>29</v>
      </c>
      <c r="F74" s="318" t="s">
        <v>241</v>
      </c>
      <c r="G74" s="258">
        <v>34</v>
      </c>
      <c r="H74" s="318" t="s">
        <v>241</v>
      </c>
      <c r="I74" s="258">
        <v>29</v>
      </c>
      <c r="J74" s="318" t="s">
        <v>241</v>
      </c>
      <c r="K74" s="258">
        <v>39</v>
      </c>
      <c r="L74" s="318" t="s">
        <v>241</v>
      </c>
      <c r="M74" s="258">
        <v>30</v>
      </c>
      <c r="N74" s="318">
        <v>3</v>
      </c>
      <c r="O74" s="239">
        <v>30</v>
      </c>
      <c r="P74" s="320">
        <v>1</v>
      </c>
      <c r="Q74" s="239">
        <v>29</v>
      </c>
      <c r="R74" s="320">
        <v>1</v>
      </c>
      <c r="S74" s="239">
        <v>29</v>
      </c>
      <c r="T74" s="320">
        <v>1</v>
      </c>
      <c r="U74" s="239">
        <v>29</v>
      </c>
      <c r="V74" s="320">
        <v>0</v>
      </c>
      <c r="W74" s="239">
        <v>29</v>
      </c>
      <c r="X74" s="241">
        <v>0</v>
      </c>
    </row>
    <row r="75" spans="1:24" x14ac:dyDescent="0.25">
      <c r="A75" s="126" t="s">
        <v>199</v>
      </c>
      <c r="B75" s="127" t="s">
        <v>200</v>
      </c>
      <c r="C75" s="277">
        <v>36</v>
      </c>
      <c r="D75" s="316" t="s">
        <v>241</v>
      </c>
      <c r="E75" s="277">
        <v>36</v>
      </c>
      <c r="F75" s="316" t="s">
        <v>241</v>
      </c>
      <c r="G75" s="277">
        <v>36</v>
      </c>
      <c r="H75" s="316" t="s">
        <v>241</v>
      </c>
      <c r="I75" s="277">
        <v>38</v>
      </c>
      <c r="J75" s="316" t="s">
        <v>241</v>
      </c>
      <c r="K75" s="277">
        <v>38</v>
      </c>
      <c r="L75" s="316" t="s">
        <v>241</v>
      </c>
      <c r="M75" s="277">
        <v>38</v>
      </c>
      <c r="N75" s="316" t="s">
        <v>241</v>
      </c>
      <c r="O75" s="236">
        <v>38</v>
      </c>
      <c r="P75" s="317" t="s">
        <v>241</v>
      </c>
      <c r="Q75" s="236">
        <v>38</v>
      </c>
      <c r="R75" s="317">
        <v>0</v>
      </c>
      <c r="S75" s="236">
        <v>38</v>
      </c>
      <c r="T75" s="317">
        <v>1</v>
      </c>
      <c r="U75" s="236">
        <v>37</v>
      </c>
      <c r="V75" s="317">
        <v>0</v>
      </c>
      <c r="W75" s="236">
        <v>40</v>
      </c>
      <c r="X75" s="238">
        <v>1</v>
      </c>
    </row>
    <row r="76" spans="1:24" x14ac:dyDescent="0.25">
      <c r="A76" s="133" t="s">
        <v>203</v>
      </c>
      <c r="B76" s="134" t="s">
        <v>204</v>
      </c>
      <c r="C76" s="258">
        <v>66</v>
      </c>
      <c r="D76" s="318" t="s">
        <v>241</v>
      </c>
      <c r="E76" s="258">
        <v>66</v>
      </c>
      <c r="F76" s="318" t="s">
        <v>241</v>
      </c>
      <c r="G76" s="258">
        <v>64</v>
      </c>
      <c r="H76" s="318" t="s">
        <v>241</v>
      </c>
      <c r="I76" s="258">
        <v>66</v>
      </c>
      <c r="J76" s="318" t="s">
        <v>241</v>
      </c>
      <c r="K76" s="258">
        <v>66</v>
      </c>
      <c r="L76" s="318" t="s">
        <v>241</v>
      </c>
      <c r="M76" s="258">
        <v>65</v>
      </c>
      <c r="N76" s="318" t="s">
        <v>241</v>
      </c>
      <c r="O76" s="239">
        <v>83</v>
      </c>
      <c r="P76" s="320" t="s">
        <v>241</v>
      </c>
      <c r="Q76" s="239">
        <v>96</v>
      </c>
      <c r="R76" s="320">
        <v>0</v>
      </c>
      <c r="S76" s="239">
        <v>96</v>
      </c>
      <c r="T76" s="320">
        <v>2</v>
      </c>
      <c r="U76" s="239">
        <v>96</v>
      </c>
      <c r="V76" s="320">
        <v>0</v>
      </c>
      <c r="W76" s="239">
        <v>96</v>
      </c>
      <c r="X76" s="241">
        <v>0</v>
      </c>
    </row>
    <row r="77" spans="1:24" x14ac:dyDescent="0.25">
      <c r="A77" s="126" t="s">
        <v>203</v>
      </c>
      <c r="B77" s="127" t="s">
        <v>206</v>
      </c>
      <c r="C77" s="277">
        <v>54</v>
      </c>
      <c r="D77" s="316" t="s">
        <v>241</v>
      </c>
      <c r="E77" s="277">
        <v>53</v>
      </c>
      <c r="F77" s="316" t="s">
        <v>241</v>
      </c>
      <c r="G77" s="277" t="s">
        <v>893</v>
      </c>
      <c r="H77" s="316" t="s">
        <v>893</v>
      </c>
      <c r="I77" s="277">
        <v>56</v>
      </c>
      <c r="J77" s="316" t="s">
        <v>241</v>
      </c>
      <c r="K77" s="277" t="s">
        <v>893</v>
      </c>
      <c r="L77" s="316" t="s">
        <v>893</v>
      </c>
      <c r="M77" s="277" t="s">
        <v>893</v>
      </c>
      <c r="N77" s="316" t="s">
        <v>893</v>
      </c>
      <c r="O77" s="236">
        <v>56</v>
      </c>
      <c r="P77" s="317" t="s">
        <v>241</v>
      </c>
      <c r="Q77" s="236" t="s">
        <v>893</v>
      </c>
      <c r="R77" s="317" t="s">
        <v>893</v>
      </c>
      <c r="S77" s="236" t="s">
        <v>893</v>
      </c>
      <c r="T77" s="317" t="s">
        <v>893</v>
      </c>
      <c r="U77" s="236" t="s">
        <v>893</v>
      </c>
      <c r="V77" s="317" t="s">
        <v>903</v>
      </c>
      <c r="W77" s="236">
        <v>56</v>
      </c>
      <c r="X77" s="238">
        <v>0</v>
      </c>
    </row>
    <row r="78" spans="1:24" x14ac:dyDescent="0.25">
      <c r="A78" s="133" t="s">
        <v>207</v>
      </c>
      <c r="B78" s="134" t="s">
        <v>208</v>
      </c>
      <c r="C78" s="258">
        <v>30</v>
      </c>
      <c r="D78" s="318">
        <v>1</v>
      </c>
      <c r="E78" s="258">
        <v>30</v>
      </c>
      <c r="F78" s="318" t="s">
        <v>241</v>
      </c>
      <c r="G78" s="258">
        <v>34</v>
      </c>
      <c r="H78" s="318">
        <v>1</v>
      </c>
      <c r="I78" s="258">
        <v>34</v>
      </c>
      <c r="J78" s="318" t="s">
        <v>241</v>
      </c>
      <c r="K78" s="258" t="s">
        <v>893</v>
      </c>
      <c r="L78" s="318" t="s">
        <v>893</v>
      </c>
      <c r="M78" s="258">
        <v>33</v>
      </c>
      <c r="N78" s="318">
        <v>1</v>
      </c>
      <c r="O78" s="239">
        <v>35</v>
      </c>
      <c r="P78" s="320" t="s">
        <v>241</v>
      </c>
      <c r="Q78" s="239">
        <v>38</v>
      </c>
      <c r="R78" s="320">
        <v>0</v>
      </c>
      <c r="S78" s="239">
        <v>38</v>
      </c>
      <c r="T78" s="320">
        <v>0</v>
      </c>
      <c r="U78" s="239">
        <v>39</v>
      </c>
      <c r="V78" s="320">
        <v>0</v>
      </c>
      <c r="W78" s="239">
        <v>38</v>
      </c>
      <c r="X78" s="241">
        <v>1</v>
      </c>
    </row>
    <row r="79" spans="1:24" x14ac:dyDescent="0.25">
      <c r="A79" s="126" t="s">
        <v>207</v>
      </c>
      <c r="B79" s="127" t="s">
        <v>209</v>
      </c>
      <c r="C79" s="277" t="s">
        <v>893</v>
      </c>
      <c r="D79" s="316" t="s">
        <v>893</v>
      </c>
      <c r="E79" s="277">
        <v>84</v>
      </c>
      <c r="F79" s="316" t="s">
        <v>241</v>
      </c>
      <c r="G79" s="277">
        <v>83</v>
      </c>
      <c r="H79" s="316" t="s">
        <v>241</v>
      </c>
      <c r="I79" s="277">
        <v>85</v>
      </c>
      <c r="J79" s="316">
        <v>1</v>
      </c>
      <c r="K79" s="277">
        <v>90</v>
      </c>
      <c r="L79" s="316">
        <v>2</v>
      </c>
      <c r="M79" s="277">
        <v>85</v>
      </c>
      <c r="N79" s="316">
        <v>1</v>
      </c>
      <c r="O79" s="236">
        <v>88</v>
      </c>
      <c r="P79" s="317">
        <v>1</v>
      </c>
      <c r="Q79" s="236">
        <v>87</v>
      </c>
      <c r="R79" s="317">
        <v>4</v>
      </c>
      <c r="S79" s="236">
        <v>85</v>
      </c>
      <c r="T79" s="317">
        <v>5</v>
      </c>
      <c r="U79" s="236">
        <v>89</v>
      </c>
      <c r="V79" s="317">
        <v>4</v>
      </c>
      <c r="W79" s="236">
        <v>88</v>
      </c>
      <c r="X79" s="238">
        <v>0</v>
      </c>
    </row>
    <row r="80" spans="1:24" x14ac:dyDescent="0.25">
      <c r="A80" s="133" t="s">
        <v>207</v>
      </c>
      <c r="B80" s="134" t="s">
        <v>212</v>
      </c>
      <c r="C80" s="258">
        <v>48</v>
      </c>
      <c r="D80" s="318" t="s">
        <v>241</v>
      </c>
      <c r="E80" s="258">
        <v>48</v>
      </c>
      <c r="F80" s="318">
        <v>1</v>
      </c>
      <c r="G80" s="258">
        <v>48</v>
      </c>
      <c r="H80" s="318" t="s">
        <v>241</v>
      </c>
      <c r="I80" s="258">
        <v>48</v>
      </c>
      <c r="J80" s="318">
        <v>2</v>
      </c>
      <c r="K80" s="258">
        <v>48</v>
      </c>
      <c r="L80" s="318" t="s">
        <v>241</v>
      </c>
      <c r="M80" s="258">
        <v>48</v>
      </c>
      <c r="N80" s="318" t="s">
        <v>241</v>
      </c>
      <c r="O80" s="239">
        <v>49</v>
      </c>
      <c r="P80" s="320" t="s">
        <v>241</v>
      </c>
      <c r="Q80" s="239">
        <v>48</v>
      </c>
      <c r="R80" s="320">
        <v>1</v>
      </c>
      <c r="S80" s="239">
        <v>50</v>
      </c>
      <c r="T80" s="320">
        <v>4</v>
      </c>
      <c r="U80" s="239">
        <v>51</v>
      </c>
      <c r="V80" s="320">
        <v>3</v>
      </c>
      <c r="W80" s="239">
        <v>51</v>
      </c>
      <c r="X80" s="241">
        <v>0</v>
      </c>
    </row>
    <row r="81" spans="1:24" ht="13" thickBot="1" x14ac:dyDescent="0.3">
      <c r="A81" s="342" t="s">
        <v>214</v>
      </c>
      <c r="B81" s="127" t="s">
        <v>215</v>
      </c>
      <c r="C81" s="277">
        <v>28</v>
      </c>
      <c r="D81" s="316" t="s">
        <v>241</v>
      </c>
      <c r="E81" s="277">
        <v>28</v>
      </c>
      <c r="F81" s="316">
        <v>1</v>
      </c>
      <c r="G81" s="277">
        <v>29</v>
      </c>
      <c r="H81" s="316">
        <v>1</v>
      </c>
      <c r="I81" s="277">
        <v>29</v>
      </c>
      <c r="J81" s="316" t="s">
        <v>241</v>
      </c>
      <c r="K81" s="277">
        <v>28</v>
      </c>
      <c r="L81" s="316" t="s">
        <v>241</v>
      </c>
      <c r="M81" s="277">
        <v>28</v>
      </c>
      <c r="N81" s="316" t="s">
        <v>241</v>
      </c>
      <c r="O81" s="236">
        <v>30</v>
      </c>
      <c r="P81" s="317">
        <v>1</v>
      </c>
      <c r="Q81" s="236">
        <v>30</v>
      </c>
      <c r="R81" s="317">
        <v>1</v>
      </c>
      <c r="S81" s="236">
        <v>28</v>
      </c>
      <c r="T81" s="317">
        <v>0</v>
      </c>
      <c r="U81" s="236">
        <v>30</v>
      </c>
      <c r="V81" s="317">
        <v>1</v>
      </c>
      <c r="W81" s="236">
        <v>32</v>
      </c>
      <c r="X81" s="238">
        <v>1</v>
      </c>
    </row>
    <row r="82" spans="1:24" ht="13.5" thickBot="1" x14ac:dyDescent="0.3">
      <c r="A82" s="343"/>
      <c r="B82" s="150"/>
      <c r="C82" s="344">
        <v>366</v>
      </c>
      <c r="D82" s="345">
        <v>3</v>
      </c>
      <c r="E82" s="344">
        <v>450</v>
      </c>
      <c r="F82" s="345">
        <v>3</v>
      </c>
      <c r="G82" s="344">
        <v>413</v>
      </c>
      <c r="H82" s="345">
        <v>2</v>
      </c>
      <c r="I82" s="344">
        <v>466</v>
      </c>
      <c r="J82" s="345">
        <v>4</v>
      </c>
      <c r="K82" s="344">
        <v>389</v>
      </c>
      <c r="L82" s="345">
        <v>2</v>
      </c>
      <c r="M82" s="344">
        <v>412</v>
      </c>
      <c r="N82" s="345">
        <v>7</v>
      </c>
      <c r="O82" s="344">
        <v>490</v>
      </c>
      <c r="P82" s="345">
        <v>4</v>
      </c>
      <c r="Q82" s="344">
        <v>445</v>
      </c>
      <c r="R82" s="345">
        <v>7</v>
      </c>
      <c r="S82" s="344">
        <v>443</v>
      </c>
      <c r="T82" s="346">
        <v>13</v>
      </c>
      <c r="U82" s="344">
        <v>450</v>
      </c>
      <c r="V82" s="345">
        <v>8</v>
      </c>
      <c r="W82" s="344">
        <v>518</v>
      </c>
      <c r="X82" s="347">
        <v>3</v>
      </c>
    </row>
    <row r="83" spans="1:24" x14ac:dyDescent="0.25">
      <c r="A83" s="348" t="s">
        <v>523</v>
      </c>
    </row>
    <row r="84" spans="1:24" x14ac:dyDescent="0.25">
      <c r="A84" s="348" t="s">
        <v>524</v>
      </c>
    </row>
    <row r="85" spans="1:24" x14ac:dyDescent="0.25">
      <c r="A85" s="348" t="s">
        <v>525</v>
      </c>
    </row>
    <row r="86" spans="1:24" x14ac:dyDescent="0.25">
      <c r="A86" s="348" t="s">
        <v>526</v>
      </c>
    </row>
    <row r="88" spans="1:24" ht="22.15" customHeight="1" x14ac:dyDescent="0.25">
      <c r="A88" s="975" t="s">
        <v>529</v>
      </c>
      <c r="B88" s="975"/>
    </row>
    <row r="89" spans="1:24" x14ac:dyDescent="0.25">
      <c r="A89" s="296" t="s">
        <v>520</v>
      </c>
    </row>
  </sheetData>
  <mergeCells count="15">
    <mergeCell ref="A1:B1"/>
    <mergeCell ref="A2:B2"/>
    <mergeCell ref="A88:B88"/>
    <mergeCell ref="W3:X3"/>
    <mergeCell ref="A3:B3"/>
    <mergeCell ref="C3:D3"/>
    <mergeCell ref="E3:F3"/>
    <mergeCell ref="G3:H3"/>
    <mergeCell ref="I3:J3"/>
    <mergeCell ref="K3:L3"/>
    <mergeCell ref="M3:N3"/>
    <mergeCell ref="O3:P3"/>
    <mergeCell ref="Q3:R3"/>
    <mergeCell ref="S3:T3"/>
    <mergeCell ref="U3:V3"/>
  </mergeCells>
  <hyperlinks>
    <hyperlink ref="A2:B2" location="TOC!A1" display="Return to Table of Contents"/>
  </hyperlinks>
  <pageMargins left="0.25" right="0.25" top="0.75" bottom="0.75" header="0.3" footer="0.3"/>
  <pageSetup scale="55" fitToWidth="0" fitToHeight="0" orientation="portrait" r:id="rId1"/>
  <headerFooter>
    <oddHeader>&amp;L2017-18 Survey of Dental Education
Report 1 - Academic Programs, Enrollment, and Graduates</oddHead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76"/>
  <sheetViews>
    <sheetView workbookViewId="0">
      <pane ySplit="3" topLeftCell="A4" activePane="bottomLeft" state="frozen"/>
      <selection pane="bottomLeft"/>
    </sheetView>
  </sheetViews>
  <sheetFormatPr defaultColWidth="9.1796875" defaultRowHeight="12.5" x14ac:dyDescent="0.25"/>
  <cols>
    <col min="1" max="1" width="5.26953125" style="1" customWidth="1"/>
    <col min="2" max="2" width="57.453125" style="1" customWidth="1"/>
    <col min="3" max="13" width="8" style="1" customWidth="1"/>
    <col min="14" max="16384" width="9.1796875" style="1"/>
  </cols>
  <sheetData>
    <row r="1" spans="1:13" ht="13" x14ac:dyDescent="0.3">
      <c r="A1" s="2" t="s">
        <v>300</v>
      </c>
    </row>
    <row r="2" spans="1:13" ht="13" thickBot="1" x14ac:dyDescent="0.3">
      <c r="A2" s="974" t="s">
        <v>1</v>
      </c>
      <c r="B2" s="974"/>
    </row>
    <row r="3" spans="1:13" ht="13" x14ac:dyDescent="0.3">
      <c r="A3" s="349" t="s">
        <v>2</v>
      </c>
      <c r="B3" s="350" t="s">
        <v>297</v>
      </c>
      <c r="C3" s="85" t="s">
        <v>225</v>
      </c>
      <c r="D3" s="85" t="s">
        <v>226</v>
      </c>
      <c r="E3" s="85" t="s">
        <v>227</v>
      </c>
      <c r="F3" s="85" t="s">
        <v>228</v>
      </c>
      <c r="G3" s="85" t="s">
        <v>229</v>
      </c>
      <c r="H3" s="85" t="s">
        <v>230</v>
      </c>
      <c r="I3" s="85" t="s">
        <v>231</v>
      </c>
      <c r="J3" s="85" t="s">
        <v>232</v>
      </c>
      <c r="K3" s="85" t="s">
        <v>233</v>
      </c>
      <c r="L3" s="85" t="s">
        <v>234</v>
      </c>
      <c r="M3" s="86" t="s">
        <v>235</v>
      </c>
    </row>
    <row r="4" spans="1:13" x14ac:dyDescent="0.25">
      <c r="A4" s="119" t="s">
        <v>10</v>
      </c>
      <c r="B4" s="120" t="s">
        <v>11</v>
      </c>
      <c r="C4" s="351">
        <v>60</v>
      </c>
      <c r="D4" s="351">
        <v>58</v>
      </c>
      <c r="E4" s="351">
        <v>55</v>
      </c>
      <c r="F4" s="351">
        <v>54</v>
      </c>
      <c r="G4" s="351">
        <v>56</v>
      </c>
      <c r="H4" s="351">
        <v>59</v>
      </c>
      <c r="I4" s="351">
        <v>62</v>
      </c>
      <c r="J4" s="351">
        <v>60</v>
      </c>
      <c r="K4" s="351">
        <v>59</v>
      </c>
      <c r="L4" s="351">
        <v>61</v>
      </c>
      <c r="M4" s="352">
        <v>63</v>
      </c>
    </row>
    <row r="5" spans="1:13" x14ac:dyDescent="0.25">
      <c r="A5" s="126" t="s">
        <v>18</v>
      </c>
      <c r="B5" s="127" t="s">
        <v>19</v>
      </c>
      <c r="C5" s="88">
        <v>60</v>
      </c>
      <c r="D5" s="88">
        <v>68</v>
      </c>
      <c r="E5" s="88">
        <v>67</v>
      </c>
      <c r="F5" s="88">
        <v>69</v>
      </c>
      <c r="G5" s="88">
        <v>75</v>
      </c>
      <c r="H5" s="88">
        <v>76</v>
      </c>
      <c r="I5" s="88">
        <v>75</v>
      </c>
      <c r="J5" s="88">
        <v>76</v>
      </c>
      <c r="K5" s="88">
        <v>76</v>
      </c>
      <c r="L5" s="88">
        <v>73</v>
      </c>
      <c r="M5" s="353">
        <v>76</v>
      </c>
    </row>
    <row r="6" spans="1:13" x14ac:dyDescent="0.25">
      <c r="A6" s="133" t="s">
        <v>18</v>
      </c>
      <c r="B6" s="134" t="s">
        <v>23</v>
      </c>
      <c r="C6" s="94" t="s">
        <v>241</v>
      </c>
      <c r="D6" s="94">
        <v>111</v>
      </c>
      <c r="E6" s="94">
        <v>112</v>
      </c>
      <c r="F6" s="94">
        <v>111</v>
      </c>
      <c r="G6" s="94">
        <v>111</v>
      </c>
      <c r="H6" s="94">
        <v>111</v>
      </c>
      <c r="I6" s="94">
        <v>138</v>
      </c>
      <c r="J6" s="94">
        <v>140</v>
      </c>
      <c r="K6" s="94">
        <v>140</v>
      </c>
      <c r="L6" s="94">
        <v>141</v>
      </c>
      <c r="M6" s="354">
        <v>142</v>
      </c>
    </row>
    <row r="7" spans="1:13" x14ac:dyDescent="0.25">
      <c r="A7" s="126" t="s">
        <v>26</v>
      </c>
      <c r="B7" s="127" t="s">
        <v>27</v>
      </c>
      <c r="C7" s="88">
        <v>164</v>
      </c>
      <c r="D7" s="88">
        <v>167</v>
      </c>
      <c r="E7" s="88">
        <v>165</v>
      </c>
      <c r="F7" s="88">
        <v>166</v>
      </c>
      <c r="G7" s="88">
        <v>165</v>
      </c>
      <c r="H7" s="88">
        <v>165</v>
      </c>
      <c r="I7" s="88">
        <v>143</v>
      </c>
      <c r="J7" s="88">
        <v>143</v>
      </c>
      <c r="K7" s="88">
        <v>144</v>
      </c>
      <c r="L7" s="88">
        <v>141</v>
      </c>
      <c r="M7" s="353">
        <v>143</v>
      </c>
    </row>
    <row r="8" spans="1:13" x14ac:dyDescent="0.25">
      <c r="A8" s="133" t="s">
        <v>26</v>
      </c>
      <c r="B8" s="134" t="s">
        <v>31</v>
      </c>
      <c r="C8" s="94">
        <v>86</v>
      </c>
      <c r="D8" s="94">
        <v>88</v>
      </c>
      <c r="E8" s="94">
        <v>88</v>
      </c>
      <c r="F8" s="94">
        <v>88</v>
      </c>
      <c r="G8" s="94">
        <v>88</v>
      </c>
      <c r="H8" s="94">
        <v>88</v>
      </c>
      <c r="I8" s="94">
        <v>90</v>
      </c>
      <c r="J8" s="94">
        <v>90</v>
      </c>
      <c r="K8" s="94">
        <v>90</v>
      </c>
      <c r="L8" s="94">
        <v>90</v>
      </c>
      <c r="M8" s="354">
        <v>90</v>
      </c>
    </row>
    <row r="9" spans="1:13" x14ac:dyDescent="0.25">
      <c r="A9" s="126" t="s">
        <v>26</v>
      </c>
      <c r="B9" s="127" t="s">
        <v>32</v>
      </c>
      <c r="C9" s="88">
        <v>87</v>
      </c>
      <c r="D9" s="88">
        <v>88</v>
      </c>
      <c r="E9" s="88">
        <v>88</v>
      </c>
      <c r="F9" s="88">
        <v>88</v>
      </c>
      <c r="G9" s="88">
        <v>88</v>
      </c>
      <c r="H9" s="88">
        <v>88</v>
      </c>
      <c r="I9" s="88">
        <v>88</v>
      </c>
      <c r="J9" s="88">
        <v>89</v>
      </c>
      <c r="K9" s="88">
        <v>87</v>
      </c>
      <c r="L9" s="88">
        <v>87</v>
      </c>
      <c r="M9" s="353">
        <v>88</v>
      </c>
    </row>
    <row r="10" spans="1:13" x14ac:dyDescent="0.25">
      <c r="A10" s="133" t="s">
        <v>26</v>
      </c>
      <c r="B10" s="134" t="s">
        <v>34</v>
      </c>
      <c r="C10" s="94">
        <v>144</v>
      </c>
      <c r="D10" s="94">
        <v>144</v>
      </c>
      <c r="E10" s="94">
        <v>143</v>
      </c>
      <c r="F10" s="94">
        <v>144</v>
      </c>
      <c r="G10" s="94">
        <v>144</v>
      </c>
      <c r="H10" s="94">
        <v>145</v>
      </c>
      <c r="I10" s="94">
        <v>144</v>
      </c>
      <c r="J10" s="94">
        <v>145</v>
      </c>
      <c r="K10" s="94">
        <v>143</v>
      </c>
      <c r="L10" s="94">
        <v>144</v>
      </c>
      <c r="M10" s="354">
        <v>145</v>
      </c>
    </row>
    <row r="11" spans="1:13" x14ac:dyDescent="0.25">
      <c r="A11" s="126" t="s">
        <v>26</v>
      </c>
      <c r="B11" s="127" t="s">
        <v>37</v>
      </c>
      <c r="C11" s="88">
        <v>95</v>
      </c>
      <c r="D11" s="88">
        <v>102</v>
      </c>
      <c r="E11" s="88">
        <v>100</v>
      </c>
      <c r="F11" s="88">
        <v>104</v>
      </c>
      <c r="G11" s="88">
        <v>100</v>
      </c>
      <c r="H11" s="88">
        <v>96</v>
      </c>
      <c r="I11" s="88">
        <v>93</v>
      </c>
      <c r="J11" s="88">
        <v>101</v>
      </c>
      <c r="K11" s="88">
        <v>100</v>
      </c>
      <c r="L11" s="88">
        <v>103</v>
      </c>
      <c r="M11" s="353">
        <v>102</v>
      </c>
    </row>
    <row r="12" spans="1:13" x14ac:dyDescent="0.25">
      <c r="A12" s="133" t="s">
        <v>26</v>
      </c>
      <c r="B12" s="134" t="s">
        <v>40</v>
      </c>
      <c r="C12" s="94" t="s">
        <v>241</v>
      </c>
      <c r="D12" s="94" t="s">
        <v>241</v>
      </c>
      <c r="E12" s="94">
        <v>73</v>
      </c>
      <c r="F12" s="94">
        <v>76</v>
      </c>
      <c r="G12" s="94">
        <v>76</v>
      </c>
      <c r="H12" s="94">
        <v>69</v>
      </c>
      <c r="I12" s="94">
        <v>69</v>
      </c>
      <c r="J12" s="94">
        <v>67</v>
      </c>
      <c r="K12" s="94">
        <v>69</v>
      </c>
      <c r="L12" s="94">
        <v>70</v>
      </c>
      <c r="M12" s="354">
        <v>69</v>
      </c>
    </row>
    <row r="13" spans="1:13" x14ac:dyDescent="0.25">
      <c r="A13" s="126" t="s">
        <v>42</v>
      </c>
      <c r="B13" s="127" t="s">
        <v>43</v>
      </c>
      <c r="C13" s="88">
        <v>50</v>
      </c>
      <c r="D13" s="88">
        <v>52</v>
      </c>
      <c r="E13" s="88">
        <v>52</v>
      </c>
      <c r="F13" s="88">
        <v>52</v>
      </c>
      <c r="G13" s="88">
        <v>80</v>
      </c>
      <c r="H13" s="88">
        <v>80</v>
      </c>
      <c r="I13" s="88">
        <v>80</v>
      </c>
      <c r="J13" s="88">
        <v>80</v>
      </c>
      <c r="K13" s="88">
        <v>81</v>
      </c>
      <c r="L13" s="88">
        <v>81</v>
      </c>
      <c r="M13" s="353">
        <v>81</v>
      </c>
    </row>
    <row r="14" spans="1:13" x14ac:dyDescent="0.25">
      <c r="A14" s="133" t="s">
        <v>45</v>
      </c>
      <c r="B14" s="134" t="s">
        <v>46</v>
      </c>
      <c r="C14" s="94">
        <v>40</v>
      </c>
      <c r="D14" s="94">
        <v>43</v>
      </c>
      <c r="E14" s="94">
        <v>42</v>
      </c>
      <c r="F14" s="94">
        <v>51</v>
      </c>
      <c r="G14" s="94">
        <v>47</v>
      </c>
      <c r="H14" s="94">
        <v>42</v>
      </c>
      <c r="I14" s="94">
        <v>44</v>
      </c>
      <c r="J14" s="94">
        <v>47</v>
      </c>
      <c r="K14" s="94">
        <v>42</v>
      </c>
      <c r="L14" s="94">
        <v>49</v>
      </c>
      <c r="M14" s="354">
        <v>48</v>
      </c>
    </row>
    <row r="15" spans="1:13" x14ac:dyDescent="0.25">
      <c r="A15" s="126" t="s">
        <v>48</v>
      </c>
      <c r="B15" s="127" t="s">
        <v>49</v>
      </c>
      <c r="C15" s="88">
        <v>85</v>
      </c>
      <c r="D15" s="88">
        <v>78</v>
      </c>
      <c r="E15" s="88">
        <v>80</v>
      </c>
      <c r="F15" s="88">
        <v>80</v>
      </c>
      <c r="G15" s="88">
        <v>72</v>
      </c>
      <c r="H15" s="88">
        <v>72</v>
      </c>
      <c r="I15" s="88">
        <v>79</v>
      </c>
      <c r="J15" s="88">
        <v>76</v>
      </c>
      <c r="K15" s="88">
        <v>81</v>
      </c>
      <c r="L15" s="88">
        <v>77</v>
      </c>
      <c r="M15" s="353">
        <v>79</v>
      </c>
    </row>
    <row r="16" spans="1:13" x14ac:dyDescent="0.25">
      <c r="A16" s="133" t="s">
        <v>51</v>
      </c>
      <c r="B16" s="134" t="s">
        <v>52</v>
      </c>
      <c r="C16" s="94">
        <v>83</v>
      </c>
      <c r="D16" s="94">
        <v>83</v>
      </c>
      <c r="E16" s="94">
        <v>83</v>
      </c>
      <c r="F16" s="94">
        <v>83</v>
      </c>
      <c r="G16" s="94">
        <v>84</v>
      </c>
      <c r="H16" s="94">
        <v>83</v>
      </c>
      <c r="I16" s="94">
        <v>93</v>
      </c>
      <c r="J16" s="94">
        <v>92</v>
      </c>
      <c r="K16" s="94">
        <v>93</v>
      </c>
      <c r="L16" s="94">
        <v>93</v>
      </c>
      <c r="M16" s="354">
        <v>93</v>
      </c>
    </row>
    <row r="17" spans="1:13" x14ac:dyDescent="0.25">
      <c r="A17" s="126" t="s">
        <v>51</v>
      </c>
      <c r="B17" s="127" t="s">
        <v>53</v>
      </c>
      <c r="C17" s="88">
        <v>106</v>
      </c>
      <c r="D17" s="88">
        <v>108</v>
      </c>
      <c r="E17" s="88">
        <v>108</v>
      </c>
      <c r="F17" s="88">
        <v>108</v>
      </c>
      <c r="G17" s="88">
        <v>116</v>
      </c>
      <c r="H17" s="88">
        <v>123</v>
      </c>
      <c r="I17" s="88">
        <v>120</v>
      </c>
      <c r="J17" s="88">
        <v>122</v>
      </c>
      <c r="K17" s="88">
        <v>123</v>
      </c>
      <c r="L17" s="88">
        <v>125</v>
      </c>
      <c r="M17" s="353">
        <v>125</v>
      </c>
    </row>
    <row r="18" spans="1:13" x14ac:dyDescent="0.25">
      <c r="A18" s="133" t="s">
        <v>51</v>
      </c>
      <c r="B18" s="134" t="s">
        <v>55</v>
      </c>
      <c r="C18" s="94" t="s">
        <v>241</v>
      </c>
      <c r="D18" s="94" t="s">
        <v>241</v>
      </c>
      <c r="E18" s="94" t="s">
        <v>241</v>
      </c>
      <c r="F18" s="94" t="s">
        <v>241</v>
      </c>
      <c r="G18" s="94" t="s">
        <v>241</v>
      </c>
      <c r="H18" s="94">
        <v>100</v>
      </c>
      <c r="I18" s="94">
        <v>100</v>
      </c>
      <c r="J18" s="94">
        <v>100</v>
      </c>
      <c r="K18" s="94">
        <v>101</v>
      </c>
      <c r="L18" s="94">
        <v>100</v>
      </c>
      <c r="M18" s="354">
        <v>105</v>
      </c>
    </row>
    <row r="19" spans="1:13" x14ac:dyDescent="0.25">
      <c r="A19" s="126" t="s">
        <v>57</v>
      </c>
      <c r="B19" s="127" t="s">
        <v>58</v>
      </c>
      <c r="C19" s="88">
        <v>63</v>
      </c>
      <c r="D19" s="88">
        <v>66</v>
      </c>
      <c r="E19" s="88">
        <v>65</v>
      </c>
      <c r="F19" s="88">
        <v>70</v>
      </c>
      <c r="G19" s="88">
        <v>80</v>
      </c>
      <c r="H19" s="88">
        <v>79</v>
      </c>
      <c r="I19" s="88">
        <v>83</v>
      </c>
      <c r="J19" s="88">
        <v>85</v>
      </c>
      <c r="K19" s="88">
        <v>90</v>
      </c>
      <c r="L19" s="88">
        <v>94</v>
      </c>
      <c r="M19" s="353">
        <v>96</v>
      </c>
    </row>
    <row r="20" spans="1:13" x14ac:dyDescent="0.25">
      <c r="A20" s="133" t="s">
        <v>60</v>
      </c>
      <c r="B20" s="134" t="s">
        <v>61</v>
      </c>
      <c r="C20" s="94">
        <v>52</v>
      </c>
      <c r="D20" s="94">
        <v>51</v>
      </c>
      <c r="E20" s="94">
        <v>53</v>
      </c>
      <c r="F20" s="94">
        <v>51</v>
      </c>
      <c r="G20" s="94">
        <v>51</v>
      </c>
      <c r="H20" s="94">
        <v>51</v>
      </c>
      <c r="I20" s="94">
        <v>50</v>
      </c>
      <c r="J20" s="94">
        <v>50</v>
      </c>
      <c r="K20" s="94">
        <v>52</v>
      </c>
      <c r="L20" s="94">
        <v>49</v>
      </c>
      <c r="M20" s="354">
        <v>51</v>
      </c>
    </row>
    <row r="21" spans="1:13" x14ac:dyDescent="0.25">
      <c r="A21" s="126" t="s">
        <v>60</v>
      </c>
      <c r="B21" s="127" t="s">
        <v>63</v>
      </c>
      <c r="C21" s="88">
        <v>68</v>
      </c>
      <c r="D21" s="88">
        <v>69</v>
      </c>
      <c r="E21" s="88">
        <v>68</v>
      </c>
      <c r="F21" s="88">
        <v>68</v>
      </c>
      <c r="G21" s="88">
        <v>68</v>
      </c>
      <c r="H21" s="88">
        <v>66</v>
      </c>
      <c r="I21" s="88">
        <v>51</v>
      </c>
      <c r="J21" s="88">
        <v>50</v>
      </c>
      <c r="K21" s="88">
        <v>52</v>
      </c>
      <c r="L21" s="88">
        <v>71</v>
      </c>
      <c r="M21" s="353">
        <v>69</v>
      </c>
    </row>
    <row r="22" spans="1:13" x14ac:dyDescent="0.25">
      <c r="A22" s="133" t="s">
        <v>60</v>
      </c>
      <c r="B22" s="134" t="s">
        <v>66</v>
      </c>
      <c r="C22" s="94" t="s">
        <v>241</v>
      </c>
      <c r="D22" s="94" t="s">
        <v>241</v>
      </c>
      <c r="E22" s="94" t="s">
        <v>241</v>
      </c>
      <c r="F22" s="94" t="s">
        <v>241</v>
      </c>
      <c r="G22" s="94">
        <v>131</v>
      </c>
      <c r="H22" s="94">
        <v>130</v>
      </c>
      <c r="I22" s="94">
        <v>129</v>
      </c>
      <c r="J22" s="94">
        <v>131</v>
      </c>
      <c r="K22" s="94">
        <v>132</v>
      </c>
      <c r="L22" s="94">
        <v>131</v>
      </c>
      <c r="M22" s="354">
        <v>130</v>
      </c>
    </row>
    <row r="23" spans="1:13" x14ac:dyDescent="0.25">
      <c r="A23" s="126" t="s">
        <v>68</v>
      </c>
      <c r="B23" s="127" t="s">
        <v>69</v>
      </c>
      <c r="C23" s="88">
        <v>108</v>
      </c>
      <c r="D23" s="88">
        <v>102</v>
      </c>
      <c r="E23" s="88">
        <v>103</v>
      </c>
      <c r="F23" s="88">
        <v>104</v>
      </c>
      <c r="G23" s="88">
        <v>104</v>
      </c>
      <c r="H23" s="88">
        <v>103</v>
      </c>
      <c r="I23" s="88">
        <v>105</v>
      </c>
      <c r="J23" s="88">
        <v>107</v>
      </c>
      <c r="K23" s="88">
        <v>107</v>
      </c>
      <c r="L23" s="88">
        <v>106</v>
      </c>
      <c r="M23" s="353">
        <v>108</v>
      </c>
    </row>
    <row r="24" spans="1:13" x14ac:dyDescent="0.25">
      <c r="A24" s="133" t="s">
        <v>71</v>
      </c>
      <c r="B24" s="134" t="s">
        <v>72</v>
      </c>
      <c r="C24" s="94">
        <v>80</v>
      </c>
      <c r="D24" s="94">
        <v>81</v>
      </c>
      <c r="E24" s="94">
        <v>81</v>
      </c>
      <c r="F24" s="94">
        <v>83</v>
      </c>
      <c r="G24" s="94">
        <v>84</v>
      </c>
      <c r="H24" s="94">
        <v>82</v>
      </c>
      <c r="I24" s="94">
        <v>81</v>
      </c>
      <c r="J24" s="94">
        <v>80</v>
      </c>
      <c r="K24" s="94">
        <v>81</v>
      </c>
      <c r="L24" s="94">
        <v>83</v>
      </c>
      <c r="M24" s="354">
        <v>81</v>
      </c>
    </row>
    <row r="25" spans="1:13" x14ac:dyDescent="0.25">
      <c r="A25" s="126" t="s">
        <v>74</v>
      </c>
      <c r="B25" s="127" t="s">
        <v>75</v>
      </c>
      <c r="C25" s="88">
        <v>57</v>
      </c>
      <c r="D25" s="88">
        <v>57</v>
      </c>
      <c r="E25" s="88">
        <v>57</v>
      </c>
      <c r="F25" s="88">
        <v>58</v>
      </c>
      <c r="G25" s="88">
        <v>57</v>
      </c>
      <c r="H25" s="88">
        <v>57</v>
      </c>
      <c r="I25" s="88">
        <v>67</v>
      </c>
      <c r="J25" s="88">
        <v>67</v>
      </c>
      <c r="K25" s="88">
        <v>65</v>
      </c>
      <c r="L25" s="88">
        <v>66</v>
      </c>
      <c r="M25" s="353">
        <v>65</v>
      </c>
    </row>
    <row r="26" spans="1:13" x14ac:dyDescent="0.25">
      <c r="A26" s="133" t="s">
        <v>74</v>
      </c>
      <c r="B26" s="134" t="s">
        <v>78</v>
      </c>
      <c r="C26" s="94">
        <v>84</v>
      </c>
      <c r="D26" s="94">
        <v>85</v>
      </c>
      <c r="E26" s="94">
        <v>85</v>
      </c>
      <c r="F26" s="94">
        <v>120</v>
      </c>
      <c r="G26" s="94">
        <v>120</v>
      </c>
      <c r="H26" s="94">
        <v>120</v>
      </c>
      <c r="I26" s="94">
        <v>120</v>
      </c>
      <c r="J26" s="94">
        <v>120</v>
      </c>
      <c r="K26" s="94">
        <v>120</v>
      </c>
      <c r="L26" s="94">
        <v>119</v>
      </c>
      <c r="M26" s="354">
        <v>120</v>
      </c>
    </row>
    <row r="27" spans="1:13" x14ac:dyDescent="0.25">
      <c r="A27" s="126" t="s">
        <v>80</v>
      </c>
      <c r="B27" s="127" t="s">
        <v>528</v>
      </c>
      <c r="C27" s="88">
        <v>61</v>
      </c>
      <c r="D27" s="88">
        <v>62</v>
      </c>
      <c r="E27" s="88">
        <v>65</v>
      </c>
      <c r="F27" s="88">
        <v>66</v>
      </c>
      <c r="G27" s="88">
        <v>66</v>
      </c>
      <c r="H27" s="88">
        <v>65</v>
      </c>
      <c r="I27" s="88">
        <v>66</v>
      </c>
      <c r="J27" s="88">
        <v>67</v>
      </c>
      <c r="K27" s="88">
        <v>65</v>
      </c>
      <c r="L27" s="88">
        <v>66</v>
      </c>
      <c r="M27" s="353">
        <v>65</v>
      </c>
    </row>
    <row r="28" spans="1:13" x14ac:dyDescent="0.25">
      <c r="A28" s="133" t="s">
        <v>83</v>
      </c>
      <c r="B28" s="134" t="s">
        <v>84</v>
      </c>
      <c r="C28" s="94" t="s">
        <v>241</v>
      </c>
      <c r="D28" s="94" t="s">
        <v>241</v>
      </c>
      <c r="E28" s="94" t="s">
        <v>241</v>
      </c>
      <c r="F28" s="94" t="s">
        <v>241</v>
      </c>
      <c r="G28" s="94" t="s">
        <v>241</v>
      </c>
      <c r="H28" s="94" t="s">
        <v>241</v>
      </c>
      <c r="I28" s="94">
        <v>64</v>
      </c>
      <c r="J28" s="94">
        <v>64</v>
      </c>
      <c r="K28" s="94">
        <v>64</v>
      </c>
      <c r="L28" s="94">
        <v>64</v>
      </c>
      <c r="M28" s="354">
        <v>64</v>
      </c>
    </row>
    <row r="29" spans="1:13" x14ac:dyDescent="0.25">
      <c r="A29" s="126" t="s">
        <v>85</v>
      </c>
      <c r="B29" s="127" t="s">
        <v>86</v>
      </c>
      <c r="C29" s="88">
        <v>130</v>
      </c>
      <c r="D29" s="88">
        <v>130</v>
      </c>
      <c r="E29" s="88">
        <v>130</v>
      </c>
      <c r="F29" s="88">
        <v>131</v>
      </c>
      <c r="G29" s="88">
        <v>131</v>
      </c>
      <c r="H29" s="88">
        <v>130</v>
      </c>
      <c r="I29" s="88">
        <v>132</v>
      </c>
      <c r="J29" s="88">
        <v>129</v>
      </c>
      <c r="K29" s="88">
        <v>133</v>
      </c>
      <c r="L29" s="88">
        <v>132</v>
      </c>
      <c r="M29" s="353">
        <v>130</v>
      </c>
    </row>
    <row r="30" spans="1:13" x14ac:dyDescent="0.25">
      <c r="A30" s="133" t="s">
        <v>89</v>
      </c>
      <c r="B30" s="134" t="s">
        <v>90</v>
      </c>
      <c r="C30" s="94">
        <v>35</v>
      </c>
      <c r="D30" s="94">
        <v>35</v>
      </c>
      <c r="E30" s="94">
        <v>35</v>
      </c>
      <c r="F30" s="94">
        <v>36</v>
      </c>
      <c r="G30" s="94">
        <v>35</v>
      </c>
      <c r="H30" s="94">
        <v>36</v>
      </c>
      <c r="I30" s="94">
        <v>36</v>
      </c>
      <c r="J30" s="94">
        <v>35</v>
      </c>
      <c r="K30" s="94">
        <v>35</v>
      </c>
      <c r="L30" s="94">
        <v>35</v>
      </c>
      <c r="M30" s="354">
        <v>35</v>
      </c>
    </row>
    <row r="31" spans="1:13" x14ac:dyDescent="0.25">
      <c r="A31" s="126" t="s">
        <v>89</v>
      </c>
      <c r="B31" s="127" t="s">
        <v>93</v>
      </c>
      <c r="C31" s="88">
        <v>115</v>
      </c>
      <c r="D31" s="88">
        <v>115</v>
      </c>
      <c r="E31" s="88">
        <v>190</v>
      </c>
      <c r="F31" s="88">
        <v>190</v>
      </c>
      <c r="G31" s="88">
        <v>191</v>
      </c>
      <c r="H31" s="88">
        <v>197</v>
      </c>
      <c r="I31" s="88">
        <v>114</v>
      </c>
      <c r="J31" s="88">
        <v>114</v>
      </c>
      <c r="K31" s="88">
        <v>115</v>
      </c>
      <c r="L31" s="88">
        <v>116</v>
      </c>
      <c r="M31" s="353">
        <v>117</v>
      </c>
    </row>
    <row r="32" spans="1:13" x14ac:dyDescent="0.25">
      <c r="A32" s="133" t="s">
        <v>89</v>
      </c>
      <c r="B32" s="134" t="s">
        <v>94</v>
      </c>
      <c r="C32" s="94">
        <v>167</v>
      </c>
      <c r="D32" s="94">
        <v>171</v>
      </c>
      <c r="E32" s="94">
        <v>180</v>
      </c>
      <c r="F32" s="94">
        <v>176</v>
      </c>
      <c r="G32" s="94">
        <v>184</v>
      </c>
      <c r="H32" s="94">
        <v>189</v>
      </c>
      <c r="I32" s="94">
        <v>195</v>
      </c>
      <c r="J32" s="94">
        <v>195</v>
      </c>
      <c r="K32" s="94">
        <v>203</v>
      </c>
      <c r="L32" s="94">
        <v>203</v>
      </c>
      <c r="M32" s="354">
        <v>203</v>
      </c>
    </row>
    <row r="33" spans="1:13" x14ac:dyDescent="0.25">
      <c r="A33" s="126" t="s">
        <v>95</v>
      </c>
      <c r="B33" s="127" t="s">
        <v>96</v>
      </c>
      <c r="C33" s="88">
        <v>78</v>
      </c>
      <c r="D33" s="88">
        <v>88</v>
      </c>
      <c r="E33" s="88">
        <v>88</v>
      </c>
      <c r="F33" s="88">
        <v>88</v>
      </c>
      <c r="G33" s="88">
        <v>96</v>
      </c>
      <c r="H33" s="88">
        <v>144</v>
      </c>
      <c r="I33" s="88">
        <v>144</v>
      </c>
      <c r="J33" s="88">
        <v>144</v>
      </c>
      <c r="K33" s="88">
        <v>144</v>
      </c>
      <c r="L33" s="88">
        <v>144</v>
      </c>
      <c r="M33" s="353">
        <v>144</v>
      </c>
    </row>
    <row r="34" spans="1:13" x14ac:dyDescent="0.25">
      <c r="A34" s="133" t="s">
        <v>95</v>
      </c>
      <c r="B34" s="134" t="s">
        <v>97</v>
      </c>
      <c r="C34" s="94">
        <v>105</v>
      </c>
      <c r="D34" s="94">
        <v>105</v>
      </c>
      <c r="E34" s="94">
        <v>105</v>
      </c>
      <c r="F34" s="94">
        <v>106</v>
      </c>
      <c r="G34" s="94">
        <v>108</v>
      </c>
      <c r="H34" s="94">
        <v>108</v>
      </c>
      <c r="I34" s="94">
        <v>108</v>
      </c>
      <c r="J34" s="94">
        <v>110</v>
      </c>
      <c r="K34" s="94">
        <v>108</v>
      </c>
      <c r="L34" s="94">
        <v>109</v>
      </c>
      <c r="M34" s="354">
        <v>109</v>
      </c>
    </row>
    <row r="35" spans="1:13" x14ac:dyDescent="0.25">
      <c r="A35" s="126" t="s">
        <v>99</v>
      </c>
      <c r="B35" s="127" t="s">
        <v>100</v>
      </c>
      <c r="C35" s="88">
        <v>96</v>
      </c>
      <c r="D35" s="88">
        <v>98</v>
      </c>
      <c r="E35" s="88">
        <v>98</v>
      </c>
      <c r="F35" s="88">
        <v>98</v>
      </c>
      <c r="G35" s="88">
        <v>98</v>
      </c>
      <c r="H35" s="88">
        <v>97</v>
      </c>
      <c r="I35" s="88">
        <v>98</v>
      </c>
      <c r="J35" s="88">
        <v>100</v>
      </c>
      <c r="K35" s="88">
        <v>111</v>
      </c>
      <c r="L35" s="88">
        <v>111</v>
      </c>
      <c r="M35" s="353">
        <v>110</v>
      </c>
    </row>
    <row r="36" spans="1:13" x14ac:dyDescent="0.25">
      <c r="A36" s="133" t="s">
        <v>102</v>
      </c>
      <c r="B36" s="134" t="s">
        <v>103</v>
      </c>
      <c r="C36" s="94">
        <v>37</v>
      </c>
      <c r="D36" s="94">
        <v>40</v>
      </c>
      <c r="E36" s="94">
        <v>37</v>
      </c>
      <c r="F36" s="94">
        <v>37</v>
      </c>
      <c r="G36" s="94">
        <v>35</v>
      </c>
      <c r="H36" s="94">
        <v>36</v>
      </c>
      <c r="I36" s="94">
        <v>37</v>
      </c>
      <c r="J36" s="94">
        <v>38</v>
      </c>
      <c r="K36" s="94">
        <v>38</v>
      </c>
      <c r="L36" s="94">
        <v>40</v>
      </c>
      <c r="M36" s="354">
        <v>40</v>
      </c>
    </row>
    <row r="37" spans="1:13" x14ac:dyDescent="0.25">
      <c r="A37" s="126" t="s">
        <v>104</v>
      </c>
      <c r="B37" s="127" t="s">
        <v>105</v>
      </c>
      <c r="C37" s="88">
        <v>104</v>
      </c>
      <c r="D37" s="88">
        <v>102</v>
      </c>
      <c r="E37" s="88">
        <v>102</v>
      </c>
      <c r="F37" s="88">
        <v>108</v>
      </c>
      <c r="G37" s="88">
        <v>109</v>
      </c>
      <c r="H37" s="88">
        <v>109</v>
      </c>
      <c r="I37" s="88">
        <v>108</v>
      </c>
      <c r="J37" s="88">
        <v>110</v>
      </c>
      <c r="K37" s="88">
        <v>109</v>
      </c>
      <c r="L37" s="88">
        <v>109</v>
      </c>
      <c r="M37" s="353">
        <v>109</v>
      </c>
    </row>
    <row r="38" spans="1:13" x14ac:dyDescent="0.25">
      <c r="A38" s="133" t="s">
        <v>104</v>
      </c>
      <c r="B38" s="134" t="s">
        <v>106</v>
      </c>
      <c r="C38" s="94" t="s">
        <v>241</v>
      </c>
      <c r="D38" s="94" t="s">
        <v>241</v>
      </c>
      <c r="E38" s="94" t="s">
        <v>241</v>
      </c>
      <c r="F38" s="94" t="s">
        <v>241</v>
      </c>
      <c r="G38" s="94" t="s">
        <v>241</v>
      </c>
      <c r="H38" s="94" t="s">
        <v>241</v>
      </c>
      <c r="I38" s="94">
        <v>42</v>
      </c>
      <c r="J38" s="94">
        <v>42</v>
      </c>
      <c r="K38" s="94">
        <v>42</v>
      </c>
      <c r="L38" s="94">
        <v>42</v>
      </c>
      <c r="M38" s="354">
        <v>42</v>
      </c>
    </row>
    <row r="39" spans="1:13" x14ac:dyDescent="0.25">
      <c r="A39" s="126" t="s">
        <v>108</v>
      </c>
      <c r="B39" s="127" t="s">
        <v>109</v>
      </c>
      <c r="C39" s="88">
        <v>86</v>
      </c>
      <c r="D39" s="88">
        <v>85</v>
      </c>
      <c r="E39" s="88">
        <v>88</v>
      </c>
      <c r="F39" s="88">
        <v>86</v>
      </c>
      <c r="G39" s="88">
        <v>86</v>
      </c>
      <c r="H39" s="88">
        <v>86</v>
      </c>
      <c r="I39" s="88">
        <v>86</v>
      </c>
      <c r="J39" s="88">
        <v>86</v>
      </c>
      <c r="K39" s="88">
        <v>85</v>
      </c>
      <c r="L39" s="88">
        <v>85</v>
      </c>
      <c r="M39" s="353">
        <v>86</v>
      </c>
    </row>
    <row r="40" spans="1:13" x14ac:dyDescent="0.25">
      <c r="A40" s="133" t="s">
        <v>108</v>
      </c>
      <c r="B40" s="134" t="s">
        <v>112</v>
      </c>
      <c r="C40" s="94">
        <v>47</v>
      </c>
      <c r="D40" s="94">
        <v>44</v>
      </c>
      <c r="E40" s="94">
        <v>46</v>
      </c>
      <c r="F40" s="94">
        <v>47</v>
      </c>
      <c r="G40" s="94">
        <v>46</v>
      </c>
      <c r="H40" s="94">
        <v>48</v>
      </c>
      <c r="I40" s="94">
        <v>48</v>
      </c>
      <c r="J40" s="94">
        <v>49</v>
      </c>
      <c r="K40" s="94">
        <v>48</v>
      </c>
      <c r="L40" s="94">
        <v>48</v>
      </c>
      <c r="M40" s="354">
        <v>51</v>
      </c>
    </row>
    <row r="41" spans="1:13" x14ac:dyDescent="0.25">
      <c r="A41" s="126" t="s">
        <v>114</v>
      </c>
      <c r="B41" s="127" t="s">
        <v>115</v>
      </c>
      <c r="C41" s="88">
        <v>79</v>
      </c>
      <c r="D41" s="88">
        <v>82</v>
      </c>
      <c r="E41" s="88">
        <v>80</v>
      </c>
      <c r="F41" s="88">
        <v>80</v>
      </c>
      <c r="G41" s="88">
        <v>82</v>
      </c>
      <c r="H41" s="88">
        <v>82</v>
      </c>
      <c r="I41" s="88">
        <v>79</v>
      </c>
      <c r="J41" s="88">
        <v>81</v>
      </c>
      <c r="K41" s="88">
        <v>82</v>
      </c>
      <c r="L41" s="88">
        <v>83</v>
      </c>
      <c r="M41" s="353">
        <v>81</v>
      </c>
    </row>
    <row r="42" spans="1:13" x14ac:dyDescent="0.25">
      <c r="A42" s="133" t="s">
        <v>117</v>
      </c>
      <c r="B42" s="134" t="s">
        <v>118</v>
      </c>
      <c r="C42" s="94">
        <v>95</v>
      </c>
      <c r="D42" s="94">
        <v>93</v>
      </c>
      <c r="E42" s="94">
        <v>95</v>
      </c>
      <c r="F42" s="94">
        <v>97</v>
      </c>
      <c r="G42" s="94">
        <v>92</v>
      </c>
      <c r="H42" s="94">
        <v>95</v>
      </c>
      <c r="I42" s="94">
        <v>92</v>
      </c>
      <c r="J42" s="94">
        <v>90</v>
      </c>
      <c r="K42" s="94">
        <v>89</v>
      </c>
      <c r="L42" s="94">
        <v>91</v>
      </c>
      <c r="M42" s="354">
        <v>88</v>
      </c>
    </row>
    <row r="43" spans="1:13" x14ac:dyDescent="0.25">
      <c r="A43" s="126" t="s">
        <v>120</v>
      </c>
      <c r="B43" s="127" t="s">
        <v>121</v>
      </c>
      <c r="C43" s="88">
        <v>77</v>
      </c>
      <c r="D43" s="88">
        <v>77</v>
      </c>
      <c r="E43" s="88">
        <v>80</v>
      </c>
      <c r="F43" s="88">
        <v>76</v>
      </c>
      <c r="G43" s="88">
        <v>81</v>
      </c>
      <c r="H43" s="88">
        <v>80</v>
      </c>
      <c r="I43" s="88">
        <v>80</v>
      </c>
      <c r="J43" s="88">
        <v>80</v>
      </c>
      <c r="K43" s="88">
        <v>80</v>
      </c>
      <c r="L43" s="88">
        <v>80</v>
      </c>
      <c r="M43" s="353">
        <v>80</v>
      </c>
    </row>
    <row r="44" spans="1:13" x14ac:dyDescent="0.25">
      <c r="A44" s="133" t="s">
        <v>120</v>
      </c>
      <c r="B44" s="134" t="s">
        <v>123</v>
      </c>
      <c r="C44" s="94">
        <v>232</v>
      </c>
      <c r="D44" s="94">
        <v>236</v>
      </c>
      <c r="E44" s="94">
        <v>239</v>
      </c>
      <c r="F44" s="94">
        <v>239</v>
      </c>
      <c r="G44" s="94">
        <v>246</v>
      </c>
      <c r="H44" s="94">
        <v>246</v>
      </c>
      <c r="I44" s="94">
        <v>368</v>
      </c>
      <c r="J44" s="94">
        <v>384</v>
      </c>
      <c r="K44" s="94">
        <v>387</v>
      </c>
      <c r="L44" s="94">
        <v>382</v>
      </c>
      <c r="M44" s="354">
        <v>379</v>
      </c>
    </row>
    <row r="45" spans="1:13" x14ac:dyDescent="0.25">
      <c r="A45" s="126" t="s">
        <v>120</v>
      </c>
      <c r="B45" s="127" t="s">
        <v>125</v>
      </c>
      <c r="C45" s="88">
        <v>39</v>
      </c>
      <c r="D45" s="88">
        <v>39</v>
      </c>
      <c r="E45" s="88">
        <v>41</v>
      </c>
      <c r="F45" s="88">
        <v>40</v>
      </c>
      <c r="G45" s="88">
        <v>42</v>
      </c>
      <c r="H45" s="88">
        <v>41</v>
      </c>
      <c r="I45" s="88">
        <v>41</v>
      </c>
      <c r="J45" s="88">
        <v>42</v>
      </c>
      <c r="K45" s="88">
        <v>44</v>
      </c>
      <c r="L45" s="88">
        <v>44</v>
      </c>
      <c r="M45" s="353">
        <v>44</v>
      </c>
    </row>
    <row r="46" spans="1:13" x14ac:dyDescent="0.25">
      <c r="A46" s="133" t="s">
        <v>120</v>
      </c>
      <c r="B46" s="134" t="s">
        <v>127</v>
      </c>
      <c r="C46" s="94" t="s">
        <v>241</v>
      </c>
      <c r="D46" s="94" t="s">
        <v>241</v>
      </c>
      <c r="E46" s="94" t="s">
        <v>241</v>
      </c>
      <c r="F46" s="94" t="s">
        <v>241</v>
      </c>
      <c r="G46" s="94" t="s">
        <v>241</v>
      </c>
      <c r="H46" s="94" t="s">
        <v>241</v>
      </c>
      <c r="I46" s="94" t="s">
        <v>241</v>
      </c>
      <c r="J46" s="94" t="s">
        <v>241</v>
      </c>
      <c r="K46" s="94" t="s">
        <v>241</v>
      </c>
      <c r="L46" s="94">
        <v>112</v>
      </c>
      <c r="M46" s="354">
        <v>111</v>
      </c>
    </row>
    <row r="47" spans="1:13" x14ac:dyDescent="0.25">
      <c r="A47" s="126" t="s">
        <v>120</v>
      </c>
      <c r="B47" s="127" t="s">
        <v>129</v>
      </c>
      <c r="C47" s="88">
        <v>92</v>
      </c>
      <c r="D47" s="88">
        <v>91</v>
      </c>
      <c r="E47" s="88">
        <v>92</v>
      </c>
      <c r="F47" s="88">
        <v>90</v>
      </c>
      <c r="G47" s="88">
        <v>90</v>
      </c>
      <c r="H47" s="88">
        <v>90</v>
      </c>
      <c r="I47" s="88">
        <v>91</v>
      </c>
      <c r="J47" s="88">
        <v>93</v>
      </c>
      <c r="K47" s="88">
        <v>90</v>
      </c>
      <c r="L47" s="88">
        <v>95</v>
      </c>
      <c r="M47" s="353">
        <v>90</v>
      </c>
    </row>
    <row r="48" spans="1:13" x14ac:dyDescent="0.25">
      <c r="A48" s="133" t="s">
        <v>132</v>
      </c>
      <c r="B48" s="134" t="s">
        <v>133</v>
      </c>
      <c r="C48" s="94">
        <v>82</v>
      </c>
      <c r="D48" s="94">
        <v>81</v>
      </c>
      <c r="E48" s="94">
        <v>82</v>
      </c>
      <c r="F48" s="94">
        <v>84</v>
      </c>
      <c r="G48" s="94">
        <v>82</v>
      </c>
      <c r="H48" s="94">
        <v>81</v>
      </c>
      <c r="I48" s="94">
        <v>81</v>
      </c>
      <c r="J48" s="94">
        <v>83</v>
      </c>
      <c r="K48" s="94">
        <v>85</v>
      </c>
      <c r="L48" s="94">
        <v>82</v>
      </c>
      <c r="M48" s="354">
        <v>82</v>
      </c>
    </row>
    <row r="49" spans="1:13" x14ac:dyDescent="0.25">
      <c r="A49" s="126" t="s">
        <v>132</v>
      </c>
      <c r="B49" s="127" t="s">
        <v>134</v>
      </c>
      <c r="C49" s="88" t="s">
        <v>241</v>
      </c>
      <c r="D49" s="88" t="s">
        <v>241</v>
      </c>
      <c r="E49" s="88" t="s">
        <v>241</v>
      </c>
      <c r="F49" s="88" t="s">
        <v>241</v>
      </c>
      <c r="G49" s="88">
        <v>52</v>
      </c>
      <c r="H49" s="88">
        <v>52</v>
      </c>
      <c r="I49" s="88">
        <v>52</v>
      </c>
      <c r="J49" s="88">
        <v>53</v>
      </c>
      <c r="K49" s="88">
        <v>53</v>
      </c>
      <c r="L49" s="88">
        <v>53</v>
      </c>
      <c r="M49" s="353">
        <v>52</v>
      </c>
    </row>
    <row r="50" spans="1:13" x14ac:dyDescent="0.25">
      <c r="A50" s="133" t="s">
        <v>137</v>
      </c>
      <c r="B50" s="134" t="s">
        <v>138</v>
      </c>
      <c r="C50" s="94">
        <v>105</v>
      </c>
      <c r="D50" s="94">
        <v>104</v>
      </c>
      <c r="E50" s="94">
        <v>106</v>
      </c>
      <c r="F50" s="94">
        <v>106</v>
      </c>
      <c r="G50" s="94">
        <v>109</v>
      </c>
      <c r="H50" s="94">
        <v>110</v>
      </c>
      <c r="I50" s="94">
        <v>110</v>
      </c>
      <c r="J50" s="94">
        <v>109</v>
      </c>
      <c r="K50" s="94">
        <v>110</v>
      </c>
      <c r="L50" s="94">
        <v>110</v>
      </c>
      <c r="M50" s="354">
        <v>110</v>
      </c>
    </row>
    <row r="51" spans="1:13" x14ac:dyDescent="0.25">
      <c r="A51" s="126" t="s">
        <v>137</v>
      </c>
      <c r="B51" s="127" t="s">
        <v>140</v>
      </c>
      <c r="C51" s="88">
        <v>86</v>
      </c>
      <c r="D51" s="88">
        <v>71</v>
      </c>
      <c r="E51" s="88">
        <v>70</v>
      </c>
      <c r="F51" s="88">
        <v>74</v>
      </c>
      <c r="G51" s="88">
        <v>74</v>
      </c>
      <c r="H51" s="88">
        <v>74</v>
      </c>
      <c r="I51" s="88">
        <v>75</v>
      </c>
      <c r="J51" s="88">
        <v>74</v>
      </c>
      <c r="K51" s="88">
        <v>76</v>
      </c>
      <c r="L51" s="88">
        <v>76</v>
      </c>
      <c r="M51" s="353">
        <v>75</v>
      </c>
    </row>
    <row r="52" spans="1:13" x14ac:dyDescent="0.25">
      <c r="A52" s="133" t="s">
        <v>142</v>
      </c>
      <c r="B52" s="134" t="s">
        <v>143</v>
      </c>
      <c r="C52" s="94">
        <v>58</v>
      </c>
      <c r="D52" s="94">
        <v>59</v>
      </c>
      <c r="E52" s="94">
        <v>58</v>
      </c>
      <c r="F52" s="94">
        <v>55</v>
      </c>
      <c r="G52" s="94">
        <v>56</v>
      </c>
      <c r="H52" s="94">
        <v>57</v>
      </c>
      <c r="I52" s="94">
        <v>55</v>
      </c>
      <c r="J52" s="94">
        <v>56</v>
      </c>
      <c r="K52" s="94">
        <v>57</v>
      </c>
      <c r="L52" s="94">
        <v>54</v>
      </c>
      <c r="M52" s="354">
        <v>54</v>
      </c>
    </row>
    <row r="53" spans="1:13" x14ac:dyDescent="0.25">
      <c r="A53" s="126" t="s">
        <v>145</v>
      </c>
      <c r="B53" s="127" t="s">
        <v>146</v>
      </c>
      <c r="C53" s="88">
        <v>75</v>
      </c>
      <c r="D53" s="88">
        <v>75</v>
      </c>
      <c r="E53" s="88">
        <v>75</v>
      </c>
      <c r="F53" s="88">
        <v>75</v>
      </c>
      <c r="G53" s="88">
        <v>75</v>
      </c>
      <c r="H53" s="88">
        <v>75</v>
      </c>
      <c r="I53" s="88">
        <v>75</v>
      </c>
      <c r="J53" s="88">
        <v>76</v>
      </c>
      <c r="K53" s="88">
        <v>76</v>
      </c>
      <c r="L53" s="88">
        <v>76</v>
      </c>
      <c r="M53" s="353">
        <v>76</v>
      </c>
    </row>
    <row r="54" spans="1:13" x14ac:dyDescent="0.25">
      <c r="A54" s="133" t="s">
        <v>148</v>
      </c>
      <c r="B54" s="134" t="s">
        <v>149</v>
      </c>
      <c r="C54" s="94">
        <v>125</v>
      </c>
      <c r="D54" s="94">
        <v>125</v>
      </c>
      <c r="E54" s="94">
        <v>128</v>
      </c>
      <c r="F54" s="94">
        <v>128</v>
      </c>
      <c r="G54" s="94">
        <v>128</v>
      </c>
      <c r="H54" s="94">
        <v>129</v>
      </c>
      <c r="I54" s="94">
        <v>128</v>
      </c>
      <c r="J54" s="94">
        <v>140</v>
      </c>
      <c r="K54" s="94">
        <v>140</v>
      </c>
      <c r="L54" s="94">
        <v>140</v>
      </c>
      <c r="M54" s="354">
        <v>139</v>
      </c>
    </row>
    <row r="55" spans="1:13" x14ac:dyDescent="0.25">
      <c r="A55" s="126" t="s">
        <v>148</v>
      </c>
      <c r="B55" s="127" t="s">
        <v>153</v>
      </c>
      <c r="C55" s="88">
        <v>117</v>
      </c>
      <c r="D55" s="88">
        <v>116</v>
      </c>
      <c r="E55" s="88">
        <v>116</v>
      </c>
      <c r="F55" s="88">
        <v>120</v>
      </c>
      <c r="G55" s="88">
        <v>120</v>
      </c>
      <c r="H55" s="88">
        <v>122</v>
      </c>
      <c r="I55" s="88">
        <v>120</v>
      </c>
      <c r="J55" s="88">
        <v>118</v>
      </c>
      <c r="K55" s="88">
        <v>121</v>
      </c>
      <c r="L55" s="88">
        <v>125</v>
      </c>
      <c r="M55" s="353">
        <v>133</v>
      </c>
    </row>
    <row r="56" spans="1:13" x14ac:dyDescent="0.25">
      <c r="A56" s="133" t="s">
        <v>148</v>
      </c>
      <c r="B56" s="134" t="s">
        <v>155</v>
      </c>
      <c r="C56" s="94">
        <v>80</v>
      </c>
      <c r="D56" s="94">
        <v>80</v>
      </c>
      <c r="E56" s="94">
        <v>80</v>
      </c>
      <c r="F56" s="94">
        <v>80</v>
      </c>
      <c r="G56" s="94">
        <v>80</v>
      </c>
      <c r="H56" s="94">
        <v>79</v>
      </c>
      <c r="I56" s="94">
        <v>80</v>
      </c>
      <c r="J56" s="94">
        <v>80</v>
      </c>
      <c r="K56" s="94">
        <v>79</v>
      </c>
      <c r="L56" s="94">
        <v>80</v>
      </c>
      <c r="M56" s="354">
        <v>80</v>
      </c>
    </row>
    <row r="57" spans="1:13" x14ac:dyDescent="0.25">
      <c r="A57" s="126" t="s">
        <v>156</v>
      </c>
      <c r="B57" s="127" t="s">
        <v>157</v>
      </c>
      <c r="C57" s="88">
        <v>56</v>
      </c>
      <c r="D57" s="88">
        <v>56</v>
      </c>
      <c r="E57" s="88">
        <v>58</v>
      </c>
      <c r="F57" s="88">
        <v>70</v>
      </c>
      <c r="G57" s="88">
        <v>71</v>
      </c>
      <c r="H57" s="88">
        <v>72</v>
      </c>
      <c r="I57" s="88">
        <v>74</v>
      </c>
      <c r="J57" s="88">
        <v>75</v>
      </c>
      <c r="K57" s="88">
        <v>75</v>
      </c>
      <c r="L57" s="88">
        <v>75</v>
      </c>
      <c r="M57" s="353">
        <v>75</v>
      </c>
    </row>
    <row r="58" spans="1:13" x14ac:dyDescent="0.25">
      <c r="A58" s="133" t="s">
        <v>159</v>
      </c>
      <c r="B58" s="134" t="s">
        <v>160</v>
      </c>
      <c r="C58" s="94">
        <v>55</v>
      </c>
      <c r="D58" s="94">
        <v>53</v>
      </c>
      <c r="E58" s="94">
        <v>50</v>
      </c>
      <c r="F58" s="94">
        <v>52</v>
      </c>
      <c r="G58" s="94">
        <v>56</v>
      </c>
      <c r="H58" s="94">
        <v>60</v>
      </c>
      <c r="I58" s="94">
        <v>62</v>
      </c>
      <c r="J58" s="94">
        <v>60</v>
      </c>
      <c r="K58" s="94">
        <v>61</v>
      </c>
      <c r="L58" s="94">
        <v>61</v>
      </c>
      <c r="M58" s="354">
        <v>61</v>
      </c>
    </row>
    <row r="59" spans="1:13" x14ac:dyDescent="0.25">
      <c r="A59" s="126" t="s">
        <v>159</v>
      </c>
      <c r="B59" s="127" t="s">
        <v>162</v>
      </c>
      <c r="C59" s="88">
        <v>80</v>
      </c>
      <c r="D59" s="88">
        <v>80</v>
      </c>
      <c r="E59" s="88">
        <v>80</v>
      </c>
      <c r="F59" s="88">
        <v>82</v>
      </c>
      <c r="G59" s="88">
        <v>86</v>
      </c>
      <c r="H59" s="88">
        <v>90</v>
      </c>
      <c r="I59" s="88">
        <v>89</v>
      </c>
      <c r="J59" s="88">
        <v>90</v>
      </c>
      <c r="K59" s="88">
        <v>94</v>
      </c>
      <c r="L59" s="88">
        <v>99</v>
      </c>
      <c r="M59" s="353">
        <v>98</v>
      </c>
    </row>
    <row r="60" spans="1:13" x14ac:dyDescent="0.25">
      <c r="A60" s="133" t="s">
        <v>164</v>
      </c>
      <c r="B60" s="134" t="s">
        <v>165</v>
      </c>
      <c r="C60" s="94">
        <v>100</v>
      </c>
      <c r="D60" s="94">
        <v>107</v>
      </c>
      <c r="E60" s="94">
        <v>107</v>
      </c>
      <c r="F60" s="94">
        <v>106</v>
      </c>
      <c r="G60" s="94">
        <v>106</v>
      </c>
      <c r="H60" s="94">
        <v>105</v>
      </c>
      <c r="I60" s="94">
        <v>105</v>
      </c>
      <c r="J60" s="94">
        <v>106</v>
      </c>
      <c r="K60" s="94">
        <v>105</v>
      </c>
      <c r="L60" s="94">
        <v>104</v>
      </c>
      <c r="M60" s="354">
        <v>106</v>
      </c>
    </row>
    <row r="61" spans="1:13" x14ac:dyDescent="0.25">
      <c r="A61" s="126" t="s">
        <v>164</v>
      </c>
      <c r="B61" s="127" t="s">
        <v>167</v>
      </c>
      <c r="C61" s="88">
        <v>84</v>
      </c>
      <c r="D61" s="88">
        <v>84</v>
      </c>
      <c r="E61" s="88">
        <v>83</v>
      </c>
      <c r="F61" s="88">
        <v>84</v>
      </c>
      <c r="G61" s="88">
        <v>85</v>
      </c>
      <c r="H61" s="88">
        <v>103</v>
      </c>
      <c r="I61" s="88">
        <v>101</v>
      </c>
      <c r="J61" s="88">
        <v>101</v>
      </c>
      <c r="K61" s="88">
        <v>101</v>
      </c>
      <c r="L61" s="88">
        <v>103</v>
      </c>
      <c r="M61" s="353">
        <v>104</v>
      </c>
    </row>
    <row r="62" spans="1:13" x14ac:dyDescent="0.25">
      <c r="A62" s="133" t="s">
        <v>164</v>
      </c>
      <c r="B62" s="134" t="s">
        <v>168</v>
      </c>
      <c r="C62" s="94">
        <v>93</v>
      </c>
      <c r="D62" s="94">
        <v>98</v>
      </c>
      <c r="E62" s="94">
        <v>100</v>
      </c>
      <c r="F62" s="94">
        <v>98</v>
      </c>
      <c r="G62" s="94">
        <v>98</v>
      </c>
      <c r="H62" s="94">
        <v>100</v>
      </c>
      <c r="I62" s="94">
        <v>100</v>
      </c>
      <c r="J62" s="94">
        <v>107</v>
      </c>
      <c r="K62" s="94">
        <v>104</v>
      </c>
      <c r="L62" s="94">
        <v>100</v>
      </c>
      <c r="M62" s="354">
        <v>101</v>
      </c>
    </row>
    <row r="63" spans="1:13" x14ac:dyDescent="0.25">
      <c r="A63" s="126" t="s">
        <v>170</v>
      </c>
      <c r="B63" s="127" t="s">
        <v>171</v>
      </c>
      <c r="C63" s="88" t="s">
        <v>241</v>
      </c>
      <c r="D63" s="88" t="s">
        <v>241</v>
      </c>
      <c r="E63" s="88" t="s">
        <v>241</v>
      </c>
      <c r="F63" s="88" t="s">
        <v>241</v>
      </c>
      <c r="G63" s="88">
        <v>64</v>
      </c>
      <c r="H63" s="88">
        <v>80</v>
      </c>
      <c r="I63" s="88">
        <v>80</v>
      </c>
      <c r="J63" s="88">
        <v>80</v>
      </c>
      <c r="K63" s="88">
        <v>82</v>
      </c>
      <c r="L63" s="88">
        <v>84</v>
      </c>
      <c r="M63" s="353">
        <v>84</v>
      </c>
    </row>
    <row r="64" spans="1:13" x14ac:dyDescent="0.25">
      <c r="A64" s="133" t="s">
        <v>170</v>
      </c>
      <c r="B64" s="134" t="s">
        <v>173</v>
      </c>
      <c r="C64" s="94" t="s">
        <v>241</v>
      </c>
      <c r="D64" s="94" t="s">
        <v>241</v>
      </c>
      <c r="E64" s="94" t="s">
        <v>241</v>
      </c>
      <c r="F64" s="94" t="s">
        <v>241</v>
      </c>
      <c r="G64" s="94" t="s">
        <v>241</v>
      </c>
      <c r="H64" s="94" t="s">
        <v>241</v>
      </c>
      <c r="I64" s="94">
        <v>20</v>
      </c>
      <c r="J64" s="94">
        <v>23</v>
      </c>
      <c r="K64" s="94">
        <v>28</v>
      </c>
      <c r="L64" s="94">
        <v>46</v>
      </c>
      <c r="M64" s="354">
        <v>50</v>
      </c>
    </row>
    <row r="65" spans="1:13" x14ac:dyDescent="0.25">
      <c r="A65" s="126" t="s">
        <v>175</v>
      </c>
      <c r="B65" s="127" t="s">
        <v>176</v>
      </c>
      <c r="C65" s="88">
        <v>90</v>
      </c>
      <c r="D65" s="88">
        <v>102</v>
      </c>
      <c r="E65" s="88">
        <v>103</v>
      </c>
      <c r="F65" s="88">
        <v>95</v>
      </c>
      <c r="G65" s="88">
        <v>96</v>
      </c>
      <c r="H65" s="88">
        <v>97</v>
      </c>
      <c r="I65" s="88">
        <v>98</v>
      </c>
      <c r="J65" s="88">
        <v>98</v>
      </c>
      <c r="K65" s="88">
        <v>95</v>
      </c>
      <c r="L65" s="88">
        <v>98</v>
      </c>
      <c r="M65" s="353">
        <v>98</v>
      </c>
    </row>
    <row r="66" spans="1:13" x14ac:dyDescent="0.25">
      <c r="A66" s="133" t="s">
        <v>177</v>
      </c>
      <c r="B66" s="134" t="s">
        <v>178</v>
      </c>
      <c r="C66" s="94">
        <v>55</v>
      </c>
      <c r="D66" s="94">
        <v>63</v>
      </c>
      <c r="E66" s="94">
        <v>63</v>
      </c>
      <c r="F66" s="94">
        <v>63</v>
      </c>
      <c r="G66" s="94">
        <v>63</v>
      </c>
      <c r="H66" s="94">
        <v>62</v>
      </c>
      <c r="I66" s="94">
        <v>64</v>
      </c>
      <c r="J66" s="94">
        <v>63</v>
      </c>
      <c r="K66" s="94">
        <v>62</v>
      </c>
      <c r="L66" s="94">
        <v>63</v>
      </c>
      <c r="M66" s="354">
        <v>63</v>
      </c>
    </row>
    <row r="67" spans="1:13" x14ac:dyDescent="0.25">
      <c r="A67" s="126" t="s">
        <v>179</v>
      </c>
      <c r="B67" s="127" t="s">
        <v>180</v>
      </c>
      <c r="C67" s="88">
        <v>51</v>
      </c>
      <c r="D67" s="88">
        <v>50</v>
      </c>
      <c r="E67" s="88">
        <v>50</v>
      </c>
      <c r="F67" s="88">
        <v>51</v>
      </c>
      <c r="G67" s="88">
        <v>52</v>
      </c>
      <c r="H67" s="88">
        <v>60</v>
      </c>
      <c r="I67" s="88">
        <v>60</v>
      </c>
      <c r="J67" s="88">
        <v>60</v>
      </c>
      <c r="K67" s="88">
        <v>52</v>
      </c>
      <c r="L67" s="88">
        <v>50</v>
      </c>
      <c r="M67" s="353">
        <v>50</v>
      </c>
    </row>
    <row r="68" spans="1:13" x14ac:dyDescent="0.25">
      <c r="A68" s="133" t="s">
        <v>182</v>
      </c>
      <c r="B68" s="134" t="s">
        <v>183</v>
      </c>
      <c r="C68" s="94">
        <v>81</v>
      </c>
      <c r="D68" s="94">
        <v>80</v>
      </c>
      <c r="E68" s="94">
        <v>80</v>
      </c>
      <c r="F68" s="94">
        <v>80</v>
      </c>
      <c r="G68" s="94">
        <v>80</v>
      </c>
      <c r="H68" s="94">
        <v>80</v>
      </c>
      <c r="I68" s="94">
        <v>100</v>
      </c>
      <c r="J68" s="94">
        <v>101</v>
      </c>
      <c r="K68" s="94">
        <v>101</v>
      </c>
      <c r="L68" s="94">
        <v>101</v>
      </c>
      <c r="M68" s="354">
        <v>103</v>
      </c>
    </row>
    <row r="69" spans="1:13" ht="13" thickBot="1" x14ac:dyDescent="0.3">
      <c r="A69" s="126" t="s">
        <v>185</v>
      </c>
      <c r="B69" s="127" t="s">
        <v>186</v>
      </c>
      <c r="C69" s="88">
        <v>50</v>
      </c>
      <c r="D69" s="88">
        <v>40</v>
      </c>
      <c r="E69" s="88">
        <v>41</v>
      </c>
      <c r="F69" s="88">
        <v>48</v>
      </c>
      <c r="G69" s="88">
        <v>45</v>
      </c>
      <c r="H69" s="88">
        <v>45</v>
      </c>
      <c r="I69" s="88">
        <v>42</v>
      </c>
      <c r="J69" s="88">
        <v>43</v>
      </c>
      <c r="K69" s="88">
        <v>43</v>
      </c>
      <c r="L69" s="88">
        <v>40</v>
      </c>
      <c r="M69" s="353">
        <v>43</v>
      </c>
    </row>
    <row r="70" spans="1:13" ht="13" x14ac:dyDescent="0.25">
      <c r="A70" s="260"/>
      <c r="B70" s="261" t="s">
        <v>301</v>
      </c>
      <c r="C70" s="355">
        <v>4770</v>
      </c>
      <c r="D70" s="355">
        <v>4918</v>
      </c>
      <c r="E70" s="355">
        <v>5089</v>
      </c>
      <c r="F70" s="355">
        <v>5170</v>
      </c>
      <c r="G70" s="355">
        <v>5493</v>
      </c>
      <c r="H70" s="355">
        <v>5697</v>
      </c>
      <c r="I70" s="355">
        <v>5904</v>
      </c>
      <c r="J70" s="355">
        <v>5967</v>
      </c>
      <c r="K70" s="355">
        <v>6000</v>
      </c>
      <c r="L70" s="355">
        <v>6165</v>
      </c>
      <c r="M70" s="356">
        <v>6184</v>
      </c>
    </row>
    <row r="71" spans="1:13" ht="15.5" thickBot="1" x14ac:dyDescent="0.3">
      <c r="A71" s="257"/>
      <c r="B71" s="265" t="s">
        <v>583</v>
      </c>
      <c r="C71" s="357">
        <v>56</v>
      </c>
      <c r="D71" s="357">
        <v>54</v>
      </c>
      <c r="E71" s="357">
        <v>52</v>
      </c>
      <c r="F71" s="357">
        <v>72</v>
      </c>
      <c r="G71" s="357">
        <v>49</v>
      </c>
      <c r="H71" s="357">
        <v>60</v>
      </c>
      <c r="I71" s="357">
        <v>60</v>
      </c>
      <c r="J71" s="357">
        <v>66</v>
      </c>
      <c r="K71" s="357">
        <v>57</v>
      </c>
      <c r="L71" s="357">
        <v>60</v>
      </c>
      <c r="M71" s="358">
        <v>50</v>
      </c>
    </row>
    <row r="72" spans="1:13" x14ac:dyDescent="0.25">
      <c r="A72" s="359" t="s">
        <v>580</v>
      </c>
      <c r="B72" s="360"/>
      <c r="C72" s="360"/>
      <c r="D72" s="360"/>
      <c r="E72" s="360"/>
      <c r="F72" s="360"/>
      <c r="G72" s="360"/>
      <c r="H72" s="360"/>
      <c r="I72" s="360"/>
      <c r="J72" s="360"/>
      <c r="K72" s="360"/>
      <c r="L72" s="360"/>
      <c r="M72" s="360"/>
    </row>
    <row r="73" spans="1:13" x14ac:dyDescent="0.25">
      <c r="A73" s="36" t="s">
        <v>581</v>
      </c>
    </row>
    <row r="74" spans="1:13" x14ac:dyDescent="0.25">
      <c r="A74" s="36"/>
    </row>
    <row r="75" spans="1:13" x14ac:dyDescent="0.25">
      <c r="A75" s="36" t="s">
        <v>582</v>
      </c>
    </row>
    <row r="76" spans="1:13" x14ac:dyDescent="0.25">
      <c r="A76" s="36" t="s">
        <v>520</v>
      </c>
    </row>
  </sheetData>
  <mergeCells count="1">
    <mergeCell ref="A2:B2"/>
  </mergeCells>
  <hyperlinks>
    <hyperlink ref="A2:B2" location="TOC!A1" display="Return to Table of Contents"/>
  </hyperlinks>
  <pageMargins left="0.25" right="0.25" top="0.75" bottom="0.75" header="0.3" footer="0.3"/>
  <pageSetup scale="69" fitToHeight="0" orientation="portrait" r:id="rId1"/>
  <headerFooter>
    <oddHeader>&amp;L2017-18 Survey of Dental Education
Report 1 - Academic Programs, Enrollment, and Graduates</oddHead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R37"/>
  <sheetViews>
    <sheetView workbookViewId="0"/>
  </sheetViews>
  <sheetFormatPr defaultColWidth="9.1796875" defaultRowHeight="12.5" x14ac:dyDescent="0.25"/>
  <cols>
    <col min="1" max="14" width="9.1796875" style="772"/>
    <col min="15" max="15" width="11" style="772" customWidth="1"/>
    <col min="16" max="16" width="1.7265625" style="772" customWidth="1"/>
    <col min="17" max="16384" width="9.1796875" style="772"/>
  </cols>
  <sheetData>
    <row r="1" spans="1:13" ht="15" x14ac:dyDescent="0.3">
      <c r="A1" s="797" t="s">
        <v>785</v>
      </c>
    </row>
    <row r="2" spans="1:13" x14ac:dyDescent="0.25">
      <c r="A2" s="971" t="s">
        <v>1</v>
      </c>
      <c r="B2" s="971"/>
      <c r="C2" s="971"/>
    </row>
    <row r="9" spans="1:13" x14ac:dyDescent="0.25">
      <c r="A9" s="798" t="s">
        <v>781</v>
      </c>
      <c r="B9" s="799" t="s">
        <v>295</v>
      </c>
      <c r="C9" s="799" t="s">
        <v>225</v>
      </c>
      <c r="D9" s="799" t="s">
        <v>226</v>
      </c>
      <c r="E9" s="799" t="s">
        <v>227</v>
      </c>
      <c r="F9" s="799" t="s">
        <v>228</v>
      </c>
      <c r="G9" s="799" t="s">
        <v>229</v>
      </c>
      <c r="H9" s="773" t="s">
        <v>230</v>
      </c>
      <c r="I9" s="773" t="s">
        <v>231</v>
      </c>
      <c r="J9" s="773" t="s">
        <v>232</v>
      </c>
      <c r="K9" s="772" t="s">
        <v>233</v>
      </c>
      <c r="L9" s="772" t="s">
        <v>234</v>
      </c>
      <c r="M9" s="772" t="s">
        <v>235</v>
      </c>
    </row>
    <row r="10" spans="1:13" x14ac:dyDescent="0.25">
      <c r="A10" s="799" t="s">
        <v>770</v>
      </c>
      <c r="B10" s="798">
        <v>2686</v>
      </c>
      <c r="C10" s="798">
        <v>2692</v>
      </c>
      <c r="D10" s="800">
        <v>2744</v>
      </c>
      <c r="E10" s="798">
        <v>2762</v>
      </c>
      <c r="F10" s="798">
        <v>2793</v>
      </c>
      <c r="G10" s="798">
        <v>2976</v>
      </c>
      <c r="H10" s="798">
        <v>3009</v>
      </c>
      <c r="I10" s="798">
        <v>3149</v>
      </c>
      <c r="J10" s="798">
        <v>3120</v>
      </c>
      <c r="K10" s="801">
        <v>3053</v>
      </c>
      <c r="L10" s="801">
        <v>3119</v>
      </c>
      <c r="M10" s="772">
        <v>3112</v>
      </c>
    </row>
    <row r="11" spans="1:13" x14ac:dyDescent="0.25">
      <c r="A11" s="799" t="s">
        <v>769</v>
      </c>
      <c r="B11" s="798">
        <v>2047</v>
      </c>
      <c r="C11" s="798">
        <v>2078</v>
      </c>
      <c r="D11" s="800">
        <v>2174</v>
      </c>
      <c r="E11" s="798">
        <v>2327</v>
      </c>
      <c r="F11" s="798">
        <v>2377</v>
      </c>
      <c r="G11" s="798">
        <v>2517</v>
      </c>
      <c r="H11" s="798">
        <v>2688</v>
      </c>
      <c r="I11" s="798">
        <v>2755</v>
      </c>
      <c r="J11" s="798">
        <v>2847</v>
      </c>
      <c r="K11" s="801">
        <v>2929</v>
      </c>
      <c r="L11" s="772">
        <v>3021</v>
      </c>
      <c r="M11" s="772">
        <v>3069</v>
      </c>
    </row>
    <row r="12" spans="1:13" x14ac:dyDescent="0.25">
      <c r="A12" s="798" t="s">
        <v>771</v>
      </c>
      <c r="B12" s="772">
        <v>0</v>
      </c>
      <c r="C12" s="772">
        <v>0</v>
      </c>
      <c r="D12" s="772">
        <v>0</v>
      </c>
      <c r="E12" s="772">
        <v>0</v>
      </c>
      <c r="F12" s="772">
        <v>0</v>
      </c>
      <c r="G12" s="772">
        <v>0</v>
      </c>
      <c r="H12" s="772">
        <v>0</v>
      </c>
      <c r="I12" s="772">
        <v>0</v>
      </c>
      <c r="J12" s="772">
        <v>0</v>
      </c>
      <c r="K12" s="772">
        <v>18</v>
      </c>
      <c r="L12" s="772">
        <v>25</v>
      </c>
      <c r="M12" s="772">
        <v>3</v>
      </c>
    </row>
    <row r="13" spans="1:13" x14ac:dyDescent="0.25">
      <c r="A13" s="798" t="s">
        <v>772</v>
      </c>
      <c r="B13" s="778">
        <f t="shared" ref="B13:M13" si="0">SUM(B10:B12)</f>
        <v>4733</v>
      </c>
      <c r="C13" s="778">
        <f t="shared" si="0"/>
        <v>4770</v>
      </c>
      <c r="D13" s="778">
        <f t="shared" si="0"/>
        <v>4918</v>
      </c>
      <c r="E13" s="778">
        <f t="shared" si="0"/>
        <v>5089</v>
      </c>
      <c r="F13" s="778">
        <f t="shared" si="0"/>
        <v>5170</v>
      </c>
      <c r="G13" s="778">
        <f t="shared" si="0"/>
        <v>5493</v>
      </c>
      <c r="H13" s="778">
        <f t="shared" si="0"/>
        <v>5697</v>
      </c>
      <c r="I13" s="778">
        <f t="shared" si="0"/>
        <v>5904</v>
      </c>
      <c r="J13" s="778">
        <f t="shared" si="0"/>
        <v>5967</v>
      </c>
      <c r="K13" s="778">
        <f t="shared" si="0"/>
        <v>6000</v>
      </c>
      <c r="L13" s="778">
        <f t="shared" si="0"/>
        <v>6165</v>
      </c>
      <c r="M13" s="778">
        <f t="shared" si="0"/>
        <v>6184</v>
      </c>
    </row>
    <row r="14" spans="1:13" x14ac:dyDescent="0.25">
      <c r="A14" s="800"/>
    </row>
    <row r="15" spans="1:13" x14ac:dyDescent="0.25">
      <c r="A15" s="798"/>
    </row>
    <row r="16" spans="1:13" x14ac:dyDescent="0.25">
      <c r="A16" s="798"/>
    </row>
    <row r="17" spans="1:18" x14ac:dyDescent="0.25">
      <c r="A17" s="799"/>
    </row>
    <row r="18" spans="1:18" x14ac:dyDescent="0.25">
      <c r="A18" s="799"/>
    </row>
    <row r="20" spans="1:18" x14ac:dyDescent="0.25">
      <c r="R20" s="805"/>
    </row>
    <row r="32" spans="1:18" ht="12.75" customHeight="1" x14ac:dyDescent="0.25">
      <c r="A32" s="1000" t="s">
        <v>786</v>
      </c>
      <c r="B32" s="1000"/>
      <c r="C32" s="1000"/>
      <c r="D32" s="1000"/>
      <c r="E32" s="1000"/>
      <c r="F32" s="1000"/>
      <c r="G32" s="1000"/>
      <c r="H32" s="1000"/>
      <c r="I32" s="1000"/>
    </row>
    <row r="33" spans="1:9" x14ac:dyDescent="0.25">
      <c r="A33" s="1000"/>
      <c r="B33" s="1000"/>
      <c r="C33" s="1000"/>
      <c r="D33" s="1000"/>
      <c r="E33" s="1000"/>
      <c r="F33" s="1000"/>
      <c r="G33" s="1000"/>
      <c r="H33" s="1000"/>
      <c r="I33" s="1000"/>
    </row>
    <row r="34" spans="1:9" x14ac:dyDescent="0.25">
      <c r="A34" s="1000"/>
      <c r="B34" s="1000"/>
      <c r="C34" s="1000"/>
      <c r="D34" s="1000"/>
      <c r="E34" s="1000"/>
      <c r="F34" s="1000"/>
      <c r="G34" s="1000"/>
      <c r="H34" s="1000"/>
      <c r="I34" s="1000"/>
    </row>
    <row r="36" spans="1:9" x14ac:dyDescent="0.25">
      <c r="A36" s="36" t="s">
        <v>585</v>
      </c>
    </row>
    <row r="37" spans="1:9" x14ac:dyDescent="0.25">
      <c r="A37" s="296" t="s">
        <v>520</v>
      </c>
    </row>
  </sheetData>
  <mergeCells count="2">
    <mergeCell ref="A2:C2"/>
    <mergeCell ref="A32:I34"/>
  </mergeCells>
  <hyperlinks>
    <hyperlink ref="A2:C2" location="TOC!A1" display="Return to Table of Contents"/>
  </hyperlinks>
  <pageMargins left="0.25" right="0.25" top="0.75" bottom="0.75" header="0.3" footer="0.3"/>
  <pageSetup scale="73" fitToHeight="0" orientation="portrait" r:id="rId1"/>
  <headerFooter>
    <oddHeader>&amp;L2017-18 Survey of Dental Education
Report 1 - Academic Programs, Enrollment, and Graduates</oddHeader>
  </headerFooter>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77"/>
  <sheetViews>
    <sheetView zoomScaleNormal="100" workbookViewId="0">
      <pane xSplit="2" ySplit="5" topLeftCell="C6" activePane="bottomRight" state="frozen"/>
      <selection pane="topRight"/>
      <selection pane="bottomLeft"/>
      <selection pane="bottomRight" sqref="A1:B1"/>
    </sheetView>
  </sheetViews>
  <sheetFormatPr defaultColWidth="9.1796875" defaultRowHeight="12.5" x14ac:dyDescent="0.25"/>
  <cols>
    <col min="1" max="1" width="5.7265625" style="1" customWidth="1"/>
    <col min="2" max="2" width="57.1796875" style="1" customWidth="1"/>
    <col min="3" max="52" width="6.7265625" style="1" customWidth="1"/>
    <col min="53" max="16384" width="9.1796875" style="1"/>
  </cols>
  <sheetData>
    <row r="1" spans="1:52" ht="27" customHeight="1" x14ac:dyDescent="0.3">
      <c r="A1" s="980" t="s">
        <v>303</v>
      </c>
      <c r="B1" s="980"/>
    </row>
    <row r="2" spans="1:52" ht="13" thickBot="1" x14ac:dyDescent="0.3">
      <c r="A2" s="974" t="s">
        <v>1</v>
      </c>
      <c r="B2" s="974"/>
    </row>
    <row r="3" spans="1:52" ht="12.75" customHeight="1" x14ac:dyDescent="0.3">
      <c r="A3" s="6"/>
      <c r="B3" s="361"/>
      <c r="C3" s="1004" t="s">
        <v>225</v>
      </c>
      <c r="D3" s="1005"/>
      <c r="E3" s="989"/>
      <c r="F3" s="1006"/>
      <c r="G3" s="1004" t="s">
        <v>226</v>
      </c>
      <c r="H3" s="989"/>
      <c r="I3" s="989"/>
      <c r="J3" s="1007"/>
      <c r="K3" s="1004" t="s">
        <v>227</v>
      </c>
      <c r="L3" s="989"/>
      <c r="M3" s="989"/>
      <c r="N3" s="1007"/>
      <c r="O3" s="1004" t="s">
        <v>228</v>
      </c>
      <c r="P3" s="989"/>
      <c r="Q3" s="989"/>
      <c r="R3" s="1007"/>
      <c r="S3" s="1004" t="s">
        <v>229</v>
      </c>
      <c r="T3" s="989"/>
      <c r="U3" s="989"/>
      <c r="V3" s="1007"/>
      <c r="W3" s="1004" t="s">
        <v>230</v>
      </c>
      <c r="X3" s="989"/>
      <c r="Y3" s="989"/>
      <c r="Z3" s="1007"/>
      <c r="AA3" s="1004" t="s">
        <v>231</v>
      </c>
      <c r="AB3" s="989"/>
      <c r="AC3" s="989"/>
      <c r="AD3" s="1007"/>
      <c r="AE3" s="1004" t="s">
        <v>232</v>
      </c>
      <c r="AF3" s="989"/>
      <c r="AG3" s="989"/>
      <c r="AH3" s="1007"/>
      <c r="AI3" s="1004" t="s">
        <v>233</v>
      </c>
      <c r="AJ3" s="989"/>
      <c r="AK3" s="989"/>
      <c r="AL3" s="989"/>
      <c r="AM3" s="989"/>
      <c r="AN3" s="990"/>
      <c r="AO3" s="988" t="s">
        <v>234</v>
      </c>
      <c r="AP3" s="989"/>
      <c r="AQ3" s="989"/>
      <c r="AR3" s="989"/>
      <c r="AS3" s="989"/>
      <c r="AT3" s="990"/>
      <c r="AU3" s="989" t="s">
        <v>235</v>
      </c>
      <c r="AV3" s="989"/>
      <c r="AW3" s="989"/>
      <c r="AX3" s="989"/>
      <c r="AY3" s="989"/>
      <c r="AZ3" s="1003"/>
    </row>
    <row r="4" spans="1:52" ht="12.75" customHeight="1" x14ac:dyDescent="0.3">
      <c r="A4" s="178"/>
      <c r="B4" s="111"/>
      <c r="C4" s="979" t="s">
        <v>237</v>
      </c>
      <c r="D4" s="1009"/>
      <c r="E4" s="977" t="s">
        <v>238</v>
      </c>
      <c r="F4" s="1010"/>
      <c r="G4" s="979" t="s">
        <v>237</v>
      </c>
      <c r="H4" s="977"/>
      <c r="I4" s="977" t="s">
        <v>238</v>
      </c>
      <c r="J4" s="978"/>
      <c r="K4" s="979" t="s">
        <v>237</v>
      </c>
      <c r="L4" s="977"/>
      <c r="M4" s="977" t="s">
        <v>238</v>
      </c>
      <c r="N4" s="978"/>
      <c r="O4" s="979" t="s">
        <v>237</v>
      </c>
      <c r="P4" s="977"/>
      <c r="Q4" s="977" t="s">
        <v>238</v>
      </c>
      <c r="R4" s="978"/>
      <c r="S4" s="979" t="s">
        <v>237</v>
      </c>
      <c r="T4" s="977"/>
      <c r="U4" s="977" t="s">
        <v>238</v>
      </c>
      <c r="V4" s="978"/>
      <c r="W4" s="979" t="s">
        <v>237</v>
      </c>
      <c r="X4" s="977"/>
      <c r="Y4" s="977" t="s">
        <v>238</v>
      </c>
      <c r="Z4" s="978"/>
      <c r="AA4" s="979" t="s">
        <v>237</v>
      </c>
      <c r="AB4" s="977"/>
      <c r="AC4" s="977" t="s">
        <v>238</v>
      </c>
      <c r="AD4" s="978"/>
      <c r="AE4" s="979" t="s">
        <v>237</v>
      </c>
      <c r="AF4" s="977"/>
      <c r="AG4" s="977" t="s">
        <v>238</v>
      </c>
      <c r="AH4" s="978"/>
      <c r="AI4" s="977" t="s">
        <v>237</v>
      </c>
      <c r="AJ4" s="977"/>
      <c r="AK4" s="977" t="s">
        <v>238</v>
      </c>
      <c r="AL4" s="977"/>
      <c r="AM4" s="977" t="s">
        <v>437</v>
      </c>
      <c r="AN4" s="1002"/>
      <c r="AO4" s="977" t="s">
        <v>237</v>
      </c>
      <c r="AP4" s="977"/>
      <c r="AQ4" s="977" t="s">
        <v>238</v>
      </c>
      <c r="AR4" s="977"/>
      <c r="AS4" s="977" t="s">
        <v>193</v>
      </c>
      <c r="AT4" s="1002"/>
      <c r="AU4" s="977" t="s">
        <v>237</v>
      </c>
      <c r="AV4" s="977"/>
      <c r="AW4" s="977" t="s">
        <v>238</v>
      </c>
      <c r="AX4" s="977"/>
      <c r="AY4" s="977" t="s">
        <v>193</v>
      </c>
      <c r="AZ4" s="1001"/>
    </row>
    <row r="5" spans="1:52" ht="13" x14ac:dyDescent="0.3">
      <c r="A5" s="362" t="s">
        <v>2</v>
      </c>
      <c r="B5" s="113" t="s">
        <v>3</v>
      </c>
      <c r="C5" s="180" t="s">
        <v>239</v>
      </c>
      <c r="D5" s="115" t="s">
        <v>240</v>
      </c>
      <c r="E5" s="231" t="s">
        <v>239</v>
      </c>
      <c r="F5" s="117" t="s">
        <v>240</v>
      </c>
      <c r="G5" s="180" t="s">
        <v>239</v>
      </c>
      <c r="H5" s="115" t="s">
        <v>240</v>
      </c>
      <c r="I5" s="231" t="s">
        <v>239</v>
      </c>
      <c r="J5" s="117" t="s">
        <v>240</v>
      </c>
      <c r="K5" s="180" t="s">
        <v>239</v>
      </c>
      <c r="L5" s="115" t="s">
        <v>240</v>
      </c>
      <c r="M5" s="231" t="s">
        <v>239</v>
      </c>
      <c r="N5" s="117" t="s">
        <v>240</v>
      </c>
      <c r="O5" s="180" t="s">
        <v>239</v>
      </c>
      <c r="P5" s="115" t="s">
        <v>240</v>
      </c>
      <c r="Q5" s="231" t="s">
        <v>239</v>
      </c>
      <c r="R5" s="117" t="s">
        <v>240</v>
      </c>
      <c r="S5" s="180" t="s">
        <v>239</v>
      </c>
      <c r="T5" s="115" t="s">
        <v>240</v>
      </c>
      <c r="U5" s="231" t="s">
        <v>239</v>
      </c>
      <c r="V5" s="117" t="s">
        <v>240</v>
      </c>
      <c r="W5" s="180" t="s">
        <v>239</v>
      </c>
      <c r="X5" s="115" t="s">
        <v>240</v>
      </c>
      <c r="Y5" s="231" t="s">
        <v>239</v>
      </c>
      <c r="Z5" s="117" t="s">
        <v>240</v>
      </c>
      <c r="AA5" s="180" t="s">
        <v>239</v>
      </c>
      <c r="AB5" s="115" t="s">
        <v>240</v>
      </c>
      <c r="AC5" s="231" t="s">
        <v>239</v>
      </c>
      <c r="AD5" s="117" t="s">
        <v>240</v>
      </c>
      <c r="AE5" s="180" t="s">
        <v>239</v>
      </c>
      <c r="AF5" s="115" t="s">
        <v>240</v>
      </c>
      <c r="AG5" s="231" t="s">
        <v>239</v>
      </c>
      <c r="AH5" s="117" t="s">
        <v>240</v>
      </c>
      <c r="AI5" s="383" t="s">
        <v>239</v>
      </c>
      <c r="AJ5" s="384" t="s">
        <v>240</v>
      </c>
      <c r="AK5" s="384" t="s">
        <v>239</v>
      </c>
      <c r="AL5" s="384" t="s">
        <v>240</v>
      </c>
      <c r="AM5" s="384" t="s">
        <v>239</v>
      </c>
      <c r="AN5" s="384" t="s">
        <v>240</v>
      </c>
      <c r="AO5" s="383" t="s">
        <v>239</v>
      </c>
      <c r="AP5" s="384" t="s">
        <v>240</v>
      </c>
      <c r="AQ5" s="384" t="s">
        <v>239</v>
      </c>
      <c r="AR5" s="384" t="s">
        <v>240</v>
      </c>
      <c r="AS5" s="384" t="s">
        <v>239</v>
      </c>
      <c r="AT5" s="955" t="s">
        <v>240</v>
      </c>
      <c r="AU5" s="384" t="s">
        <v>239</v>
      </c>
      <c r="AV5" s="384" t="s">
        <v>240</v>
      </c>
      <c r="AW5" s="384" t="s">
        <v>239</v>
      </c>
      <c r="AX5" s="384" t="s">
        <v>240</v>
      </c>
      <c r="AY5" s="384" t="s">
        <v>239</v>
      </c>
      <c r="AZ5" s="385" t="s">
        <v>240</v>
      </c>
    </row>
    <row r="6" spans="1:52" x14ac:dyDescent="0.25">
      <c r="A6" s="363" t="s">
        <v>10</v>
      </c>
      <c r="B6" s="120" t="s">
        <v>11</v>
      </c>
      <c r="C6" s="364">
        <v>36</v>
      </c>
      <c r="D6" s="365">
        <v>60</v>
      </c>
      <c r="E6" s="366">
        <v>24</v>
      </c>
      <c r="F6" s="124">
        <v>40</v>
      </c>
      <c r="G6" s="364">
        <v>36</v>
      </c>
      <c r="H6" s="365">
        <v>62.1</v>
      </c>
      <c r="I6" s="366">
        <v>22</v>
      </c>
      <c r="J6" s="124">
        <v>37.9</v>
      </c>
      <c r="K6" s="364">
        <v>28</v>
      </c>
      <c r="L6" s="365">
        <v>50.9</v>
      </c>
      <c r="M6" s="366">
        <v>27</v>
      </c>
      <c r="N6" s="124">
        <v>49.1</v>
      </c>
      <c r="O6" s="364">
        <v>28</v>
      </c>
      <c r="P6" s="365">
        <v>51.9</v>
      </c>
      <c r="Q6" s="366">
        <v>26</v>
      </c>
      <c r="R6" s="124">
        <v>48.1</v>
      </c>
      <c r="S6" s="364">
        <v>39</v>
      </c>
      <c r="T6" s="365">
        <v>69.599999999999994</v>
      </c>
      <c r="U6" s="366">
        <v>17</v>
      </c>
      <c r="V6" s="124">
        <v>30.4</v>
      </c>
      <c r="W6" s="364">
        <v>33</v>
      </c>
      <c r="X6" s="365">
        <v>55.9</v>
      </c>
      <c r="Y6" s="366">
        <v>26</v>
      </c>
      <c r="Z6" s="124">
        <v>44.1</v>
      </c>
      <c r="AA6" s="364">
        <v>33</v>
      </c>
      <c r="AB6" s="365">
        <v>53.2</v>
      </c>
      <c r="AC6" s="366">
        <v>29</v>
      </c>
      <c r="AD6" s="124">
        <v>46.8</v>
      </c>
      <c r="AE6" s="364">
        <v>30</v>
      </c>
      <c r="AF6" s="365">
        <v>50</v>
      </c>
      <c r="AG6" s="366">
        <v>30</v>
      </c>
      <c r="AH6" s="124">
        <v>50</v>
      </c>
      <c r="AI6" s="44">
        <v>26</v>
      </c>
      <c r="AJ6" s="386">
        <v>44.1</v>
      </c>
      <c r="AK6" s="44">
        <v>33</v>
      </c>
      <c r="AL6" s="386">
        <v>55.9</v>
      </c>
      <c r="AM6" s="44">
        <v>0</v>
      </c>
      <c r="AN6" s="136">
        <v>0</v>
      </c>
      <c r="AO6" s="387">
        <v>31</v>
      </c>
      <c r="AP6" s="386">
        <v>50.8</v>
      </c>
      <c r="AQ6" s="44">
        <v>30</v>
      </c>
      <c r="AR6" s="386">
        <v>49.2</v>
      </c>
      <c r="AS6" s="44">
        <v>0</v>
      </c>
      <c r="AT6" s="546">
        <v>0</v>
      </c>
      <c r="AU6" s="44">
        <v>31</v>
      </c>
      <c r="AV6" s="386">
        <v>49.2</v>
      </c>
      <c r="AW6" s="44">
        <v>32</v>
      </c>
      <c r="AX6" s="386">
        <v>50.8</v>
      </c>
      <c r="AY6" s="44">
        <v>0</v>
      </c>
      <c r="AZ6" s="388">
        <v>0</v>
      </c>
    </row>
    <row r="7" spans="1:52" x14ac:dyDescent="0.25">
      <c r="A7" s="15" t="s">
        <v>18</v>
      </c>
      <c r="B7" s="127" t="s">
        <v>19</v>
      </c>
      <c r="C7" s="327">
        <v>31</v>
      </c>
      <c r="D7" s="367">
        <v>51.7</v>
      </c>
      <c r="E7" s="368">
        <v>29</v>
      </c>
      <c r="F7" s="131">
        <v>48.3</v>
      </c>
      <c r="G7" s="327">
        <v>29</v>
      </c>
      <c r="H7" s="367">
        <v>42.6</v>
      </c>
      <c r="I7" s="368">
        <v>39</v>
      </c>
      <c r="J7" s="131">
        <v>57.4</v>
      </c>
      <c r="K7" s="327">
        <v>34</v>
      </c>
      <c r="L7" s="367">
        <v>50.7</v>
      </c>
      <c r="M7" s="368">
        <v>33</v>
      </c>
      <c r="N7" s="131">
        <v>49.3</v>
      </c>
      <c r="O7" s="327">
        <v>37</v>
      </c>
      <c r="P7" s="367">
        <v>53.6</v>
      </c>
      <c r="Q7" s="368">
        <v>32</v>
      </c>
      <c r="R7" s="131">
        <v>46.4</v>
      </c>
      <c r="S7" s="327">
        <v>43</v>
      </c>
      <c r="T7" s="367">
        <v>57.3</v>
      </c>
      <c r="U7" s="368">
        <v>32</v>
      </c>
      <c r="V7" s="131">
        <v>42.7</v>
      </c>
      <c r="W7" s="327">
        <v>43</v>
      </c>
      <c r="X7" s="367">
        <v>56.6</v>
      </c>
      <c r="Y7" s="368">
        <v>33</v>
      </c>
      <c r="Z7" s="131">
        <v>43.4</v>
      </c>
      <c r="AA7" s="327">
        <v>36</v>
      </c>
      <c r="AB7" s="367">
        <v>48</v>
      </c>
      <c r="AC7" s="368">
        <v>39</v>
      </c>
      <c r="AD7" s="131">
        <v>52</v>
      </c>
      <c r="AE7" s="327">
        <v>41</v>
      </c>
      <c r="AF7" s="367">
        <v>53.9</v>
      </c>
      <c r="AG7" s="368">
        <v>35</v>
      </c>
      <c r="AH7" s="131">
        <v>46.1</v>
      </c>
      <c r="AI7" s="50">
        <v>38</v>
      </c>
      <c r="AJ7" s="389">
        <v>50</v>
      </c>
      <c r="AK7" s="50">
        <v>38</v>
      </c>
      <c r="AL7" s="389">
        <v>50</v>
      </c>
      <c r="AM7" s="50">
        <v>0</v>
      </c>
      <c r="AN7" s="129">
        <v>0</v>
      </c>
      <c r="AO7" s="390">
        <v>31</v>
      </c>
      <c r="AP7" s="389">
        <v>42.5</v>
      </c>
      <c r="AQ7" s="50">
        <v>42</v>
      </c>
      <c r="AR7" s="389">
        <v>57.5</v>
      </c>
      <c r="AS7" s="50">
        <v>0</v>
      </c>
      <c r="AT7" s="554">
        <v>0</v>
      </c>
      <c r="AU7" s="50">
        <v>35</v>
      </c>
      <c r="AV7" s="389">
        <v>46.1</v>
      </c>
      <c r="AW7" s="50">
        <v>41</v>
      </c>
      <c r="AX7" s="389">
        <v>53.9</v>
      </c>
      <c r="AY7" s="50">
        <v>0</v>
      </c>
      <c r="AZ7" s="391">
        <v>0</v>
      </c>
    </row>
    <row r="8" spans="1:52" x14ac:dyDescent="0.25">
      <c r="A8" s="11" t="s">
        <v>18</v>
      </c>
      <c r="B8" s="134" t="s">
        <v>23</v>
      </c>
      <c r="C8" s="326" t="s">
        <v>241</v>
      </c>
      <c r="D8" s="369" t="s">
        <v>241</v>
      </c>
      <c r="E8" s="370" t="s">
        <v>241</v>
      </c>
      <c r="F8" s="138" t="s">
        <v>241</v>
      </c>
      <c r="G8" s="326">
        <v>57</v>
      </c>
      <c r="H8" s="369">
        <v>51.4</v>
      </c>
      <c r="I8" s="370">
        <v>54</v>
      </c>
      <c r="J8" s="138">
        <v>48.6</v>
      </c>
      <c r="K8" s="326">
        <v>59</v>
      </c>
      <c r="L8" s="369">
        <v>52.7</v>
      </c>
      <c r="M8" s="370">
        <v>53</v>
      </c>
      <c r="N8" s="138">
        <v>47.3</v>
      </c>
      <c r="O8" s="326">
        <v>69</v>
      </c>
      <c r="P8" s="369">
        <v>62.2</v>
      </c>
      <c r="Q8" s="370">
        <v>42</v>
      </c>
      <c r="R8" s="138">
        <v>37.799999999999997</v>
      </c>
      <c r="S8" s="326">
        <v>65</v>
      </c>
      <c r="T8" s="369">
        <v>58.6</v>
      </c>
      <c r="U8" s="370">
        <v>46</v>
      </c>
      <c r="V8" s="138">
        <v>41.4</v>
      </c>
      <c r="W8" s="326">
        <v>64</v>
      </c>
      <c r="X8" s="369">
        <v>57.7</v>
      </c>
      <c r="Y8" s="370">
        <v>47</v>
      </c>
      <c r="Z8" s="138">
        <v>42.3</v>
      </c>
      <c r="AA8" s="326">
        <v>82</v>
      </c>
      <c r="AB8" s="369">
        <v>59.4</v>
      </c>
      <c r="AC8" s="370">
        <v>56</v>
      </c>
      <c r="AD8" s="138">
        <v>40.6</v>
      </c>
      <c r="AE8" s="326">
        <v>90</v>
      </c>
      <c r="AF8" s="369">
        <v>64.3</v>
      </c>
      <c r="AG8" s="370">
        <v>50</v>
      </c>
      <c r="AH8" s="138">
        <v>35.700000000000003</v>
      </c>
      <c r="AI8" s="44">
        <v>71</v>
      </c>
      <c r="AJ8" s="392">
        <v>50.7</v>
      </c>
      <c r="AK8" s="44">
        <v>69</v>
      </c>
      <c r="AL8" s="392">
        <v>49.3</v>
      </c>
      <c r="AM8" s="44">
        <v>0</v>
      </c>
      <c r="AN8" s="136">
        <v>0</v>
      </c>
      <c r="AO8" s="387">
        <v>84</v>
      </c>
      <c r="AP8" s="392">
        <v>59.6</v>
      </c>
      <c r="AQ8" s="44">
        <v>57</v>
      </c>
      <c r="AR8" s="392">
        <v>40.4</v>
      </c>
      <c r="AS8" s="44">
        <v>0</v>
      </c>
      <c r="AT8" s="546">
        <v>0</v>
      </c>
      <c r="AU8" s="44">
        <v>85</v>
      </c>
      <c r="AV8" s="392">
        <v>59.9</v>
      </c>
      <c r="AW8" s="44">
        <v>57</v>
      </c>
      <c r="AX8" s="392">
        <v>40.1</v>
      </c>
      <c r="AY8" s="44">
        <v>0</v>
      </c>
      <c r="AZ8" s="388">
        <v>0</v>
      </c>
    </row>
    <row r="9" spans="1:52" x14ac:dyDescent="0.25">
      <c r="A9" s="15" t="s">
        <v>26</v>
      </c>
      <c r="B9" s="127" t="s">
        <v>27</v>
      </c>
      <c r="C9" s="327">
        <v>87</v>
      </c>
      <c r="D9" s="367">
        <v>53</v>
      </c>
      <c r="E9" s="368">
        <v>77</v>
      </c>
      <c r="F9" s="131">
        <v>47</v>
      </c>
      <c r="G9" s="327">
        <v>79</v>
      </c>
      <c r="H9" s="367">
        <v>47.3</v>
      </c>
      <c r="I9" s="368">
        <v>88</v>
      </c>
      <c r="J9" s="131">
        <v>52.7</v>
      </c>
      <c r="K9" s="327">
        <v>78</v>
      </c>
      <c r="L9" s="367">
        <v>47.3</v>
      </c>
      <c r="M9" s="368">
        <v>87</v>
      </c>
      <c r="N9" s="131">
        <v>52.7</v>
      </c>
      <c r="O9" s="327">
        <v>75</v>
      </c>
      <c r="P9" s="367">
        <v>45.2</v>
      </c>
      <c r="Q9" s="368">
        <v>91</v>
      </c>
      <c r="R9" s="131">
        <v>54.8</v>
      </c>
      <c r="S9" s="327">
        <v>80</v>
      </c>
      <c r="T9" s="367">
        <v>48.5</v>
      </c>
      <c r="U9" s="368">
        <v>85</v>
      </c>
      <c r="V9" s="131">
        <v>51.5</v>
      </c>
      <c r="W9" s="327">
        <v>79</v>
      </c>
      <c r="X9" s="367">
        <v>47.9</v>
      </c>
      <c r="Y9" s="368">
        <v>86</v>
      </c>
      <c r="Z9" s="131">
        <v>52.1</v>
      </c>
      <c r="AA9" s="327">
        <v>83</v>
      </c>
      <c r="AB9" s="367">
        <v>58</v>
      </c>
      <c r="AC9" s="368">
        <v>60</v>
      </c>
      <c r="AD9" s="131">
        <v>42</v>
      </c>
      <c r="AE9" s="327">
        <v>80</v>
      </c>
      <c r="AF9" s="367">
        <v>55.9</v>
      </c>
      <c r="AG9" s="368">
        <v>63</v>
      </c>
      <c r="AH9" s="131">
        <v>44.1</v>
      </c>
      <c r="AI9" s="50">
        <v>96</v>
      </c>
      <c r="AJ9" s="389">
        <v>66.7</v>
      </c>
      <c r="AK9" s="50">
        <v>48</v>
      </c>
      <c r="AL9" s="389">
        <v>33.299999999999997</v>
      </c>
      <c r="AM9" s="50">
        <v>0</v>
      </c>
      <c r="AN9" s="129">
        <v>0</v>
      </c>
      <c r="AO9" s="390">
        <v>81</v>
      </c>
      <c r="AP9" s="389">
        <v>57.4</v>
      </c>
      <c r="AQ9" s="50">
        <v>60</v>
      </c>
      <c r="AR9" s="389">
        <v>42.6</v>
      </c>
      <c r="AS9" s="50">
        <v>0</v>
      </c>
      <c r="AT9" s="554">
        <v>0</v>
      </c>
      <c r="AU9" s="50">
        <v>74</v>
      </c>
      <c r="AV9" s="389">
        <v>51.7</v>
      </c>
      <c r="AW9" s="50">
        <v>69</v>
      </c>
      <c r="AX9" s="389">
        <v>48.3</v>
      </c>
      <c r="AY9" s="50">
        <v>0</v>
      </c>
      <c r="AZ9" s="391">
        <v>0</v>
      </c>
    </row>
    <row r="10" spans="1:52" x14ac:dyDescent="0.25">
      <c r="A10" s="11" t="s">
        <v>26</v>
      </c>
      <c r="B10" s="134" t="s">
        <v>31</v>
      </c>
      <c r="C10" s="326">
        <v>45</v>
      </c>
      <c r="D10" s="369">
        <v>52.3</v>
      </c>
      <c r="E10" s="370">
        <v>41</v>
      </c>
      <c r="F10" s="138">
        <v>47.7</v>
      </c>
      <c r="G10" s="326">
        <v>54</v>
      </c>
      <c r="H10" s="369">
        <v>61.4</v>
      </c>
      <c r="I10" s="370">
        <v>34</v>
      </c>
      <c r="J10" s="138">
        <v>38.6</v>
      </c>
      <c r="K10" s="326">
        <v>53</v>
      </c>
      <c r="L10" s="369">
        <v>60.2</v>
      </c>
      <c r="M10" s="370">
        <v>35</v>
      </c>
      <c r="N10" s="138">
        <v>39.799999999999997</v>
      </c>
      <c r="O10" s="326">
        <v>50</v>
      </c>
      <c r="P10" s="369">
        <v>56.8</v>
      </c>
      <c r="Q10" s="370">
        <v>38</v>
      </c>
      <c r="R10" s="138">
        <v>43.2</v>
      </c>
      <c r="S10" s="326">
        <v>40</v>
      </c>
      <c r="T10" s="369">
        <v>45.5</v>
      </c>
      <c r="U10" s="370">
        <v>48</v>
      </c>
      <c r="V10" s="138">
        <v>54.5</v>
      </c>
      <c r="W10" s="326">
        <v>37</v>
      </c>
      <c r="X10" s="369">
        <v>42</v>
      </c>
      <c r="Y10" s="370">
        <v>51</v>
      </c>
      <c r="Z10" s="138">
        <v>58</v>
      </c>
      <c r="AA10" s="326">
        <v>32</v>
      </c>
      <c r="AB10" s="369">
        <v>35.6</v>
      </c>
      <c r="AC10" s="370">
        <v>58</v>
      </c>
      <c r="AD10" s="138">
        <v>64.400000000000006</v>
      </c>
      <c r="AE10" s="326">
        <v>36</v>
      </c>
      <c r="AF10" s="369">
        <v>40</v>
      </c>
      <c r="AG10" s="370">
        <v>54</v>
      </c>
      <c r="AH10" s="138">
        <v>60</v>
      </c>
      <c r="AI10" s="44">
        <v>35</v>
      </c>
      <c r="AJ10" s="392">
        <v>38.9</v>
      </c>
      <c r="AK10" s="44">
        <v>55</v>
      </c>
      <c r="AL10" s="392">
        <v>61.1</v>
      </c>
      <c r="AM10" s="44">
        <v>0</v>
      </c>
      <c r="AN10" s="136">
        <v>0</v>
      </c>
      <c r="AO10" s="387">
        <v>35</v>
      </c>
      <c r="AP10" s="392">
        <v>38.9</v>
      </c>
      <c r="AQ10" s="44">
        <v>54</v>
      </c>
      <c r="AR10" s="392">
        <v>60</v>
      </c>
      <c r="AS10" s="44">
        <v>1</v>
      </c>
      <c r="AT10" s="546">
        <v>1.1000000000000001</v>
      </c>
      <c r="AU10" s="44">
        <v>37</v>
      </c>
      <c r="AV10" s="392">
        <v>41.1</v>
      </c>
      <c r="AW10" s="44">
        <v>53</v>
      </c>
      <c r="AX10" s="392">
        <v>58.9</v>
      </c>
      <c r="AY10" s="44">
        <v>0</v>
      </c>
      <c r="AZ10" s="388">
        <v>0</v>
      </c>
    </row>
    <row r="11" spans="1:52" x14ac:dyDescent="0.25">
      <c r="A11" s="15" t="s">
        <v>26</v>
      </c>
      <c r="B11" s="127" t="s">
        <v>32</v>
      </c>
      <c r="C11" s="327">
        <v>48</v>
      </c>
      <c r="D11" s="367">
        <v>55.2</v>
      </c>
      <c r="E11" s="368">
        <v>39</v>
      </c>
      <c r="F11" s="131">
        <v>44.8</v>
      </c>
      <c r="G11" s="327">
        <v>58</v>
      </c>
      <c r="H11" s="367">
        <v>65.900000000000006</v>
      </c>
      <c r="I11" s="368">
        <v>30</v>
      </c>
      <c r="J11" s="131">
        <v>34.1</v>
      </c>
      <c r="K11" s="327">
        <v>42</v>
      </c>
      <c r="L11" s="367">
        <v>47.7</v>
      </c>
      <c r="M11" s="368">
        <v>46</v>
      </c>
      <c r="N11" s="131">
        <v>52.3</v>
      </c>
      <c r="O11" s="327">
        <v>45</v>
      </c>
      <c r="P11" s="367">
        <v>51.1</v>
      </c>
      <c r="Q11" s="368">
        <v>43</v>
      </c>
      <c r="R11" s="131">
        <v>48.9</v>
      </c>
      <c r="S11" s="327">
        <v>51</v>
      </c>
      <c r="T11" s="367">
        <v>58</v>
      </c>
      <c r="U11" s="368">
        <v>37</v>
      </c>
      <c r="V11" s="131">
        <v>42</v>
      </c>
      <c r="W11" s="327">
        <v>42</v>
      </c>
      <c r="X11" s="367">
        <v>47.7</v>
      </c>
      <c r="Y11" s="368">
        <v>46</v>
      </c>
      <c r="Z11" s="131">
        <v>52.3</v>
      </c>
      <c r="AA11" s="327">
        <v>50</v>
      </c>
      <c r="AB11" s="367">
        <v>56.8</v>
      </c>
      <c r="AC11" s="368">
        <v>38</v>
      </c>
      <c r="AD11" s="131">
        <v>43.2</v>
      </c>
      <c r="AE11" s="327">
        <v>47</v>
      </c>
      <c r="AF11" s="367">
        <v>52.8</v>
      </c>
      <c r="AG11" s="368">
        <v>42</v>
      </c>
      <c r="AH11" s="131">
        <v>47.2</v>
      </c>
      <c r="AI11" s="50">
        <v>46</v>
      </c>
      <c r="AJ11" s="389">
        <v>52.9</v>
      </c>
      <c r="AK11" s="50">
        <v>41</v>
      </c>
      <c r="AL11" s="389">
        <v>47.1</v>
      </c>
      <c r="AM11" s="50">
        <v>0</v>
      </c>
      <c r="AN11" s="129">
        <v>0</v>
      </c>
      <c r="AO11" s="390">
        <v>40</v>
      </c>
      <c r="AP11" s="389">
        <v>46</v>
      </c>
      <c r="AQ11" s="50">
        <v>47</v>
      </c>
      <c r="AR11" s="389">
        <v>54</v>
      </c>
      <c r="AS11" s="50">
        <v>0</v>
      </c>
      <c r="AT11" s="554">
        <v>0</v>
      </c>
      <c r="AU11" s="50">
        <v>38</v>
      </c>
      <c r="AV11" s="389">
        <v>43.2</v>
      </c>
      <c r="AW11" s="50">
        <v>50</v>
      </c>
      <c r="AX11" s="389">
        <v>56.8</v>
      </c>
      <c r="AY11" s="50">
        <v>0</v>
      </c>
      <c r="AZ11" s="391">
        <v>0</v>
      </c>
    </row>
    <row r="12" spans="1:52" x14ac:dyDescent="0.25">
      <c r="A12" s="11" t="s">
        <v>26</v>
      </c>
      <c r="B12" s="134" t="s">
        <v>34</v>
      </c>
      <c r="C12" s="326">
        <v>94</v>
      </c>
      <c r="D12" s="369">
        <v>65.3</v>
      </c>
      <c r="E12" s="370">
        <v>50</v>
      </c>
      <c r="F12" s="138">
        <v>34.700000000000003</v>
      </c>
      <c r="G12" s="326">
        <v>76</v>
      </c>
      <c r="H12" s="369">
        <v>52.8</v>
      </c>
      <c r="I12" s="370">
        <v>68</v>
      </c>
      <c r="J12" s="138">
        <v>47.2</v>
      </c>
      <c r="K12" s="326">
        <v>85</v>
      </c>
      <c r="L12" s="369">
        <v>59.4</v>
      </c>
      <c r="M12" s="370">
        <v>58</v>
      </c>
      <c r="N12" s="138">
        <v>40.6</v>
      </c>
      <c r="O12" s="326">
        <v>77</v>
      </c>
      <c r="P12" s="369">
        <v>53.5</v>
      </c>
      <c r="Q12" s="370">
        <v>67</v>
      </c>
      <c r="R12" s="138">
        <v>46.5</v>
      </c>
      <c r="S12" s="326">
        <v>84</v>
      </c>
      <c r="T12" s="369">
        <v>58.3</v>
      </c>
      <c r="U12" s="370">
        <v>60</v>
      </c>
      <c r="V12" s="138">
        <v>41.7</v>
      </c>
      <c r="W12" s="326">
        <v>77</v>
      </c>
      <c r="X12" s="369">
        <v>53.1</v>
      </c>
      <c r="Y12" s="370">
        <v>68</v>
      </c>
      <c r="Z12" s="138">
        <v>46.9</v>
      </c>
      <c r="AA12" s="326">
        <v>75</v>
      </c>
      <c r="AB12" s="369">
        <v>52.1</v>
      </c>
      <c r="AC12" s="370">
        <v>69</v>
      </c>
      <c r="AD12" s="138">
        <v>47.9</v>
      </c>
      <c r="AE12" s="326">
        <v>83</v>
      </c>
      <c r="AF12" s="369">
        <v>57.2</v>
      </c>
      <c r="AG12" s="370">
        <v>62</v>
      </c>
      <c r="AH12" s="138">
        <v>42.8</v>
      </c>
      <c r="AI12" s="44">
        <v>70</v>
      </c>
      <c r="AJ12" s="392">
        <v>49</v>
      </c>
      <c r="AK12" s="44">
        <v>73</v>
      </c>
      <c r="AL12" s="392">
        <v>51</v>
      </c>
      <c r="AM12" s="44">
        <v>0</v>
      </c>
      <c r="AN12" s="136">
        <v>0</v>
      </c>
      <c r="AO12" s="387">
        <v>69</v>
      </c>
      <c r="AP12" s="392">
        <v>47.9</v>
      </c>
      <c r="AQ12" s="44">
        <v>75</v>
      </c>
      <c r="AR12" s="392">
        <v>52.1</v>
      </c>
      <c r="AS12" s="44">
        <v>0</v>
      </c>
      <c r="AT12" s="546">
        <v>0</v>
      </c>
      <c r="AU12" s="44">
        <v>73</v>
      </c>
      <c r="AV12" s="392">
        <v>50.3</v>
      </c>
      <c r="AW12" s="44">
        <v>72</v>
      </c>
      <c r="AX12" s="392">
        <v>49.7</v>
      </c>
      <c r="AY12" s="44">
        <v>0</v>
      </c>
      <c r="AZ12" s="388">
        <v>0</v>
      </c>
    </row>
    <row r="13" spans="1:52" x14ac:dyDescent="0.25">
      <c r="A13" s="15" t="s">
        <v>26</v>
      </c>
      <c r="B13" s="127" t="s">
        <v>37</v>
      </c>
      <c r="C13" s="327">
        <v>67</v>
      </c>
      <c r="D13" s="367">
        <v>70.5</v>
      </c>
      <c r="E13" s="368">
        <v>28</v>
      </c>
      <c r="F13" s="131">
        <v>29.5</v>
      </c>
      <c r="G13" s="327">
        <v>70</v>
      </c>
      <c r="H13" s="367">
        <v>68.599999999999994</v>
      </c>
      <c r="I13" s="368">
        <v>32</v>
      </c>
      <c r="J13" s="131">
        <v>31.4</v>
      </c>
      <c r="K13" s="327">
        <v>71</v>
      </c>
      <c r="L13" s="367">
        <v>71</v>
      </c>
      <c r="M13" s="368">
        <v>29</v>
      </c>
      <c r="N13" s="131">
        <v>29</v>
      </c>
      <c r="O13" s="327">
        <v>67</v>
      </c>
      <c r="P13" s="367">
        <v>64.400000000000006</v>
      </c>
      <c r="Q13" s="368">
        <v>37</v>
      </c>
      <c r="R13" s="131">
        <v>35.6</v>
      </c>
      <c r="S13" s="327">
        <v>66</v>
      </c>
      <c r="T13" s="367">
        <v>66</v>
      </c>
      <c r="U13" s="368">
        <v>34</v>
      </c>
      <c r="V13" s="131">
        <v>34</v>
      </c>
      <c r="W13" s="327">
        <v>57</v>
      </c>
      <c r="X13" s="367">
        <v>59.4</v>
      </c>
      <c r="Y13" s="368">
        <v>39</v>
      </c>
      <c r="Z13" s="131">
        <v>40.6</v>
      </c>
      <c r="AA13" s="327">
        <v>61</v>
      </c>
      <c r="AB13" s="367">
        <v>65.599999999999994</v>
      </c>
      <c r="AC13" s="368">
        <v>32</v>
      </c>
      <c r="AD13" s="131">
        <v>34.4</v>
      </c>
      <c r="AE13" s="327">
        <v>56</v>
      </c>
      <c r="AF13" s="367">
        <v>55.4</v>
      </c>
      <c r="AG13" s="368">
        <v>45</v>
      </c>
      <c r="AH13" s="131">
        <v>44.6</v>
      </c>
      <c r="AI13" s="50">
        <v>59</v>
      </c>
      <c r="AJ13" s="389">
        <v>59</v>
      </c>
      <c r="AK13" s="50">
        <v>41</v>
      </c>
      <c r="AL13" s="389">
        <v>41</v>
      </c>
      <c r="AM13" s="50">
        <v>0</v>
      </c>
      <c r="AN13" s="129">
        <v>0</v>
      </c>
      <c r="AO13" s="390">
        <v>73</v>
      </c>
      <c r="AP13" s="389">
        <v>70.900000000000006</v>
      </c>
      <c r="AQ13" s="50">
        <v>30</v>
      </c>
      <c r="AR13" s="389">
        <v>29.1</v>
      </c>
      <c r="AS13" s="50">
        <v>0</v>
      </c>
      <c r="AT13" s="554">
        <v>0</v>
      </c>
      <c r="AU13" s="50">
        <v>57</v>
      </c>
      <c r="AV13" s="389">
        <v>55.9</v>
      </c>
      <c r="AW13" s="50">
        <v>45</v>
      </c>
      <c r="AX13" s="389">
        <v>44.1</v>
      </c>
      <c r="AY13" s="50">
        <v>0</v>
      </c>
      <c r="AZ13" s="391">
        <v>0</v>
      </c>
    </row>
    <row r="14" spans="1:52" x14ac:dyDescent="0.25">
      <c r="A14" s="11" t="s">
        <v>26</v>
      </c>
      <c r="B14" s="134" t="s">
        <v>40</v>
      </c>
      <c r="C14" s="326" t="s">
        <v>241</v>
      </c>
      <c r="D14" s="369" t="s">
        <v>241</v>
      </c>
      <c r="E14" s="370" t="s">
        <v>241</v>
      </c>
      <c r="F14" s="138" t="s">
        <v>241</v>
      </c>
      <c r="G14" s="326" t="s">
        <v>241</v>
      </c>
      <c r="H14" s="369" t="s">
        <v>241</v>
      </c>
      <c r="I14" s="370" t="s">
        <v>241</v>
      </c>
      <c r="J14" s="138" t="s">
        <v>241</v>
      </c>
      <c r="K14" s="326">
        <v>43</v>
      </c>
      <c r="L14" s="369">
        <v>58.9</v>
      </c>
      <c r="M14" s="370">
        <v>30</v>
      </c>
      <c r="N14" s="138">
        <v>41.1</v>
      </c>
      <c r="O14" s="326">
        <v>46</v>
      </c>
      <c r="P14" s="369">
        <v>60.5</v>
      </c>
      <c r="Q14" s="370">
        <v>30</v>
      </c>
      <c r="R14" s="138">
        <v>39.5</v>
      </c>
      <c r="S14" s="326">
        <v>44</v>
      </c>
      <c r="T14" s="369">
        <v>57.9</v>
      </c>
      <c r="U14" s="370">
        <v>32</v>
      </c>
      <c r="V14" s="138">
        <v>42.1</v>
      </c>
      <c r="W14" s="326">
        <v>38</v>
      </c>
      <c r="X14" s="369">
        <v>55.1</v>
      </c>
      <c r="Y14" s="370">
        <v>31</v>
      </c>
      <c r="Z14" s="138">
        <v>44.9</v>
      </c>
      <c r="AA14" s="326">
        <v>35</v>
      </c>
      <c r="AB14" s="369">
        <v>50.7</v>
      </c>
      <c r="AC14" s="370">
        <v>34</v>
      </c>
      <c r="AD14" s="138">
        <v>49.3</v>
      </c>
      <c r="AE14" s="326">
        <v>37</v>
      </c>
      <c r="AF14" s="369">
        <v>55.2</v>
      </c>
      <c r="AG14" s="370">
        <v>30</v>
      </c>
      <c r="AH14" s="138">
        <v>44.8</v>
      </c>
      <c r="AI14" s="44">
        <v>33</v>
      </c>
      <c r="AJ14" s="392">
        <v>47.8</v>
      </c>
      <c r="AK14" s="44">
        <v>36</v>
      </c>
      <c r="AL14" s="392">
        <v>52.2</v>
      </c>
      <c r="AM14" s="44">
        <v>0</v>
      </c>
      <c r="AN14" s="136">
        <v>0</v>
      </c>
      <c r="AO14" s="387">
        <v>35</v>
      </c>
      <c r="AP14" s="392">
        <v>50</v>
      </c>
      <c r="AQ14" s="44">
        <v>35</v>
      </c>
      <c r="AR14" s="392">
        <v>50</v>
      </c>
      <c r="AS14" s="44">
        <v>0</v>
      </c>
      <c r="AT14" s="546">
        <v>0</v>
      </c>
      <c r="AU14" s="44">
        <v>32</v>
      </c>
      <c r="AV14" s="392">
        <v>46.4</v>
      </c>
      <c r="AW14" s="44">
        <v>37</v>
      </c>
      <c r="AX14" s="392">
        <v>53.6</v>
      </c>
      <c r="AY14" s="44">
        <v>0</v>
      </c>
      <c r="AZ14" s="388">
        <v>0</v>
      </c>
    </row>
    <row r="15" spans="1:52" x14ac:dyDescent="0.25">
      <c r="A15" s="15" t="s">
        <v>42</v>
      </c>
      <c r="B15" s="127" t="s">
        <v>43</v>
      </c>
      <c r="C15" s="327">
        <v>32</v>
      </c>
      <c r="D15" s="367">
        <v>64</v>
      </c>
      <c r="E15" s="368">
        <v>18</v>
      </c>
      <c r="F15" s="131">
        <v>36</v>
      </c>
      <c r="G15" s="327">
        <v>35</v>
      </c>
      <c r="H15" s="367">
        <v>67.3</v>
      </c>
      <c r="I15" s="368">
        <v>17</v>
      </c>
      <c r="J15" s="131">
        <v>32.700000000000003</v>
      </c>
      <c r="K15" s="327">
        <v>28</v>
      </c>
      <c r="L15" s="367">
        <v>53.8</v>
      </c>
      <c r="M15" s="368">
        <v>24</v>
      </c>
      <c r="N15" s="131">
        <v>46.2</v>
      </c>
      <c r="O15" s="327">
        <v>31</v>
      </c>
      <c r="P15" s="367">
        <v>59.6</v>
      </c>
      <c r="Q15" s="368">
        <v>21</v>
      </c>
      <c r="R15" s="131">
        <v>40.4</v>
      </c>
      <c r="S15" s="327">
        <v>43</v>
      </c>
      <c r="T15" s="367">
        <v>53.8</v>
      </c>
      <c r="U15" s="368">
        <v>37</v>
      </c>
      <c r="V15" s="131">
        <v>46.3</v>
      </c>
      <c r="W15" s="327">
        <v>52</v>
      </c>
      <c r="X15" s="367">
        <v>65</v>
      </c>
      <c r="Y15" s="368">
        <v>28</v>
      </c>
      <c r="Z15" s="131">
        <v>35</v>
      </c>
      <c r="AA15" s="327">
        <v>37</v>
      </c>
      <c r="AB15" s="367">
        <v>46.3</v>
      </c>
      <c r="AC15" s="368">
        <v>43</v>
      </c>
      <c r="AD15" s="131">
        <v>53.8</v>
      </c>
      <c r="AE15" s="327">
        <v>44</v>
      </c>
      <c r="AF15" s="367">
        <v>55</v>
      </c>
      <c r="AG15" s="368">
        <v>36</v>
      </c>
      <c r="AH15" s="131">
        <v>45</v>
      </c>
      <c r="AI15" s="50">
        <v>39</v>
      </c>
      <c r="AJ15" s="389">
        <v>48.1</v>
      </c>
      <c r="AK15" s="50">
        <v>41</v>
      </c>
      <c r="AL15" s="389">
        <v>50.6</v>
      </c>
      <c r="AM15" s="50">
        <v>1</v>
      </c>
      <c r="AN15" s="129">
        <v>1.2</v>
      </c>
      <c r="AO15" s="390">
        <v>41</v>
      </c>
      <c r="AP15" s="389">
        <v>50.6</v>
      </c>
      <c r="AQ15" s="50">
        <v>39</v>
      </c>
      <c r="AR15" s="389">
        <v>48.1</v>
      </c>
      <c r="AS15" s="50">
        <v>1</v>
      </c>
      <c r="AT15" s="554">
        <v>1.2</v>
      </c>
      <c r="AU15" s="50">
        <v>31</v>
      </c>
      <c r="AV15" s="389">
        <v>38.299999999999997</v>
      </c>
      <c r="AW15" s="50">
        <v>49</v>
      </c>
      <c r="AX15" s="389">
        <v>60.5</v>
      </c>
      <c r="AY15" s="50">
        <v>1</v>
      </c>
      <c r="AZ15" s="391">
        <v>1.2</v>
      </c>
    </row>
    <row r="16" spans="1:52" x14ac:dyDescent="0.25">
      <c r="A16" s="11" t="s">
        <v>45</v>
      </c>
      <c r="B16" s="134" t="s">
        <v>46</v>
      </c>
      <c r="C16" s="326">
        <v>21</v>
      </c>
      <c r="D16" s="369">
        <v>52.5</v>
      </c>
      <c r="E16" s="370">
        <v>19</v>
      </c>
      <c r="F16" s="138">
        <v>47.5</v>
      </c>
      <c r="G16" s="326">
        <v>20</v>
      </c>
      <c r="H16" s="369">
        <v>46.5</v>
      </c>
      <c r="I16" s="370">
        <v>23</v>
      </c>
      <c r="J16" s="138">
        <v>53.5</v>
      </c>
      <c r="K16" s="326">
        <v>16</v>
      </c>
      <c r="L16" s="369">
        <v>38.1</v>
      </c>
      <c r="M16" s="370">
        <v>26</v>
      </c>
      <c r="N16" s="138">
        <v>61.9</v>
      </c>
      <c r="O16" s="326">
        <v>20</v>
      </c>
      <c r="P16" s="369">
        <v>39.200000000000003</v>
      </c>
      <c r="Q16" s="370">
        <v>31</v>
      </c>
      <c r="R16" s="138">
        <v>60.8</v>
      </c>
      <c r="S16" s="326">
        <v>21</v>
      </c>
      <c r="T16" s="369">
        <v>44.7</v>
      </c>
      <c r="U16" s="370">
        <v>26</v>
      </c>
      <c r="V16" s="138">
        <v>55.3</v>
      </c>
      <c r="W16" s="326">
        <v>27</v>
      </c>
      <c r="X16" s="369">
        <v>64.3</v>
      </c>
      <c r="Y16" s="370">
        <v>15</v>
      </c>
      <c r="Z16" s="138">
        <v>35.700000000000003</v>
      </c>
      <c r="AA16" s="326">
        <v>22</v>
      </c>
      <c r="AB16" s="369">
        <v>50</v>
      </c>
      <c r="AC16" s="370">
        <v>22</v>
      </c>
      <c r="AD16" s="138">
        <v>50</v>
      </c>
      <c r="AE16" s="326">
        <v>21</v>
      </c>
      <c r="AF16" s="369">
        <v>44.7</v>
      </c>
      <c r="AG16" s="370">
        <v>26</v>
      </c>
      <c r="AH16" s="138">
        <v>55.3</v>
      </c>
      <c r="AI16" s="44">
        <v>19</v>
      </c>
      <c r="AJ16" s="392">
        <v>45.2</v>
      </c>
      <c r="AK16" s="44">
        <v>23</v>
      </c>
      <c r="AL16" s="392">
        <v>54.8</v>
      </c>
      <c r="AM16" s="44">
        <v>0</v>
      </c>
      <c r="AN16" s="136">
        <v>0</v>
      </c>
      <c r="AO16" s="387">
        <v>24</v>
      </c>
      <c r="AP16" s="392">
        <v>49</v>
      </c>
      <c r="AQ16" s="44">
        <v>25</v>
      </c>
      <c r="AR16" s="392">
        <v>51</v>
      </c>
      <c r="AS16" s="44">
        <v>0</v>
      </c>
      <c r="AT16" s="546">
        <v>0</v>
      </c>
      <c r="AU16" s="44">
        <v>24</v>
      </c>
      <c r="AV16" s="392">
        <v>50</v>
      </c>
      <c r="AW16" s="44">
        <v>24</v>
      </c>
      <c r="AX16" s="392">
        <v>50</v>
      </c>
      <c r="AY16" s="44">
        <v>0</v>
      </c>
      <c r="AZ16" s="388">
        <v>0</v>
      </c>
    </row>
    <row r="17" spans="1:52" x14ac:dyDescent="0.25">
      <c r="A17" s="15" t="s">
        <v>48</v>
      </c>
      <c r="B17" s="127" t="s">
        <v>49</v>
      </c>
      <c r="C17" s="327">
        <v>46</v>
      </c>
      <c r="D17" s="367">
        <v>54.1</v>
      </c>
      <c r="E17" s="368">
        <v>39</v>
      </c>
      <c r="F17" s="131">
        <v>45.9</v>
      </c>
      <c r="G17" s="327">
        <v>37</v>
      </c>
      <c r="H17" s="367">
        <v>47.4</v>
      </c>
      <c r="I17" s="368">
        <v>41</v>
      </c>
      <c r="J17" s="131">
        <v>52.6</v>
      </c>
      <c r="K17" s="327">
        <v>45</v>
      </c>
      <c r="L17" s="367">
        <v>56.3</v>
      </c>
      <c r="M17" s="368">
        <v>35</v>
      </c>
      <c r="N17" s="131">
        <v>43.8</v>
      </c>
      <c r="O17" s="327">
        <v>42</v>
      </c>
      <c r="P17" s="367">
        <v>52.5</v>
      </c>
      <c r="Q17" s="368">
        <v>38</v>
      </c>
      <c r="R17" s="131">
        <v>47.5</v>
      </c>
      <c r="S17" s="327">
        <v>40</v>
      </c>
      <c r="T17" s="367">
        <v>55.6</v>
      </c>
      <c r="U17" s="368">
        <v>32</v>
      </c>
      <c r="V17" s="131">
        <v>44.4</v>
      </c>
      <c r="W17" s="327">
        <v>30</v>
      </c>
      <c r="X17" s="367">
        <v>41.7</v>
      </c>
      <c r="Y17" s="368">
        <v>42</v>
      </c>
      <c r="Z17" s="131">
        <v>58.3</v>
      </c>
      <c r="AA17" s="327">
        <v>34</v>
      </c>
      <c r="AB17" s="367">
        <v>43</v>
      </c>
      <c r="AC17" s="368">
        <v>45</v>
      </c>
      <c r="AD17" s="131">
        <v>57</v>
      </c>
      <c r="AE17" s="327">
        <v>30</v>
      </c>
      <c r="AF17" s="367">
        <v>39.5</v>
      </c>
      <c r="AG17" s="368">
        <v>46</v>
      </c>
      <c r="AH17" s="131">
        <v>60.5</v>
      </c>
      <c r="AI17" s="50">
        <v>37</v>
      </c>
      <c r="AJ17" s="389">
        <v>45.7</v>
      </c>
      <c r="AK17" s="50">
        <v>44</v>
      </c>
      <c r="AL17" s="389">
        <v>54.3</v>
      </c>
      <c r="AM17" s="50">
        <v>0</v>
      </c>
      <c r="AN17" s="129">
        <v>0</v>
      </c>
      <c r="AO17" s="390">
        <v>31</v>
      </c>
      <c r="AP17" s="389">
        <v>40.299999999999997</v>
      </c>
      <c r="AQ17" s="50">
        <v>46</v>
      </c>
      <c r="AR17" s="389">
        <v>59.7</v>
      </c>
      <c r="AS17" s="50">
        <v>0</v>
      </c>
      <c r="AT17" s="554">
        <v>0</v>
      </c>
      <c r="AU17" s="50">
        <v>30</v>
      </c>
      <c r="AV17" s="389">
        <v>38</v>
      </c>
      <c r="AW17" s="50">
        <v>49</v>
      </c>
      <c r="AX17" s="389">
        <v>62</v>
      </c>
      <c r="AY17" s="50">
        <v>0</v>
      </c>
      <c r="AZ17" s="391">
        <v>0</v>
      </c>
    </row>
    <row r="18" spans="1:52" x14ac:dyDescent="0.25">
      <c r="A18" s="11" t="s">
        <v>51</v>
      </c>
      <c r="B18" s="134" t="s">
        <v>52</v>
      </c>
      <c r="C18" s="326">
        <v>33</v>
      </c>
      <c r="D18" s="369">
        <v>39.799999999999997</v>
      </c>
      <c r="E18" s="370">
        <v>50</v>
      </c>
      <c r="F18" s="138">
        <v>60.2</v>
      </c>
      <c r="G18" s="326">
        <v>33</v>
      </c>
      <c r="H18" s="369">
        <v>39.799999999999997</v>
      </c>
      <c r="I18" s="370">
        <v>50</v>
      </c>
      <c r="J18" s="138">
        <v>60.2</v>
      </c>
      <c r="K18" s="326">
        <v>40</v>
      </c>
      <c r="L18" s="369">
        <v>48.2</v>
      </c>
      <c r="M18" s="370">
        <v>43</v>
      </c>
      <c r="N18" s="138">
        <v>51.8</v>
      </c>
      <c r="O18" s="326">
        <v>36</v>
      </c>
      <c r="P18" s="369">
        <v>43.4</v>
      </c>
      <c r="Q18" s="370">
        <v>47</v>
      </c>
      <c r="R18" s="138">
        <v>56.6</v>
      </c>
      <c r="S18" s="326">
        <v>38</v>
      </c>
      <c r="T18" s="369">
        <v>45.2</v>
      </c>
      <c r="U18" s="370">
        <v>46</v>
      </c>
      <c r="V18" s="138">
        <v>54.8</v>
      </c>
      <c r="W18" s="326">
        <v>36</v>
      </c>
      <c r="X18" s="369">
        <v>43.4</v>
      </c>
      <c r="Y18" s="370">
        <v>47</v>
      </c>
      <c r="Z18" s="138">
        <v>56.6</v>
      </c>
      <c r="AA18" s="326">
        <v>44</v>
      </c>
      <c r="AB18" s="369">
        <v>47.3</v>
      </c>
      <c r="AC18" s="370">
        <v>49</v>
      </c>
      <c r="AD18" s="138">
        <v>52.7</v>
      </c>
      <c r="AE18" s="326">
        <v>34</v>
      </c>
      <c r="AF18" s="369">
        <v>37</v>
      </c>
      <c r="AG18" s="370">
        <v>58</v>
      </c>
      <c r="AH18" s="138">
        <v>63</v>
      </c>
      <c r="AI18" s="44">
        <v>36</v>
      </c>
      <c r="AJ18" s="392">
        <v>38.700000000000003</v>
      </c>
      <c r="AK18" s="44">
        <v>57</v>
      </c>
      <c r="AL18" s="392">
        <v>61.3</v>
      </c>
      <c r="AM18" s="44">
        <v>0</v>
      </c>
      <c r="AN18" s="136">
        <v>0</v>
      </c>
      <c r="AO18" s="387">
        <v>47</v>
      </c>
      <c r="AP18" s="392">
        <v>50.5</v>
      </c>
      <c r="AQ18" s="44">
        <v>46</v>
      </c>
      <c r="AR18" s="392">
        <v>49.5</v>
      </c>
      <c r="AS18" s="44">
        <v>0</v>
      </c>
      <c r="AT18" s="546">
        <v>0</v>
      </c>
      <c r="AU18" s="44">
        <v>40</v>
      </c>
      <c r="AV18" s="392">
        <v>43</v>
      </c>
      <c r="AW18" s="44">
        <v>53</v>
      </c>
      <c r="AX18" s="392">
        <v>57</v>
      </c>
      <c r="AY18" s="44">
        <v>0</v>
      </c>
      <c r="AZ18" s="388">
        <v>0</v>
      </c>
    </row>
    <row r="19" spans="1:52" x14ac:dyDescent="0.25">
      <c r="A19" s="15" t="s">
        <v>51</v>
      </c>
      <c r="B19" s="127" t="s">
        <v>53</v>
      </c>
      <c r="C19" s="327">
        <v>55</v>
      </c>
      <c r="D19" s="367">
        <v>51.9</v>
      </c>
      <c r="E19" s="368">
        <v>51</v>
      </c>
      <c r="F19" s="131">
        <v>48.1</v>
      </c>
      <c r="G19" s="327">
        <v>60</v>
      </c>
      <c r="H19" s="367">
        <v>55.6</v>
      </c>
      <c r="I19" s="368">
        <v>48</v>
      </c>
      <c r="J19" s="131">
        <v>44.4</v>
      </c>
      <c r="K19" s="327">
        <v>48</v>
      </c>
      <c r="L19" s="367">
        <v>44.4</v>
      </c>
      <c r="M19" s="368">
        <v>60</v>
      </c>
      <c r="N19" s="131">
        <v>55.6</v>
      </c>
      <c r="O19" s="327">
        <v>50</v>
      </c>
      <c r="P19" s="367">
        <v>46.3</v>
      </c>
      <c r="Q19" s="368">
        <v>58</v>
      </c>
      <c r="R19" s="131">
        <v>53.7</v>
      </c>
      <c r="S19" s="327">
        <v>60</v>
      </c>
      <c r="T19" s="367">
        <v>51.7</v>
      </c>
      <c r="U19" s="368">
        <v>56</v>
      </c>
      <c r="V19" s="131">
        <v>48.3</v>
      </c>
      <c r="W19" s="327">
        <v>60</v>
      </c>
      <c r="X19" s="367">
        <v>48.8</v>
      </c>
      <c r="Y19" s="368">
        <v>63</v>
      </c>
      <c r="Z19" s="131">
        <v>51.2</v>
      </c>
      <c r="AA19" s="327">
        <v>66</v>
      </c>
      <c r="AB19" s="367">
        <v>55</v>
      </c>
      <c r="AC19" s="368">
        <v>54</v>
      </c>
      <c r="AD19" s="131">
        <v>45</v>
      </c>
      <c r="AE19" s="327">
        <v>57</v>
      </c>
      <c r="AF19" s="367">
        <v>46.7</v>
      </c>
      <c r="AG19" s="368">
        <v>65</v>
      </c>
      <c r="AH19" s="131">
        <v>53.3</v>
      </c>
      <c r="AI19" s="50">
        <v>58</v>
      </c>
      <c r="AJ19" s="389">
        <v>47.2</v>
      </c>
      <c r="AK19" s="50">
        <v>65</v>
      </c>
      <c r="AL19" s="389">
        <v>52.8</v>
      </c>
      <c r="AM19" s="50">
        <v>0</v>
      </c>
      <c r="AN19" s="129">
        <v>0</v>
      </c>
      <c r="AO19" s="390">
        <v>65</v>
      </c>
      <c r="AP19" s="389">
        <v>52</v>
      </c>
      <c r="AQ19" s="50">
        <v>60</v>
      </c>
      <c r="AR19" s="389">
        <v>48</v>
      </c>
      <c r="AS19" s="50">
        <v>0</v>
      </c>
      <c r="AT19" s="554">
        <v>0</v>
      </c>
      <c r="AU19" s="50">
        <v>57</v>
      </c>
      <c r="AV19" s="389">
        <v>45.6</v>
      </c>
      <c r="AW19" s="50">
        <v>68</v>
      </c>
      <c r="AX19" s="389">
        <v>54.4</v>
      </c>
      <c r="AY19" s="50">
        <v>0</v>
      </c>
      <c r="AZ19" s="391">
        <v>0</v>
      </c>
    </row>
    <row r="20" spans="1:52" x14ac:dyDescent="0.25">
      <c r="A20" s="11" t="s">
        <v>51</v>
      </c>
      <c r="B20" s="134" t="s">
        <v>55</v>
      </c>
      <c r="C20" s="326" t="s">
        <v>241</v>
      </c>
      <c r="D20" s="369" t="s">
        <v>241</v>
      </c>
      <c r="E20" s="370" t="s">
        <v>241</v>
      </c>
      <c r="F20" s="138" t="s">
        <v>241</v>
      </c>
      <c r="G20" s="326" t="s">
        <v>241</v>
      </c>
      <c r="H20" s="369" t="s">
        <v>241</v>
      </c>
      <c r="I20" s="370" t="s">
        <v>241</v>
      </c>
      <c r="J20" s="138" t="s">
        <v>241</v>
      </c>
      <c r="K20" s="326" t="s">
        <v>241</v>
      </c>
      <c r="L20" s="369" t="s">
        <v>241</v>
      </c>
      <c r="M20" s="370" t="s">
        <v>241</v>
      </c>
      <c r="N20" s="138" t="s">
        <v>241</v>
      </c>
      <c r="O20" s="326" t="s">
        <v>241</v>
      </c>
      <c r="P20" s="369" t="s">
        <v>241</v>
      </c>
      <c r="Q20" s="370" t="s">
        <v>241</v>
      </c>
      <c r="R20" s="138" t="s">
        <v>241</v>
      </c>
      <c r="S20" s="326" t="s">
        <v>241</v>
      </c>
      <c r="T20" s="369" t="s">
        <v>241</v>
      </c>
      <c r="U20" s="370" t="s">
        <v>241</v>
      </c>
      <c r="V20" s="138" t="s">
        <v>241</v>
      </c>
      <c r="W20" s="326">
        <v>43</v>
      </c>
      <c r="X20" s="369">
        <v>43</v>
      </c>
      <c r="Y20" s="370">
        <v>57</v>
      </c>
      <c r="Z20" s="138">
        <v>57</v>
      </c>
      <c r="AA20" s="326">
        <v>59</v>
      </c>
      <c r="AB20" s="369">
        <v>59</v>
      </c>
      <c r="AC20" s="370">
        <v>41</v>
      </c>
      <c r="AD20" s="138">
        <v>41</v>
      </c>
      <c r="AE20" s="326">
        <v>61</v>
      </c>
      <c r="AF20" s="369">
        <v>61</v>
      </c>
      <c r="AG20" s="370">
        <v>39</v>
      </c>
      <c r="AH20" s="138">
        <v>39</v>
      </c>
      <c r="AI20" s="44">
        <v>50</v>
      </c>
      <c r="AJ20" s="392">
        <v>49.5</v>
      </c>
      <c r="AK20" s="44">
        <v>49</v>
      </c>
      <c r="AL20" s="392">
        <v>48.5</v>
      </c>
      <c r="AM20" s="44">
        <v>2</v>
      </c>
      <c r="AN20" s="136">
        <v>2</v>
      </c>
      <c r="AO20" s="387">
        <v>51</v>
      </c>
      <c r="AP20" s="392">
        <v>51</v>
      </c>
      <c r="AQ20" s="44">
        <v>49</v>
      </c>
      <c r="AR20" s="392">
        <v>49</v>
      </c>
      <c r="AS20" s="44">
        <v>0</v>
      </c>
      <c r="AT20" s="546">
        <v>0</v>
      </c>
      <c r="AU20" s="44">
        <v>61</v>
      </c>
      <c r="AV20" s="392">
        <v>58.1</v>
      </c>
      <c r="AW20" s="44">
        <v>44</v>
      </c>
      <c r="AX20" s="392">
        <v>41.9</v>
      </c>
      <c r="AY20" s="44">
        <v>0</v>
      </c>
      <c r="AZ20" s="388">
        <v>0</v>
      </c>
    </row>
    <row r="21" spans="1:52" x14ac:dyDescent="0.25">
      <c r="A21" s="15" t="s">
        <v>57</v>
      </c>
      <c r="B21" s="127" t="s">
        <v>58</v>
      </c>
      <c r="C21" s="327">
        <v>39</v>
      </c>
      <c r="D21" s="367">
        <v>61.9</v>
      </c>
      <c r="E21" s="368">
        <v>24</v>
      </c>
      <c r="F21" s="131">
        <v>38.1</v>
      </c>
      <c r="G21" s="327">
        <v>32</v>
      </c>
      <c r="H21" s="367">
        <v>48.5</v>
      </c>
      <c r="I21" s="368">
        <v>34</v>
      </c>
      <c r="J21" s="131">
        <v>51.5</v>
      </c>
      <c r="K21" s="327">
        <v>37</v>
      </c>
      <c r="L21" s="367">
        <v>56.9</v>
      </c>
      <c r="M21" s="368">
        <v>28</v>
      </c>
      <c r="N21" s="131">
        <v>43.1</v>
      </c>
      <c r="O21" s="327">
        <v>39</v>
      </c>
      <c r="P21" s="367">
        <v>55.7</v>
      </c>
      <c r="Q21" s="368">
        <v>31</v>
      </c>
      <c r="R21" s="131">
        <v>44.3</v>
      </c>
      <c r="S21" s="327">
        <v>43</v>
      </c>
      <c r="T21" s="367">
        <v>53.8</v>
      </c>
      <c r="U21" s="368">
        <v>37</v>
      </c>
      <c r="V21" s="131">
        <v>46.3</v>
      </c>
      <c r="W21" s="327">
        <v>46</v>
      </c>
      <c r="X21" s="367">
        <v>58.2</v>
      </c>
      <c r="Y21" s="368">
        <v>33</v>
      </c>
      <c r="Z21" s="131">
        <v>41.8</v>
      </c>
      <c r="AA21" s="327">
        <v>49</v>
      </c>
      <c r="AB21" s="367">
        <v>59</v>
      </c>
      <c r="AC21" s="368">
        <v>34</v>
      </c>
      <c r="AD21" s="131">
        <v>41</v>
      </c>
      <c r="AE21" s="327">
        <v>48</v>
      </c>
      <c r="AF21" s="367">
        <v>56.5</v>
      </c>
      <c r="AG21" s="368">
        <v>37</v>
      </c>
      <c r="AH21" s="131">
        <v>43.5</v>
      </c>
      <c r="AI21" s="50">
        <v>50</v>
      </c>
      <c r="AJ21" s="389">
        <v>55.6</v>
      </c>
      <c r="AK21" s="50">
        <v>40</v>
      </c>
      <c r="AL21" s="389">
        <v>44.4</v>
      </c>
      <c r="AM21" s="50">
        <v>0</v>
      </c>
      <c r="AN21" s="129">
        <v>0</v>
      </c>
      <c r="AO21" s="390">
        <v>46</v>
      </c>
      <c r="AP21" s="389">
        <v>48.9</v>
      </c>
      <c r="AQ21" s="50">
        <v>48</v>
      </c>
      <c r="AR21" s="389">
        <v>51.1</v>
      </c>
      <c r="AS21" s="50">
        <v>0</v>
      </c>
      <c r="AT21" s="554">
        <v>0</v>
      </c>
      <c r="AU21" s="50">
        <v>53</v>
      </c>
      <c r="AV21" s="389">
        <v>55.2</v>
      </c>
      <c r="AW21" s="50">
        <v>43</v>
      </c>
      <c r="AX21" s="389">
        <v>44.8</v>
      </c>
      <c r="AY21" s="50">
        <v>0</v>
      </c>
      <c r="AZ21" s="391">
        <v>0</v>
      </c>
    </row>
    <row r="22" spans="1:52" x14ac:dyDescent="0.25">
      <c r="A22" s="11" t="s">
        <v>60</v>
      </c>
      <c r="B22" s="134" t="s">
        <v>61</v>
      </c>
      <c r="C22" s="326">
        <v>32</v>
      </c>
      <c r="D22" s="369">
        <v>61.5</v>
      </c>
      <c r="E22" s="370">
        <v>20</v>
      </c>
      <c r="F22" s="138">
        <v>38.5</v>
      </c>
      <c r="G22" s="326">
        <v>30</v>
      </c>
      <c r="H22" s="369">
        <v>58.8</v>
      </c>
      <c r="I22" s="370">
        <v>21</v>
      </c>
      <c r="J22" s="138">
        <v>41.2</v>
      </c>
      <c r="K22" s="326">
        <v>32</v>
      </c>
      <c r="L22" s="369">
        <v>60.4</v>
      </c>
      <c r="M22" s="370">
        <v>21</v>
      </c>
      <c r="N22" s="138">
        <v>39.6</v>
      </c>
      <c r="O22" s="326">
        <v>29</v>
      </c>
      <c r="P22" s="369">
        <v>56.9</v>
      </c>
      <c r="Q22" s="370">
        <v>22</v>
      </c>
      <c r="R22" s="138">
        <v>43.1</v>
      </c>
      <c r="S22" s="326">
        <v>28</v>
      </c>
      <c r="T22" s="369">
        <v>54.9</v>
      </c>
      <c r="U22" s="370">
        <v>23</v>
      </c>
      <c r="V22" s="138">
        <v>45.1</v>
      </c>
      <c r="W22" s="326">
        <v>31</v>
      </c>
      <c r="X22" s="369">
        <v>60.8</v>
      </c>
      <c r="Y22" s="370">
        <v>20</v>
      </c>
      <c r="Z22" s="138">
        <v>39.200000000000003</v>
      </c>
      <c r="AA22" s="326">
        <v>30</v>
      </c>
      <c r="AB22" s="369">
        <v>60</v>
      </c>
      <c r="AC22" s="370">
        <v>20</v>
      </c>
      <c r="AD22" s="138">
        <v>40</v>
      </c>
      <c r="AE22" s="326">
        <v>27</v>
      </c>
      <c r="AF22" s="369">
        <v>54</v>
      </c>
      <c r="AG22" s="370">
        <v>23</v>
      </c>
      <c r="AH22" s="138">
        <v>46</v>
      </c>
      <c r="AI22" s="44">
        <v>33</v>
      </c>
      <c r="AJ22" s="392">
        <v>63.5</v>
      </c>
      <c r="AK22" s="44">
        <v>19</v>
      </c>
      <c r="AL22" s="392">
        <v>36.5</v>
      </c>
      <c r="AM22" s="44">
        <v>0</v>
      </c>
      <c r="AN22" s="136">
        <v>0</v>
      </c>
      <c r="AO22" s="387">
        <v>22</v>
      </c>
      <c r="AP22" s="392">
        <v>44.9</v>
      </c>
      <c r="AQ22" s="44">
        <v>27</v>
      </c>
      <c r="AR22" s="392">
        <v>55.1</v>
      </c>
      <c r="AS22" s="44">
        <v>0</v>
      </c>
      <c r="AT22" s="546">
        <v>0</v>
      </c>
      <c r="AU22" s="44">
        <v>24</v>
      </c>
      <c r="AV22" s="392">
        <v>47.1</v>
      </c>
      <c r="AW22" s="44">
        <v>27</v>
      </c>
      <c r="AX22" s="392">
        <v>52.9</v>
      </c>
      <c r="AY22" s="44">
        <v>0</v>
      </c>
      <c r="AZ22" s="388">
        <v>0</v>
      </c>
    </row>
    <row r="23" spans="1:52" x14ac:dyDescent="0.25">
      <c r="A23" s="15" t="s">
        <v>60</v>
      </c>
      <c r="B23" s="127" t="s">
        <v>63</v>
      </c>
      <c r="C23" s="327">
        <v>38</v>
      </c>
      <c r="D23" s="367">
        <v>55.9</v>
      </c>
      <c r="E23" s="368">
        <v>30</v>
      </c>
      <c r="F23" s="131">
        <v>44.1</v>
      </c>
      <c r="G23" s="327">
        <v>43</v>
      </c>
      <c r="H23" s="367">
        <v>62.3</v>
      </c>
      <c r="I23" s="368">
        <v>26</v>
      </c>
      <c r="J23" s="131">
        <v>37.700000000000003</v>
      </c>
      <c r="K23" s="327">
        <v>32</v>
      </c>
      <c r="L23" s="367">
        <v>47.1</v>
      </c>
      <c r="M23" s="368">
        <v>36</v>
      </c>
      <c r="N23" s="131">
        <v>52.9</v>
      </c>
      <c r="O23" s="327">
        <v>33</v>
      </c>
      <c r="P23" s="367">
        <v>48.5</v>
      </c>
      <c r="Q23" s="368">
        <v>35</v>
      </c>
      <c r="R23" s="131">
        <v>51.5</v>
      </c>
      <c r="S23" s="327">
        <v>35</v>
      </c>
      <c r="T23" s="367">
        <v>51.5</v>
      </c>
      <c r="U23" s="368">
        <v>33</v>
      </c>
      <c r="V23" s="131">
        <v>48.5</v>
      </c>
      <c r="W23" s="327">
        <v>36</v>
      </c>
      <c r="X23" s="367">
        <v>54.5</v>
      </c>
      <c r="Y23" s="368">
        <v>30</v>
      </c>
      <c r="Z23" s="131">
        <v>45.5</v>
      </c>
      <c r="AA23" s="327">
        <v>24</v>
      </c>
      <c r="AB23" s="367">
        <v>47.1</v>
      </c>
      <c r="AC23" s="368">
        <v>27</v>
      </c>
      <c r="AD23" s="131">
        <v>52.9</v>
      </c>
      <c r="AE23" s="327">
        <v>26</v>
      </c>
      <c r="AF23" s="367">
        <v>52</v>
      </c>
      <c r="AG23" s="368">
        <v>24</v>
      </c>
      <c r="AH23" s="131">
        <v>48</v>
      </c>
      <c r="AI23" s="50">
        <v>26</v>
      </c>
      <c r="AJ23" s="389">
        <v>50</v>
      </c>
      <c r="AK23" s="50">
        <v>26</v>
      </c>
      <c r="AL23" s="389">
        <v>50</v>
      </c>
      <c r="AM23" s="50">
        <v>0</v>
      </c>
      <c r="AN23" s="129">
        <v>0</v>
      </c>
      <c r="AO23" s="390">
        <v>29</v>
      </c>
      <c r="AP23" s="389">
        <v>40.799999999999997</v>
      </c>
      <c r="AQ23" s="50">
        <v>39</v>
      </c>
      <c r="AR23" s="389">
        <v>54.9</v>
      </c>
      <c r="AS23" s="50">
        <v>3</v>
      </c>
      <c r="AT23" s="554">
        <v>4.2</v>
      </c>
      <c r="AU23" s="50">
        <v>40</v>
      </c>
      <c r="AV23" s="389">
        <v>58</v>
      </c>
      <c r="AW23" s="50">
        <v>29</v>
      </c>
      <c r="AX23" s="389">
        <v>42</v>
      </c>
      <c r="AY23" s="50">
        <v>0</v>
      </c>
      <c r="AZ23" s="391">
        <v>0</v>
      </c>
    </row>
    <row r="24" spans="1:52" x14ac:dyDescent="0.25">
      <c r="A24" s="11" t="s">
        <v>60</v>
      </c>
      <c r="B24" s="134" t="s">
        <v>66</v>
      </c>
      <c r="C24" s="326" t="s">
        <v>241</v>
      </c>
      <c r="D24" s="369" t="s">
        <v>241</v>
      </c>
      <c r="E24" s="370" t="s">
        <v>241</v>
      </c>
      <c r="F24" s="138" t="s">
        <v>241</v>
      </c>
      <c r="G24" s="326" t="s">
        <v>241</v>
      </c>
      <c r="H24" s="369" t="s">
        <v>241</v>
      </c>
      <c r="I24" s="370" t="s">
        <v>241</v>
      </c>
      <c r="J24" s="138" t="s">
        <v>241</v>
      </c>
      <c r="K24" s="326" t="s">
        <v>241</v>
      </c>
      <c r="L24" s="369" t="s">
        <v>241</v>
      </c>
      <c r="M24" s="370" t="s">
        <v>241</v>
      </c>
      <c r="N24" s="138" t="s">
        <v>241</v>
      </c>
      <c r="O24" s="326" t="s">
        <v>241</v>
      </c>
      <c r="P24" s="369" t="s">
        <v>241</v>
      </c>
      <c r="Q24" s="370" t="s">
        <v>241</v>
      </c>
      <c r="R24" s="138" t="s">
        <v>241</v>
      </c>
      <c r="S24" s="326">
        <v>83</v>
      </c>
      <c r="T24" s="369">
        <v>63.4</v>
      </c>
      <c r="U24" s="370">
        <v>48</v>
      </c>
      <c r="V24" s="138">
        <v>36.6</v>
      </c>
      <c r="W24" s="326">
        <v>74</v>
      </c>
      <c r="X24" s="369">
        <v>56.9</v>
      </c>
      <c r="Y24" s="370">
        <v>56</v>
      </c>
      <c r="Z24" s="138">
        <v>43.1</v>
      </c>
      <c r="AA24" s="326">
        <v>73</v>
      </c>
      <c r="AB24" s="369">
        <v>56.6</v>
      </c>
      <c r="AC24" s="370">
        <v>56</v>
      </c>
      <c r="AD24" s="138">
        <v>43.4</v>
      </c>
      <c r="AE24" s="326">
        <v>70</v>
      </c>
      <c r="AF24" s="369">
        <v>53.4</v>
      </c>
      <c r="AG24" s="370">
        <v>61</v>
      </c>
      <c r="AH24" s="138">
        <v>46.6</v>
      </c>
      <c r="AI24" s="44">
        <v>79</v>
      </c>
      <c r="AJ24" s="392">
        <v>59.8</v>
      </c>
      <c r="AK24" s="44">
        <v>53</v>
      </c>
      <c r="AL24" s="392">
        <v>40.200000000000003</v>
      </c>
      <c r="AM24" s="44">
        <v>0</v>
      </c>
      <c r="AN24" s="136">
        <v>0</v>
      </c>
      <c r="AO24" s="387">
        <v>66</v>
      </c>
      <c r="AP24" s="392">
        <v>50.4</v>
      </c>
      <c r="AQ24" s="44">
        <v>65</v>
      </c>
      <c r="AR24" s="392">
        <v>49.6</v>
      </c>
      <c r="AS24" s="44">
        <v>0</v>
      </c>
      <c r="AT24" s="546">
        <v>0</v>
      </c>
      <c r="AU24" s="44">
        <v>69</v>
      </c>
      <c r="AV24" s="392">
        <v>53.1</v>
      </c>
      <c r="AW24" s="44">
        <v>61</v>
      </c>
      <c r="AX24" s="392">
        <v>46.9</v>
      </c>
      <c r="AY24" s="44">
        <v>0</v>
      </c>
      <c r="AZ24" s="388">
        <v>0</v>
      </c>
    </row>
    <row r="25" spans="1:52" x14ac:dyDescent="0.25">
      <c r="A25" s="15" t="s">
        <v>68</v>
      </c>
      <c r="B25" s="127" t="s">
        <v>69</v>
      </c>
      <c r="C25" s="327">
        <v>67</v>
      </c>
      <c r="D25" s="367">
        <v>62</v>
      </c>
      <c r="E25" s="368">
        <v>41</v>
      </c>
      <c r="F25" s="131">
        <v>38</v>
      </c>
      <c r="G25" s="327">
        <v>68</v>
      </c>
      <c r="H25" s="367">
        <v>66.7</v>
      </c>
      <c r="I25" s="368">
        <v>34</v>
      </c>
      <c r="J25" s="131">
        <v>33.299999999999997</v>
      </c>
      <c r="K25" s="327">
        <v>64</v>
      </c>
      <c r="L25" s="367">
        <v>62.1</v>
      </c>
      <c r="M25" s="368">
        <v>39</v>
      </c>
      <c r="N25" s="131">
        <v>37.9</v>
      </c>
      <c r="O25" s="327">
        <v>58</v>
      </c>
      <c r="P25" s="367">
        <v>55.8</v>
      </c>
      <c r="Q25" s="368">
        <v>46</v>
      </c>
      <c r="R25" s="131">
        <v>44.2</v>
      </c>
      <c r="S25" s="327">
        <v>52</v>
      </c>
      <c r="T25" s="367">
        <v>50</v>
      </c>
      <c r="U25" s="368">
        <v>52</v>
      </c>
      <c r="V25" s="131">
        <v>50</v>
      </c>
      <c r="W25" s="327">
        <v>45</v>
      </c>
      <c r="X25" s="367">
        <v>43.7</v>
      </c>
      <c r="Y25" s="368">
        <v>58</v>
      </c>
      <c r="Z25" s="131">
        <v>56.3</v>
      </c>
      <c r="AA25" s="327">
        <v>47</v>
      </c>
      <c r="AB25" s="367">
        <v>44.8</v>
      </c>
      <c r="AC25" s="368">
        <v>58</v>
      </c>
      <c r="AD25" s="131">
        <v>55.2</v>
      </c>
      <c r="AE25" s="327">
        <v>61</v>
      </c>
      <c r="AF25" s="367">
        <v>57</v>
      </c>
      <c r="AG25" s="368">
        <v>46</v>
      </c>
      <c r="AH25" s="131">
        <v>43</v>
      </c>
      <c r="AI25" s="50">
        <v>56</v>
      </c>
      <c r="AJ25" s="389">
        <v>52.3</v>
      </c>
      <c r="AK25" s="50">
        <v>49</v>
      </c>
      <c r="AL25" s="389">
        <v>45.8</v>
      </c>
      <c r="AM25" s="50">
        <v>2</v>
      </c>
      <c r="AN25" s="129">
        <v>1.9</v>
      </c>
      <c r="AO25" s="390">
        <v>57</v>
      </c>
      <c r="AP25" s="389">
        <v>53.8</v>
      </c>
      <c r="AQ25" s="50">
        <v>48</v>
      </c>
      <c r="AR25" s="389">
        <v>45.3</v>
      </c>
      <c r="AS25" s="50">
        <v>1</v>
      </c>
      <c r="AT25" s="554">
        <v>0.9</v>
      </c>
      <c r="AU25" s="50">
        <v>55</v>
      </c>
      <c r="AV25" s="389">
        <v>50.9</v>
      </c>
      <c r="AW25" s="50">
        <v>53</v>
      </c>
      <c r="AX25" s="389">
        <v>49.1</v>
      </c>
      <c r="AY25" s="50">
        <v>0</v>
      </c>
      <c r="AZ25" s="391">
        <v>0</v>
      </c>
    </row>
    <row r="26" spans="1:52" x14ac:dyDescent="0.25">
      <c r="A26" s="11" t="s">
        <v>71</v>
      </c>
      <c r="B26" s="134" t="s">
        <v>72</v>
      </c>
      <c r="C26" s="326">
        <v>46</v>
      </c>
      <c r="D26" s="369">
        <v>57.5</v>
      </c>
      <c r="E26" s="370">
        <v>34</v>
      </c>
      <c r="F26" s="138">
        <v>42.5</v>
      </c>
      <c r="G26" s="326">
        <v>50</v>
      </c>
      <c r="H26" s="369">
        <v>61.7</v>
      </c>
      <c r="I26" s="370">
        <v>31</v>
      </c>
      <c r="J26" s="138">
        <v>38.299999999999997</v>
      </c>
      <c r="K26" s="326">
        <v>49</v>
      </c>
      <c r="L26" s="369">
        <v>60.5</v>
      </c>
      <c r="M26" s="370">
        <v>32</v>
      </c>
      <c r="N26" s="138">
        <v>39.5</v>
      </c>
      <c r="O26" s="326">
        <v>42</v>
      </c>
      <c r="P26" s="369">
        <v>50.6</v>
      </c>
      <c r="Q26" s="370">
        <v>41</v>
      </c>
      <c r="R26" s="138">
        <v>49.4</v>
      </c>
      <c r="S26" s="326">
        <v>48</v>
      </c>
      <c r="T26" s="369">
        <v>57.1</v>
      </c>
      <c r="U26" s="370">
        <v>36</v>
      </c>
      <c r="V26" s="138">
        <v>42.9</v>
      </c>
      <c r="W26" s="326">
        <v>47</v>
      </c>
      <c r="X26" s="369">
        <v>57.3</v>
      </c>
      <c r="Y26" s="370">
        <v>35</v>
      </c>
      <c r="Z26" s="138">
        <v>42.7</v>
      </c>
      <c r="AA26" s="326">
        <v>42</v>
      </c>
      <c r="AB26" s="369">
        <v>51.9</v>
      </c>
      <c r="AC26" s="370">
        <v>39</v>
      </c>
      <c r="AD26" s="138">
        <v>48.1</v>
      </c>
      <c r="AE26" s="326">
        <v>46</v>
      </c>
      <c r="AF26" s="369">
        <v>57.5</v>
      </c>
      <c r="AG26" s="370">
        <v>34</v>
      </c>
      <c r="AH26" s="138">
        <v>42.5</v>
      </c>
      <c r="AI26" s="44">
        <v>45</v>
      </c>
      <c r="AJ26" s="392">
        <v>55.6</v>
      </c>
      <c r="AK26" s="44">
        <v>36</v>
      </c>
      <c r="AL26" s="392">
        <v>44.4</v>
      </c>
      <c r="AM26" s="44">
        <v>0</v>
      </c>
      <c r="AN26" s="136">
        <v>0</v>
      </c>
      <c r="AO26" s="387">
        <v>41</v>
      </c>
      <c r="AP26" s="392">
        <v>49.4</v>
      </c>
      <c r="AQ26" s="44">
        <v>42</v>
      </c>
      <c r="AR26" s="392">
        <v>50.6</v>
      </c>
      <c r="AS26" s="44">
        <v>0</v>
      </c>
      <c r="AT26" s="546">
        <v>0</v>
      </c>
      <c r="AU26" s="44">
        <v>44</v>
      </c>
      <c r="AV26" s="392">
        <v>54.3</v>
      </c>
      <c r="AW26" s="44">
        <v>37</v>
      </c>
      <c r="AX26" s="392">
        <v>45.7</v>
      </c>
      <c r="AY26" s="44">
        <v>0</v>
      </c>
      <c r="AZ26" s="388">
        <v>0</v>
      </c>
    </row>
    <row r="27" spans="1:52" x14ac:dyDescent="0.25">
      <c r="A27" s="15" t="s">
        <v>74</v>
      </c>
      <c r="B27" s="127" t="s">
        <v>75</v>
      </c>
      <c r="C27" s="327">
        <v>36</v>
      </c>
      <c r="D27" s="367">
        <v>63.2</v>
      </c>
      <c r="E27" s="368">
        <v>21</v>
      </c>
      <c r="F27" s="131">
        <v>36.799999999999997</v>
      </c>
      <c r="G27" s="327">
        <v>32</v>
      </c>
      <c r="H27" s="367">
        <v>56.1</v>
      </c>
      <c r="I27" s="368">
        <v>25</v>
      </c>
      <c r="J27" s="131">
        <v>43.9</v>
      </c>
      <c r="K27" s="327">
        <v>25</v>
      </c>
      <c r="L27" s="367">
        <v>43.9</v>
      </c>
      <c r="M27" s="368">
        <v>32</v>
      </c>
      <c r="N27" s="131">
        <v>56.1</v>
      </c>
      <c r="O27" s="327">
        <v>25</v>
      </c>
      <c r="P27" s="367">
        <v>43.1</v>
      </c>
      <c r="Q27" s="368">
        <v>33</v>
      </c>
      <c r="R27" s="131">
        <v>56.9</v>
      </c>
      <c r="S27" s="327">
        <v>37</v>
      </c>
      <c r="T27" s="367">
        <v>64.900000000000006</v>
      </c>
      <c r="U27" s="368">
        <v>20</v>
      </c>
      <c r="V27" s="131">
        <v>35.1</v>
      </c>
      <c r="W27" s="327">
        <v>29</v>
      </c>
      <c r="X27" s="367">
        <v>50.9</v>
      </c>
      <c r="Y27" s="368">
        <v>28</v>
      </c>
      <c r="Z27" s="131">
        <v>49.1</v>
      </c>
      <c r="AA27" s="327">
        <v>34</v>
      </c>
      <c r="AB27" s="367">
        <v>50.7</v>
      </c>
      <c r="AC27" s="368">
        <v>33</v>
      </c>
      <c r="AD27" s="131">
        <v>49.3</v>
      </c>
      <c r="AE27" s="327">
        <v>30</v>
      </c>
      <c r="AF27" s="367">
        <v>44.8</v>
      </c>
      <c r="AG27" s="368">
        <v>37</v>
      </c>
      <c r="AH27" s="131">
        <v>55.2</v>
      </c>
      <c r="AI27" s="50">
        <v>31</v>
      </c>
      <c r="AJ27" s="389">
        <v>47.7</v>
      </c>
      <c r="AK27" s="50">
        <v>33</v>
      </c>
      <c r="AL27" s="389">
        <v>50.8</v>
      </c>
      <c r="AM27" s="50">
        <v>1</v>
      </c>
      <c r="AN27" s="129">
        <v>1.5</v>
      </c>
      <c r="AO27" s="390">
        <v>35</v>
      </c>
      <c r="AP27" s="389">
        <v>53</v>
      </c>
      <c r="AQ27" s="50">
        <v>30</v>
      </c>
      <c r="AR27" s="389">
        <v>45.5</v>
      </c>
      <c r="AS27" s="50">
        <v>1</v>
      </c>
      <c r="AT27" s="554">
        <v>1.5</v>
      </c>
      <c r="AU27" s="50">
        <v>30</v>
      </c>
      <c r="AV27" s="389">
        <v>46.2</v>
      </c>
      <c r="AW27" s="50">
        <v>35</v>
      </c>
      <c r="AX27" s="389">
        <v>53.8</v>
      </c>
      <c r="AY27" s="50">
        <v>0</v>
      </c>
      <c r="AZ27" s="391">
        <v>0</v>
      </c>
    </row>
    <row r="28" spans="1:52" x14ac:dyDescent="0.25">
      <c r="A28" s="11" t="s">
        <v>74</v>
      </c>
      <c r="B28" s="134" t="s">
        <v>78</v>
      </c>
      <c r="C28" s="326">
        <v>53</v>
      </c>
      <c r="D28" s="369">
        <v>63.1</v>
      </c>
      <c r="E28" s="370">
        <v>31</v>
      </c>
      <c r="F28" s="138">
        <v>36.9</v>
      </c>
      <c r="G28" s="326">
        <v>35</v>
      </c>
      <c r="H28" s="369">
        <v>41.2</v>
      </c>
      <c r="I28" s="370">
        <v>50</v>
      </c>
      <c r="J28" s="138">
        <v>58.8</v>
      </c>
      <c r="K28" s="326">
        <v>41</v>
      </c>
      <c r="L28" s="369">
        <v>48.2</v>
      </c>
      <c r="M28" s="370">
        <v>44</v>
      </c>
      <c r="N28" s="138">
        <v>51.8</v>
      </c>
      <c r="O28" s="326">
        <v>76</v>
      </c>
      <c r="P28" s="369">
        <v>63.3</v>
      </c>
      <c r="Q28" s="370">
        <v>44</v>
      </c>
      <c r="R28" s="138">
        <v>36.700000000000003</v>
      </c>
      <c r="S28" s="326">
        <v>72</v>
      </c>
      <c r="T28" s="369">
        <v>60</v>
      </c>
      <c r="U28" s="370">
        <v>48</v>
      </c>
      <c r="V28" s="138">
        <v>40</v>
      </c>
      <c r="W28" s="326">
        <v>72</v>
      </c>
      <c r="X28" s="369">
        <v>60</v>
      </c>
      <c r="Y28" s="370">
        <v>48</v>
      </c>
      <c r="Z28" s="138">
        <v>40</v>
      </c>
      <c r="AA28" s="326">
        <v>65</v>
      </c>
      <c r="AB28" s="369">
        <v>54.2</v>
      </c>
      <c r="AC28" s="370">
        <v>55</v>
      </c>
      <c r="AD28" s="138">
        <v>45.8</v>
      </c>
      <c r="AE28" s="326">
        <v>78</v>
      </c>
      <c r="AF28" s="369">
        <v>65</v>
      </c>
      <c r="AG28" s="370">
        <v>42</v>
      </c>
      <c r="AH28" s="138">
        <v>35</v>
      </c>
      <c r="AI28" s="44">
        <v>63</v>
      </c>
      <c r="AJ28" s="392">
        <v>52.5</v>
      </c>
      <c r="AK28" s="44">
        <v>57</v>
      </c>
      <c r="AL28" s="392">
        <v>47.5</v>
      </c>
      <c r="AM28" s="44">
        <v>0</v>
      </c>
      <c r="AN28" s="136">
        <v>0</v>
      </c>
      <c r="AO28" s="387">
        <v>61</v>
      </c>
      <c r="AP28" s="392">
        <v>51.3</v>
      </c>
      <c r="AQ28" s="44">
        <v>56</v>
      </c>
      <c r="AR28" s="392">
        <v>47.1</v>
      </c>
      <c r="AS28" s="44">
        <v>2</v>
      </c>
      <c r="AT28" s="546">
        <v>1.7</v>
      </c>
      <c r="AU28" s="44">
        <v>62</v>
      </c>
      <c r="AV28" s="392">
        <v>51.7</v>
      </c>
      <c r="AW28" s="44">
        <v>58</v>
      </c>
      <c r="AX28" s="392">
        <v>48.3</v>
      </c>
      <c r="AY28" s="44">
        <v>0</v>
      </c>
      <c r="AZ28" s="388">
        <v>0</v>
      </c>
    </row>
    <row r="29" spans="1:52" x14ac:dyDescent="0.25">
      <c r="A29" s="15" t="s">
        <v>80</v>
      </c>
      <c r="B29" s="127" t="s">
        <v>81</v>
      </c>
      <c r="C29" s="327">
        <v>37</v>
      </c>
      <c r="D29" s="367">
        <v>60.7</v>
      </c>
      <c r="E29" s="368">
        <v>24</v>
      </c>
      <c r="F29" s="131">
        <v>39.299999999999997</v>
      </c>
      <c r="G29" s="327">
        <v>39</v>
      </c>
      <c r="H29" s="367">
        <v>62.9</v>
      </c>
      <c r="I29" s="368">
        <v>23</v>
      </c>
      <c r="J29" s="131">
        <v>37.1</v>
      </c>
      <c r="K29" s="327">
        <v>36</v>
      </c>
      <c r="L29" s="367">
        <v>55.4</v>
      </c>
      <c r="M29" s="368">
        <v>29</v>
      </c>
      <c r="N29" s="131">
        <v>44.6</v>
      </c>
      <c r="O29" s="327">
        <v>46</v>
      </c>
      <c r="P29" s="367">
        <v>69.7</v>
      </c>
      <c r="Q29" s="368">
        <v>20</v>
      </c>
      <c r="R29" s="131">
        <v>30.3</v>
      </c>
      <c r="S29" s="327">
        <v>25</v>
      </c>
      <c r="T29" s="367">
        <v>37.9</v>
      </c>
      <c r="U29" s="368">
        <v>41</v>
      </c>
      <c r="V29" s="131">
        <v>62.1</v>
      </c>
      <c r="W29" s="327">
        <v>23</v>
      </c>
      <c r="X29" s="367">
        <v>35.4</v>
      </c>
      <c r="Y29" s="368">
        <v>42</v>
      </c>
      <c r="Z29" s="131">
        <v>64.599999999999994</v>
      </c>
      <c r="AA29" s="327">
        <v>35</v>
      </c>
      <c r="AB29" s="367">
        <v>53</v>
      </c>
      <c r="AC29" s="368">
        <v>31</v>
      </c>
      <c r="AD29" s="131">
        <v>47</v>
      </c>
      <c r="AE29" s="327">
        <v>32</v>
      </c>
      <c r="AF29" s="367">
        <v>47.8</v>
      </c>
      <c r="AG29" s="368">
        <v>35</v>
      </c>
      <c r="AH29" s="131">
        <v>52.2</v>
      </c>
      <c r="AI29" s="50">
        <v>33</v>
      </c>
      <c r="AJ29" s="389">
        <v>50.8</v>
      </c>
      <c r="AK29" s="50">
        <v>32</v>
      </c>
      <c r="AL29" s="389">
        <v>49.2</v>
      </c>
      <c r="AM29" s="50">
        <v>0</v>
      </c>
      <c r="AN29" s="129">
        <v>0</v>
      </c>
      <c r="AO29" s="390">
        <v>28</v>
      </c>
      <c r="AP29" s="389">
        <v>42.4</v>
      </c>
      <c r="AQ29" s="50">
        <v>38</v>
      </c>
      <c r="AR29" s="389">
        <v>57.6</v>
      </c>
      <c r="AS29" s="50">
        <v>0</v>
      </c>
      <c r="AT29" s="554">
        <v>0</v>
      </c>
      <c r="AU29" s="50">
        <v>35</v>
      </c>
      <c r="AV29" s="389">
        <v>53.8</v>
      </c>
      <c r="AW29" s="50">
        <v>30</v>
      </c>
      <c r="AX29" s="389">
        <v>46.2</v>
      </c>
      <c r="AY29" s="50">
        <v>0</v>
      </c>
      <c r="AZ29" s="391">
        <v>0</v>
      </c>
    </row>
    <row r="30" spans="1:52" x14ac:dyDescent="0.25">
      <c r="A30" s="11" t="s">
        <v>83</v>
      </c>
      <c r="B30" s="134" t="s">
        <v>84</v>
      </c>
      <c r="C30" s="326" t="s">
        <v>241</v>
      </c>
      <c r="D30" s="369" t="s">
        <v>241</v>
      </c>
      <c r="E30" s="370" t="s">
        <v>241</v>
      </c>
      <c r="F30" s="138" t="s">
        <v>241</v>
      </c>
      <c r="G30" s="326" t="s">
        <v>241</v>
      </c>
      <c r="H30" s="369" t="s">
        <v>241</v>
      </c>
      <c r="I30" s="370" t="s">
        <v>241</v>
      </c>
      <c r="J30" s="138" t="s">
        <v>241</v>
      </c>
      <c r="K30" s="326" t="s">
        <v>241</v>
      </c>
      <c r="L30" s="369" t="s">
        <v>241</v>
      </c>
      <c r="M30" s="370" t="s">
        <v>241</v>
      </c>
      <c r="N30" s="138" t="s">
        <v>241</v>
      </c>
      <c r="O30" s="326" t="s">
        <v>241</v>
      </c>
      <c r="P30" s="369" t="s">
        <v>241</v>
      </c>
      <c r="Q30" s="370" t="s">
        <v>241</v>
      </c>
      <c r="R30" s="138" t="s">
        <v>241</v>
      </c>
      <c r="S30" s="326" t="s">
        <v>241</v>
      </c>
      <c r="T30" s="369" t="s">
        <v>241</v>
      </c>
      <c r="U30" s="370" t="s">
        <v>241</v>
      </c>
      <c r="V30" s="138" t="s">
        <v>241</v>
      </c>
      <c r="W30" s="326" t="s">
        <v>241</v>
      </c>
      <c r="X30" s="369" t="s">
        <v>241</v>
      </c>
      <c r="Y30" s="370" t="s">
        <v>241</v>
      </c>
      <c r="Z30" s="138" t="s">
        <v>241</v>
      </c>
      <c r="AA30" s="326">
        <v>33</v>
      </c>
      <c r="AB30" s="369">
        <v>51.6</v>
      </c>
      <c r="AC30" s="370">
        <v>31</v>
      </c>
      <c r="AD30" s="138">
        <v>48.4</v>
      </c>
      <c r="AE30" s="326">
        <v>33</v>
      </c>
      <c r="AF30" s="369">
        <v>51.6</v>
      </c>
      <c r="AG30" s="370">
        <v>31</v>
      </c>
      <c r="AH30" s="138">
        <v>48.4</v>
      </c>
      <c r="AI30" s="44">
        <v>31</v>
      </c>
      <c r="AJ30" s="392">
        <v>48.4</v>
      </c>
      <c r="AK30" s="44">
        <v>33</v>
      </c>
      <c r="AL30" s="392">
        <v>51.6</v>
      </c>
      <c r="AM30" s="44">
        <v>0</v>
      </c>
      <c r="AN30" s="136">
        <v>0</v>
      </c>
      <c r="AO30" s="387">
        <v>32</v>
      </c>
      <c r="AP30" s="392">
        <v>50</v>
      </c>
      <c r="AQ30" s="44">
        <v>32</v>
      </c>
      <c r="AR30" s="392">
        <v>50</v>
      </c>
      <c r="AS30" s="44">
        <v>0</v>
      </c>
      <c r="AT30" s="546">
        <v>0</v>
      </c>
      <c r="AU30" s="44">
        <v>33</v>
      </c>
      <c r="AV30" s="392">
        <v>51.6</v>
      </c>
      <c r="AW30" s="44">
        <v>31</v>
      </c>
      <c r="AX30" s="392">
        <v>48.4</v>
      </c>
      <c r="AY30" s="44">
        <v>0</v>
      </c>
      <c r="AZ30" s="388">
        <v>0</v>
      </c>
    </row>
    <row r="31" spans="1:52" x14ac:dyDescent="0.25">
      <c r="A31" s="15" t="s">
        <v>85</v>
      </c>
      <c r="B31" s="127" t="s">
        <v>86</v>
      </c>
      <c r="C31" s="327">
        <v>63</v>
      </c>
      <c r="D31" s="367">
        <v>48.5</v>
      </c>
      <c r="E31" s="368">
        <v>67</v>
      </c>
      <c r="F31" s="131">
        <v>51.5</v>
      </c>
      <c r="G31" s="327">
        <v>66</v>
      </c>
      <c r="H31" s="367">
        <v>50.8</v>
      </c>
      <c r="I31" s="368">
        <v>64</v>
      </c>
      <c r="J31" s="131">
        <v>49.2</v>
      </c>
      <c r="K31" s="327">
        <v>64</v>
      </c>
      <c r="L31" s="367">
        <v>49.2</v>
      </c>
      <c r="M31" s="368">
        <v>66</v>
      </c>
      <c r="N31" s="131">
        <v>50.8</v>
      </c>
      <c r="O31" s="327">
        <v>63</v>
      </c>
      <c r="P31" s="367">
        <v>48.1</v>
      </c>
      <c r="Q31" s="368">
        <v>68</v>
      </c>
      <c r="R31" s="131">
        <v>51.9</v>
      </c>
      <c r="S31" s="327">
        <v>66</v>
      </c>
      <c r="T31" s="367">
        <v>50.4</v>
      </c>
      <c r="U31" s="368">
        <v>65</v>
      </c>
      <c r="V31" s="131">
        <v>49.6</v>
      </c>
      <c r="W31" s="327">
        <v>67</v>
      </c>
      <c r="X31" s="367">
        <v>51.5</v>
      </c>
      <c r="Y31" s="368">
        <v>63</v>
      </c>
      <c r="Z31" s="131">
        <v>48.5</v>
      </c>
      <c r="AA31" s="327">
        <v>63</v>
      </c>
      <c r="AB31" s="367">
        <v>47.7</v>
      </c>
      <c r="AC31" s="368">
        <v>69</v>
      </c>
      <c r="AD31" s="131">
        <v>52.3</v>
      </c>
      <c r="AE31" s="327">
        <v>62</v>
      </c>
      <c r="AF31" s="367">
        <v>48.1</v>
      </c>
      <c r="AG31" s="368">
        <v>67</v>
      </c>
      <c r="AH31" s="131">
        <v>51.9</v>
      </c>
      <c r="AI31" s="50">
        <v>59</v>
      </c>
      <c r="AJ31" s="389">
        <v>44.4</v>
      </c>
      <c r="AK31" s="50">
        <v>73</v>
      </c>
      <c r="AL31" s="389">
        <v>54.9</v>
      </c>
      <c r="AM31" s="50">
        <v>1</v>
      </c>
      <c r="AN31" s="129">
        <v>0.8</v>
      </c>
      <c r="AO31" s="390">
        <v>63</v>
      </c>
      <c r="AP31" s="389">
        <v>47.7</v>
      </c>
      <c r="AQ31" s="50">
        <v>69</v>
      </c>
      <c r="AR31" s="389">
        <v>52.3</v>
      </c>
      <c r="AS31" s="50">
        <v>0</v>
      </c>
      <c r="AT31" s="554">
        <v>0</v>
      </c>
      <c r="AU31" s="50">
        <v>63</v>
      </c>
      <c r="AV31" s="389">
        <v>48.5</v>
      </c>
      <c r="AW31" s="50">
        <v>67</v>
      </c>
      <c r="AX31" s="389">
        <v>51.5</v>
      </c>
      <c r="AY31" s="50">
        <v>0</v>
      </c>
      <c r="AZ31" s="391">
        <v>0</v>
      </c>
    </row>
    <row r="32" spans="1:52" x14ac:dyDescent="0.25">
      <c r="A32" s="11" t="s">
        <v>89</v>
      </c>
      <c r="B32" s="134" t="s">
        <v>90</v>
      </c>
      <c r="C32" s="326">
        <v>16</v>
      </c>
      <c r="D32" s="369">
        <v>45.7</v>
      </c>
      <c r="E32" s="370">
        <v>19</v>
      </c>
      <c r="F32" s="138">
        <v>54.3</v>
      </c>
      <c r="G32" s="326">
        <v>13</v>
      </c>
      <c r="H32" s="369">
        <v>37.1</v>
      </c>
      <c r="I32" s="370">
        <v>22</v>
      </c>
      <c r="J32" s="138">
        <v>62.9</v>
      </c>
      <c r="K32" s="326">
        <v>13</v>
      </c>
      <c r="L32" s="369">
        <v>37.1</v>
      </c>
      <c r="M32" s="370">
        <v>22</v>
      </c>
      <c r="N32" s="138">
        <v>62.9</v>
      </c>
      <c r="O32" s="326">
        <v>14</v>
      </c>
      <c r="P32" s="369">
        <v>38.9</v>
      </c>
      <c r="Q32" s="370">
        <v>22</v>
      </c>
      <c r="R32" s="138">
        <v>61.1</v>
      </c>
      <c r="S32" s="326">
        <v>16</v>
      </c>
      <c r="T32" s="369">
        <v>45.7</v>
      </c>
      <c r="U32" s="370">
        <v>19</v>
      </c>
      <c r="V32" s="138">
        <v>54.3</v>
      </c>
      <c r="W32" s="326">
        <v>17</v>
      </c>
      <c r="X32" s="369">
        <v>47.2</v>
      </c>
      <c r="Y32" s="370">
        <v>19</v>
      </c>
      <c r="Z32" s="138">
        <v>52.8</v>
      </c>
      <c r="AA32" s="326">
        <v>23</v>
      </c>
      <c r="AB32" s="369">
        <v>63.9</v>
      </c>
      <c r="AC32" s="370">
        <v>13</v>
      </c>
      <c r="AD32" s="138">
        <v>36.1</v>
      </c>
      <c r="AE32" s="326">
        <v>16</v>
      </c>
      <c r="AF32" s="369">
        <v>45.7</v>
      </c>
      <c r="AG32" s="370">
        <v>19</v>
      </c>
      <c r="AH32" s="138">
        <v>54.3</v>
      </c>
      <c r="AI32" s="44">
        <v>12</v>
      </c>
      <c r="AJ32" s="392">
        <v>34.299999999999997</v>
      </c>
      <c r="AK32" s="44">
        <v>23</v>
      </c>
      <c r="AL32" s="392">
        <v>65.7</v>
      </c>
      <c r="AM32" s="44">
        <v>0</v>
      </c>
      <c r="AN32" s="136">
        <v>0</v>
      </c>
      <c r="AO32" s="387">
        <v>14</v>
      </c>
      <c r="AP32" s="392">
        <v>40</v>
      </c>
      <c r="AQ32" s="44">
        <v>21</v>
      </c>
      <c r="AR32" s="392">
        <v>60</v>
      </c>
      <c r="AS32" s="44">
        <v>0</v>
      </c>
      <c r="AT32" s="546">
        <v>0</v>
      </c>
      <c r="AU32" s="44">
        <v>18</v>
      </c>
      <c r="AV32" s="392">
        <v>51.4</v>
      </c>
      <c r="AW32" s="44">
        <v>17</v>
      </c>
      <c r="AX32" s="392">
        <v>48.6</v>
      </c>
      <c r="AY32" s="44">
        <v>0</v>
      </c>
      <c r="AZ32" s="388">
        <v>0</v>
      </c>
    </row>
    <row r="33" spans="1:52" x14ac:dyDescent="0.25">
      <c r="A33" s="15" t="s">
        <v>89</v>
      </c>
      <c r="B33" s="127" t="s">
        <v>93</v>
      </c>
      <c r="C33" s="327">
        <v>60</v>
      </c>
      <c r="D33" s="367">
        <v>52.2</v>
      </c>
      <c r="E33" s="368">
        <v>55</v>
      </c>
      <c r="F33" s="131">
        <v>47.8</v>
      </c>
      <c r="G33" s="327">
        <v>62</v>
      </c>
      <c r="H33" s="367">
        <v>53.9</v>
      </c>
      <c r="I33" s="368">
        <v>53</v>
      </c>
      <c r="J33" s="131">
        <v>46.1</v>
      </c>
      <c r="K33" s="327">
        <v>98</v>
      </c>
      <c r="L33" s="367">
        <v>51.6</v>
      </c>
      <c r="M33" s="368">
        <v>92</v>
      </c>
      <c r="N33" s="131">
        <v>48.4</v>
      </c>
      <c r="O33" s="327">
        <v>93</v>
      </c>
      <c r="P33" s="367">
        <v>48.9</v>
      </c>
      <c r="Q33" s="368">
        <v>97</v>
      </c>
      <c r="R33" s="131">
        <v>51.1</v>
      </c>
      <c r="S33" s="327">
        <v>100</v>
      </c>
      <c r="T33" s="367">
        <v>52.4</v>
      </c>
      <c r="U33" s="368">
        <v>91</v>
      </c>
      <c r="V33" s="131">
        <v>47.6</v>
      </c>
      <c r="W33" s="327">
        <v>94</v>
      </c>
      <c r="X33" s="367">
        <v>47.7</v>
      </c>
      <c r="Y33" s="368">
        <v>103</v>
      </c>
      <c r="Z33" s="131">
        <v>52.3</v>
      </c>
      <c r="AA33" s="327">
        <v>52</v>
      </c>
      <c r="AB33" s="367">
        <v>45.6</v>
      </c>
      <c r="AC33" s="368">
        <v>62</v>
      </c>
      <c r="AD33" s="131">
        <v>54.4</v>
      </c>
      <c r="AE33" s="327">
        <v>63</v>
      </c>
      <c r="AF33" s="367">
        <v>55.3</v>
      </c>
      <c r="AG33" s="368">
        <v>51</v>
      </c>
      <c r="AH33" s="131">
        <v>44.7</v>
      </c>
      <c r="AI33" s="50">
        <v>53</v>
      </c>
      <c r="AJ33" s="389">
        <v>46.1</v>
      </c>
      <c r="AK33" s="50">
        <v>59</v>
      </c>
      <c r="AL33" s="389">
        <v>51.3</v>
      </c>
      <c r="AM33" s="50">
        <v>3</v>
      </c>
      <c r="AN33" s="129">
        <v>2.6</v>
      </c>
      <c r="AO33" s="390">
        <v>63</v>
      </c>
      <c r="AP33" s="389">
        <v>54.3</v>
      </c>
      <c r="AQ33" s="50">
        <v>53</v>
      </c>
      <c r="AR33" s="389">
        <v>45.7</v>
      </c>
      <c r="AS33" s="50">
        <v>0</v>
      </c>
      <c r="AT33" s="554">
        <v>0</v>
      </c>
      <c r="AU33" s="50">
        <v>57</v>
      </c>
      <c r="AV33" s="389">
        <v>48.7</v>
      </c>
      <c r="AW33" s="50">
        <v>60</v>
      </c>
      <c r="AX33" s="389">
        <v>51.3</v>
      </c>
      <c r="AY33" s="50">
        <v>0</v>
      </c>
      <c r="AZ33" s="391">
        <v>0</v>
      </c>
    </row>
    <row r="34" spans="1:52" x14ac:dyDescent="0.25">
      <c r="A34" s="11" t="s">
        <v>89</v>
      </c>
      <c r="B34" s="134" t="s">
        <v>94</v>
      </c>
      <c r="C34" s="326">
        <v>86</v>
      </c>
      <c r="D34" s="369">
        <v>51.5</v>
      </c>
      <c r="E34" s="370">
        <v>81</v>
      </c>
      <c r="F34" s="138">
        <v>48.5</v>
      </c>
      <c r="G34" s="326">
        <v>86</v>
      </c>
      <c r="H34" s="369">
        <v>50.3</v>
      </c>
      <c r="I34" s="370">
        <v>85</v>
      </c>
      <c r="J34" s="138">
        <v>49.7</v>
      </c>
      <c r="K34" s="326">
        <v>85</v>
      </c>
      <c r="L34" s="369">
        <v>47.2</v>
      </c>
      <c r="M34" s="370">
        <v>95</v>
      </c>
      <c r="N34" s="138">
        <v>52.8</v>
      </c>
      <c r="O34" s="326">
        <v>86</v>
      </c>
      <c r="P34" s="369">
        <v>48.9</v>
      </c>
      <c r="Q34" s="370">
        <v>90</v>
      </c>
      <c r="R34" s="138">
        <v>51.1</v>
      </c>
      <c r="S34" s="326">
        <v>93</v>
      </c>
      <c r="T34" s="369">
        <v>50.5</v>
      </c>
      <c r="U34" s="370">
        <v>91</v>
      </c>
      <c r="V34" s="138">
        <v>49.5</v>
      </c>
      <c r="W34" s="326">
        <v>89</v>
      </c>
      <c r="X34" s="369">
        <v>47.1</v>
      </c>
      <c r="Y34" s="370">
        <v>100</v>
      </c>
      <c r="Z34" s="138">
        <v>52.9</v>
      </c>
      <c r="AA34" s="326">
        <v>91</v>
      </c>
      <c r="AB34" s="369">
        <v>46.7</v>
      </c>
      <c r="AC34" s="370">
        <v>104</v>
      </c>
      <c r="AD34" s="138">
        <v>53.3</v>
      </c>
      <c r="AE34" s="326">
        <v>84</v>
      </c>
      <c r="AF34" s="369">
        <v>43.1</v>
      </c>
      <c r="AG34" s="370">
        <v>111</v>
      </c>
      <c r="AH34" s="138">
        <v>56.9</v>
      </c>
      <c r="AI34" s="44">
        <v>83</v>
      </c>
      <c r="AJ34" s="392">
        <v>40.9</v>
      </c>
      <c r="AK34" s="44">
        <v>116</v>
      </c>
      <c r="AL34" s="392">
        <v>57.1</v>
      </c>
      <c r="AM34" s="44">
        <v>4</v>
      </c>
      <c r="AN34" s="136">
        <v>2</v>
      </c>
      <c r="AO34" s="387">
        <v>84</v>
      </c>
      <c r="AP34" s="392">
        <v>41.4</v>
      </c>
      <c r="AQ34" s="44">
        <v>119</v>
      </c>
      <c r="AR34" s="392">
        <v>58.6</v>
      </c>
      <c r="AS34" s="44">
        <v>0</v>
      </c>
      <c r="AT34" s="546">
        <v>0</v>
      </c>
      <c r="AU34" s="44">
        <v>98</v>
      </c>
      <c r="AV34" s="392">
        <v>48.3</v>
      </c>
      <c r="AW34" s="44">
        <v>105</v>
      </c>
      <c r="AX34" s="392">
        <v>51.7</v>
      </c>
      <c r="AY34" s="44">
        <v>0</v>
      </c>
      <c r="AZ34" s="388">
        <v>0</v>
      </c>
    </row>
    <row r="35" spans="1:52" x14ac:dyDescent="0.25">
      <c r="A35" s="15" t="s">
        <v>95</v>
      </c>
      <c r="B35" s="127" t="s">
        <v>96</v>
      </c>
      <c r="C35" s="327">
        <v>42</v>
      </c>
      <c r="D35" s="367">
        <v>53.8</v>
      </c>
      <c r="E35" s="368">
        <v>36</v>
      </c>
      <c r="F35" s="131">
        <v>46.2</v>
      </c>
      <c r="G35" s="327">
        <v>50</v>
      </c>
      <c r="H35" s="367">
        <v>56.8</v>
      </c>
      <c r="I35" s="368">
        <v>38</v>
      </c>
      <c r="J35" s="131">
        <v>43.2</v>
      </c>
      <c r="K35" s="327">
        <v>50</v>
      </c>
      <c r="L35" s="367">
        <v>56.8</v>
      </c>
      <c r="M35" s="368">
        <v>38</v>
      </c>
      <c r="N35" s="131">
        <v>43.2</v>
      </c>
      <c r="O35" s="327">
        <v>46</v>
      </c>
      <c r="P35" s="367">
        <v>52.3</v>
      </c>
      <c r="Q35" s="368">
        <v>42</v>
      </c>
      <c r="R35" s="131">
        <v>47.7</v>
      </c>
      <c r="S35" s="327">
        <v>64</v>
      </c>
      <c r="T35" s="367">
        <v>66.7</v>
      </c>
      <c r="U35" s="368">
        <v>32</v>
      </c>
      <c r="V35" s="131">
        <v>33.299999999999997</v>
      </c>
      <c r="W35" s="327">
        <v>87</v>
      </c>
      <c r="X35" s="367">
        <v>60.4</v>
      </c>
      <c r="Y35" s="368">
        <v>57</v>
      </c>
      <c r="Z35" s="131">
        <v>39.6</v>
      </c>
      <c r="AA35" s="327">
        <v>86</v>
      </c>
      <c r="AB35" s="367">
        <v>59.7</v>
      </c>
      <c r="AC35" s="368">
        <v>58</v>
      </c>
      <c r="AD35" s="131">
        <v>40.299999999999997</v>
      </c>
      <c r="AE35" s="327">
        <v>77</v>
      </c>
      <c r="AF35" s="367">
        <v>53.5</v>
      </c>
      <c r="AG35" s="368">
        <v>67</v>
      </c>
      <c r="AH35" s="131">
        <v>46.5</v>
      </c>
      <c r="AI35" s="50">
        <v>86</v>
      </c>
      <c r="AJ35" s="389">
        <v>59.7</v>
      </c>
      <c r="AK35" s="50">
        <v>58</v>
      </c>
      <c r="AL35" s="389">
        <v>40.299999999999997</v>
      </c>
      <c r="AM35" s="50">
        <v>0</v>
      </c>
      <c r="AN35" s="129">
        <v>0</v>
      </c>
      <c r="AO35" s="390">
        <v>72</v>
      </c>
      <c r="AP35" s="389">
        <v>50</v>
      </c>
      <c r="AQ35" s="50">
        <v>72</v>
      </c>
      <c r="AR35" s="389">
        <v>50</v>
      </c>
      <c r="AS35" s="50">
        <v>0</v>
      </c>
      <c r="AT35" s="554">
        <v>0</v>
      </c>
      <c r="AU35" s="50">
        <v>73</v>
      </c>
      <c r="AV35" s="389">
        <v>50.7</v>
      </c>
      <c r="AW35" s="50">
        <v>71</v>
      </c>
      <c r="AX35" s="389">
        <v>49.3</v>
      </c>
      <c r="AY35" s="50">
        <v>0</v>
      </c>
      <c r="AZ35" s="391">
        <v>0</v>
      </c>
    </row>
    <row r="36" spans="1:52" x14ac:dyDescent="0.25">
      <c r="A36" s="11" t="s">
        <v>95</v>
      </c>
      <c r="B36" s="134" t="s">
        <v>97</v>
      </c>
      <c r="C36" s="326">
        <v>54</v>
      </c>
      <c r="D36" s="369">
        <v>51.4</v>
      </c>
      <c r="E36" s="370">
        <v>51</v>
      </c>
      <c r="F36" s="138">
        <v>48.6</v>
      </c>
      <c r="G36" s="326">
        <v>56</v>
      </c>
      <c r="H36" s="369">
        <v>53.3</v>
      </c>
      <c r="I36" s="370">
        <v>49</v>
      </c>
      <c r="J36" s="138">
        <v>46.7</v>
      </c>
      <c r="K36" s="326">
        <v>62</v>
      </c>
      <c r="L36" s="369">
        <v>59</v>
      </c>
      <c r="M36" s="370">
        <v>43</v>
      </c>
      <c r="N36" s="138">
        <v>41</v>
      </c>
      <c r="O36" s="326">
        <v>60</v>
      </c>
      <c r="P36" s="369">
        <v>56.6</v>
      </c>
      <c r="Q36" s="370">
        <v>46</v>
      </c>
      <c r="R36" s="138">
        <v>43.4</v>
      </c>
      <c r="S36" s="326">
        <v>52</v>
      </c>
      <c r="T36" s="369">
        <v>48.1</v>
      </c>
      <c r="U36" s="370">
        <v>56</v>
      </c>
      <c r="V36" s="138">
        <v>51.9</v>
      </c>
      <c r="W36" s="326">
        <v>60</v>
      </c>
      <c r="X36" s="369">
        <v>55.6</v>
      </c>
      <c r="Y36" s="370">
        <v>48</v>
      </c>
      <c r="Z36" s="138">
        <v>44.4</v>
      </c>
      <c r="AA36" s="326">
        <v>73</v>
      </c>
      <c r="AB36" s="369">
        <v>67.599999999999994</v>
      </c>
      <c r="AC36" s="370">
        <v>35</v>
      </c>
      <c r="AD36" s="138">
        <v>32.4</v>
      </c>
      <c r="AE36" s="326">
        <v>58</v>
      </c>
      <c r="AF36" s="369">
        <v>52.7</v>
      </c>
      <c r="AG36" s="370">
        <v>52</v>
      </c>
      <c r="AH36" s="138">
        <v>47.3</v>
      </c>
      <c r="AI36" s="44">
        <v>63</v>
      </c>
      <c r="AJ36" s="392">
        <v>58.3</v>
      </c>
      <c r="AK36" s="44">
        <v>45</v>
      </c>
      <c r="AL36" s="392">
        <v>41.7</v>
      </c>
      <c r="AM36" s="44">
        <v>0</v>
      </c>
      <c r="AN36" s="136">
        <v>0</v>
      </c>
      <c r="AO36" s="387">
        <v>64</v>
      </c>
      <c r="AP36" s="392">
        <v>58.7</v>
      </c>
      <c r="AQ36" s="44">
        <v>45</v>
      </c>
      <c r="AR36" s="392">
        <v>41.3</v>
      </c>
      <c r="AS36" s="44">
        <v>0</v>
      </c>
      <c r="AT36" s="546">
        <v>0</v>
      </c>
      <c r="AU36" s="44">
        <v>52</v>
      </c>
      <c r="AV36" s="392">
        <v>47.7</v>
      </c>
      <c r="AW36" s="44">
        <v>57</v>
      </c>
      <c r="AX36" s="392">
        <v>52.3</v>
      </c>
      <c r="AY36" s="44">
        <v>0</v>
      </c>
      <c r="AZ36" s="388">
        <v>0</v>
      </c>
    </row>
    <row r="37" spans="1:52" x14ac:dyDescent="0.25">
      <c r="A37" s="15" t="s">
        <v>99</v>
      </c>
      <c r="B37" s="127" t="s">
        <v>100</v>
      </c>
      <c r="C37" s="327">
        <v>56</v>
      </c>
      <c r="D37" s="367">
        <v>58.3</v>
      </c>
      <c r="E37" s="368">
        <v>40</v>
      </c>
      <c r="F37" s="131">
        <v>41.7</v>
      </c>
      <c r="G37" s="327">
        <v>57</v>
      </c>
      <c r="H37" s="367">
        <v>58.2</v>
      </c>
      <c r="I37" s="368">
        <v>41</v>
      </c>
      <c r="J37" s="131">
        <v>41.8</v>
      </c>
      <c r="K37" s="327">
        <v>60</v>
      </c>
      <c r="L37" s="367">
        <v>61.2</v>
      </c>
      <c r="M37" s="368">
        <v>38</v>
      </c>
      <c r="N37" s="131">
        <v>38.799999999999997</v>
      </c>
      <c r="O37" s="327">
        <v>59</v>
      </c>
      <c r="P37" s="367">
        <v>60.2</v>
      </c>
      <c r="Q37" s="368">
        <v>39</v>
      </c>
      <c r="R37" s="131">
        <v>39.799999999999997</v>
      </c>
      <c r="S37" s="327">
        <v>54</v>
      </c>
      <c r="T37" s="367">
        <v>55.1</v>
      </c>
      <c r="U37" s="368">
        <v>44</v>
      </c>
      <c r="V37" s="131">
        <v>44.9</v>
      </c>
      <c r="W37" s="327">
        <v>44</v>
      </c>
      <c r="X37" s="367">
        <v>45.4</v>
      </c>
      <c r="Y37" s="368">
        <v>53</v>
      </c>
      <c r="Z37" s="131">
        <v>54.6</v>
      </c>
      <c r="AA37" s="327">
        <v>57</v>
      </c>
      <c r="AB37" s="367">
        <v>58.2</v>
      </c>
      <c r="AC37" s="368">
        <v>41</v>
      </c>
      <c r="AD37" s="131">
        <v>41.8</v>
      </c>
      <c r="AE37" s="327">
        <v>62</v>
      </c>
      <c r="AF37" s="367">
        <v>62</v>
      </c>
      <c r="AG37" s="368">
        <v>38</v>
      </c>
      <c r="AH37" s="131">
        <v>38</v>
      </c>
      <c r="AI37" s="50">
        <v>49</v>
      </c>
      <c r="AJ37" s="389">
        <v>44.1</v>
      </c>
      <c r="AK37" s="50">
        <v>62</v>
      </c>
      <c r="AL37" s="389">
        <v>55.9</v>
      </c>
      <c r="AM37" s="50">
        <v>0</v>
      </c>
      <c r="AN37" s="129">
        <v>0</v>
      </c>
      <c r="AO37" s="390">
        <v>54</v>
      </c>
      <c r="AP37" s="389">
        <v>48.6</v>
      </c>
      <c r="AQ37" s="50">
        <v>57</v>
      </c>
      <c r="AR37" s="389">
        <v>51.4</v>
      </c>
      <c r="AS37" s="50">
        <v>0</v>
      </c>
      <c r="AT37" s="554">
        <v>0</v>
      </c>
      <c r="AU37" s="50">
        <v>67</v>
      </c>
      <c r="AV37" s="389">
        <v>60.9</v>
      </c>
      <c r="AW37" s="50">
        <v>43</v>
      </c>
      <c r="AX37" s="389">
        <v>39.1</v>
      </c>
      <c r="AY37" s="50">
        <v>0</v>
      </c>
      <c r="AZ37" s="391">
        <v>0</v>
      </c>
    </row>
    <row r="38" spans="1:52" x14ac:dyDescent="0.25">
      <c r="A38" s="11" t="s">
        <v>102</v>
      </c>
      <c r="B38" s="134" t="s">
        <v>103</v>
      </c>
      <c r="C38" s="326">
        <v>20</v>
      </c>
      <c r="D38" s="369">
        <v>54.1</v>
      </c>
      <c r="E38" s="370">
        <v>17</v>
      </c>
      <c r="F38" s="138">
        <v>45.9</v>
      </c>
      <c r="G38" s="326">
        <v>24</v>
      </c>
      <c r="H38" s="369">
        <v>60</v>
      </c>
      <c r="I38" s="370">
        <v>16</v>
      </c>
      <c r="J38" s="138">
        <v>40</v>
      </c>
      <c r="K38" s="326">
        <v>19</v>
      </c>
      <c r="L38" s="369">
        <v>51.4</v>
      </c>
      <c r="M38" s="370">
        <v>18</v>
      </c>
      <c r="N38" s="138">
        <v>48.6</v>
      </c>
      <c r="O38" s="326">
        <v>20</v>
      </c>
      <c r="P38" s="369">
        <v>54.1</v>
      </c>
      <c r="Q38" s="370">
        <v>17</v>
      </c>
      <c r="R38" s="138">
        <v>45.9</v>
      </c>
      <c r="S38" s="326">
        <v>13</v>
      </c>
      <c r="T38" s="369">
        <v>37.1</v>
      </c>
      <c r="U38" s="370">
        <v>22</v>
      </c>
      <c r="V38" s="138">
        <v>62.9</v>
      </c>
      <c r="W38" s="326">
        <v>22</v>
      </c>
      <c r="X38" s="369">
        <v>61.1</v>
      </c>
      <c r="Y38" s="370">
        <v>14</v>
      </c>
      <c r="Z38" s="138">
        <v>38.9</v>
      </c>
      <c r="AA38" s="326">
        <v>12</v>
      </c>
      <c r="AB38" s="369">
        <v>32.4</v>
      </c>
      <c r="AC38" s="370">
        <v>25</v>
      </c>
      <c r="AD38" s="138">
        <v>67.599999999999994</v>
      </c>
      <c r="AE38" s="326">
        <v>20</v>
      </c>
      <c r="AF38" s="369">
        <v>52.6</v>
      </c>
      <c r="AG38" s="370">
        <v>18</v>
      </c>
      <c r="AH38" s="138">
        <v>47.4</v>
      </c>
      <c r="AI38" s="44">
        <v>18</v>
      </c>
      <c r="AJ38" s="392">
        <v>47.4</v>
      </c>
      <c r="AK38" s="44">
        <v>19</v>
      </c>
      <c r="AL38" s="392">
        <v>50</v>
      </c>
      <c r="AM38" s="44">
        <v>1</v>
      </c>
      <c r="AN38" s="136">
        <v>2.6</v>
      </c>
      <c r="AO38" s="387">
        <v>20</v>
      </c>
      <c r="AP38" s="392">
        <v>50</v>
      </c>
      <c r="AQ38" s="44">
        <v>20</v>
      </c>
      <c r="AR38" s="392">
        <v>50</v>
      </c>
      <c r="AS38" s="44">
        <v>0</v>
      </c>
      <c r="AT38" s="546">
        <v>0</v>
      </c>
      <c r="AU38" s="44">
        <v>16</v>
      </c>
      <c r="AV38" s="392">
        <v>40</v>
      </c>
      <c r="AW38" s="44">
        <v>24</v>
      </c>
      <c r="AX38" s="392">
        <v>60</v>
      </c>
      <c r="AY38" s="44">
        <v>0</v>
      </c>
      <c r="AZ38" s="388">
        <v>0</v>
      </c>
    </row>
    <row r="39" spans="1:52" x14ac:dyDescent="0.25">
      <c r="A39" s="15" t="s">
        <v>104</v>
      </c>
      <c r="B39" s="127" t="s">
        <v>105</v>
      </c>
      <c r="C39" s="327">
        <v>58</v>
      </c>
      <c r="D39" s="367">
        <v>55.8</v>
      </c>
      <c r="E39" s="368">
        <v>46</v>
      </c>
      <c r="F39" s="131">
        <v>44.2</v>
      </c>
      <c r="G39" s="327">
        <v>63</v>
      </c>
      <c r="H39" s="367">
        <v>61.8</v>
      </c>
      <c r="I39" s="368">
        <v>39</v>
      </c>
      <c r="J39" s="131">
        <v>38.200000000000003</v>
      </c>
      <c r="K39" s="327">
        <v>51</v>
      </c>
      <c r="L39" s="367">
        <v>50</v>
      </c>
      <c r="M39" s="368">
        <v>51</v>
      </c>
      <c r="N39" s="131">
        <v>50</v>
      </c>
      <c r="O39" s="327">
        <v>73</v>
      </c>
      <c r="P39" s="367">
        <v>67.599999999999994</v>
      </c>
      <c r="Q39" s="368">
        <v>35</v>
      </c>
      <c r="R39" s="131">
        <v>32.4</v>
      </c>
      <c r="S39" s="327">
        <v>62</v>
      </c>
      <c r="T39" s="367">
        <v>56.9</v>
      </c>
      <c r="U39" s="368">
        <v>47</v>
      </c>
      <c r="V39" s="131">
        <v>43.1</v>
      </c>
      <c r="W39" s="327">
        <v>60</v>
      </c>
      <c r="X39" s="367">
        <v>55</v>
      </c>
      <c r="Y39" s="368">
        <v>49</v>
      </c>
      <c r="Z39" s="131">
        <v>45</v>
      </c>
      <c r="AA39" s="327">
        <v>67</v>
      </c>
      <c r="AB39" s="367">
        <v>62</v>
      </c>
      <c r="AC39" s="368">
        <v>41</v>
      </c>
      <c r="AD39" s="131">
        <v>38</v>
      </c>
      <c r="AE39" s="327">
        <v>67</v>
      </c>
      <c r="AF39" s="367">
        <v>60.9</v>
      </c>
      <c r="AG39" s="368">
        <v>43</v>
      </c>
      <c r="AH39" s="131">
        <v>39.1</v>
      </c>
      <c r="AI39" s="50">
        <v>64</v>
      </c>
      <c r="AJ39" s="389">
        <v>58.7</v>
      </c>
      <c r="AK39" s="50">
        <v>45</v>
      </c>
      <c r="AL39" s="389">
        <v>41.3</v>
      </c>
      <c r="AM39" s="50">
        <v>0</v>
      </c>
      <c r="AN39" s="129">
        <v>0</v>
      </c>
      <c r="AO39" s="390">
        <v>54</v>
      </c>
      <c r="AP39" s="389">
        <v>49.5</v>
      </c>
      <c r="AQ39" s="50">
        <v>55</v>
      </c>
      <c r="AR39" s="389">
        <v>50.5</v>
      </c>
      <c r="AS39" s="50">
        <v>0</v>
      </c>
      <c r="AT39" s="554">
        <v>0</v>
      </c>
      <c r="AU39" s="50">
        <v>53</v>
      </c>
      <c r="AV39" s="389">
        <v>48.6</v>
      </c>
      <c r="AW39" s="50">
        <v>56</v>
      </c>
      <c r="AX39" s="389">
        <v>51.4</v>
      </c>
      <c r="AY39" s="50">
        <v>0</v>
      </c>
      <c r="AZ39" s="391">
        <v>0</v>
      </c>
    </row>
    <row r="40" spans="1:52" x14ac:dyDescent="0.25">
      <c r="A40" s="11" t="s">
        <v>104</v>
      </c>
      <c r="B40" s="134" t="s">
        <v>106</v>
      </c>
      <c r="C40" s="326" t="s">
        <v>241</v>
      </c>
      <c r="D40" s="369" t="s">
        <v>241</v>
      </c>
      <c r="E40" s="370" t="s">
        <v>241</v>
      </c>
      <c r="F40" s="138" t="s">
        <v>241</v>
      </c>
      <c r="G40" s="326" t="s">
        <v>241</v>
      </c>
      <c r="H40" s="369" t="s">
        <v>241</v>
      </c>
      <c r="I40" s="370" t="s">
        <v>241</v>
      </c>
      <c r="J40" s="138" t="s">
        <v>241</v>
      </c>
      <c r="K40" s="326" t="s">
        <v>241</v>
      </c>
      <c r="L40" s="369" t="s">
        <v>241</v>
      </c>
      <c r="M40" s="370" t="s">
        <v>241</v>
      </c>
      <c r="N40" s="138" t="s">
        <v>241</v>
      </c>
      <c r="O40" s="326" t="s">
        <v>241</v>
      </c>
      <c r="P40" s="369" t="s">
        <v>241</v>
      </c>
      <c r="Q40" s="370" t="s">
        <v>241</v>
      </c>
      <c r="R40" s="138" t="s">
        <v>241</v>
      </c>
      <c r="S40" s="326" t="s">
        <v>241</v>
      </c>
      <c r="T40" s="369" t="s">
        <v>241</v>
      </c>
      <c r="U40" s="370" t="s">
        <v>241</v>
      </c>
      <c r="V40" s="138" t="s">
        <v>241</v>
      </c>
      <c r="W40" s="326" t="s">
        <v>241</v>
      </c>
      <c r="X40" s="369" t="s">
        <v>241</v>
      </c>
      <c r="Y40" s="370" t="s">
        <v>241</v>
      </c>
      <c r="Z40" s="138" t="s">
        <v>241</v>
      </c>
      <c r="AA40" s="326">
        <v>20</v>
      </c>
      <c r="AB40" s="369">
        <v>47.6</v>
      </c>
      <c r="AC40" s="370">
        <v>22</v>
      </c>
      <c r="AD40" s="138">
        <v>52.4</v>
      </c>
      <c r="AE40" s="326">
        <v>17</v>
      </c>
      <c r="AF40" s="369">
        <v>40.5</v>
      </c>
      <c r="AG40" s="370">
        <v>25</v>
      </c>
      <c r="AH40" s="138">
        <v>59.5</v>
      </c>
      <c r="AI40" s="44">
        <v>14</v>
      </c>
      <c r="AJ40" s="392">
        <v>33.299999999999997</v>
      </c>
      <c r="AK40" s="44">
        <v>28</v>
      </c>
      <c r="AL40" s="392">
        <v>66.7</v>
      </c>
      <c r="AM40" s="44">
        <v>0</v>
      </c>
      <c r="AN40" s="136">
        <v>0</v>
      </c>
      <c r="AO40" s="387">
        <v>25</v>
      </c>
      <c r="AP40" s="392">
        <v>59.5</v>
      </c>
      <c r="AQ40" s="44">
        <v>17</v>
      </c>
      <c r="AR40" s="392">
        <v>40.5</v>
      </c>
      <c r="AS40" s="44">
        <v>0</v>
      </c>
      <c r="AT40" s="546">
        <v>0</v>
      </c>
      <c r="AU40" s="44">
        <v>23</v>
      </c>
      <c r="AV40" s="392">
        <v>54.8</v>
      </c>
      <c r="AW40" s="44">
        <v>19</v>
      </c>
      <c r="AX40" s="392">
        <v>45.2</v>
      </c>
      <c r="AY40" s="44">
        <v>0</v>
      </c>
      <c r="AZ40" s="388">
        <v>0</v>
      </c>
    </row>
    <row r="41" spans="1:52" x14ac:dyDescent="0.25">
      <c r="A41" s="15" t="s">
        <v>108</v>
      </c>
      <c r="B41" s="127" t="s">
        <v>109</v>
      </c>
      <c r="C41" s="327">
        <v>51</v>
      </c>
      <c r="D41" s="367">
        <v>59.3</v>
      </c>
      <c r="E41" s="368">
        <v>35</v>
      </c>
      <c r="F41" s="131">
        <v>40.700000000000003</v>
      </c>
      <c r="G41" s="327">
        <v>48</v>
      </c>
      <c r="H41" s="367">
        <v>56.5</v>
      </c>
      <c r="I41" s="368">
        <v>37</v>
      </c>
      <c r="J41" s="131">
        <v>43.5</v>
      </c>
      <c r="K41" s="327">
        <v>56</v>
      </c>
      <c r="L41" s="367">
        <v>63.6</v>
      </c>
      <c r="M41" s="368">
        <v>32</v>
      </c>
      <c r="N41" s="131">
        <v>36.4</v>
      </c>
      <c r="O41" s="327">
        <v>50</v>
      </c>
      <c r="P41" s="367">
        <v>58.1</v>
      </c>
      <c r="Q41" s="368">
        <v>36</v>
      </c>
      <c r="R41" s="131">
        <v>41.9</v>
      </c>
      <c r="S41" s="327">
        <v>56</v>
      </c>
      <c r="T41" s="367">
        <v>65.099999999999994</v>
      </c>
      <c r="U41" s="368">
        <v>30</v>
      </c>
      <c r="V41" s="131">
        <v>34.9</v>
      </c>
      <c r="W41" s="327">
        <v>58</v>
      </c>
      <c r="X41" s="367">
        <v>67.400000000000006</v>
      </c>
      <c r="Y41" s="368">
        <v>28</v>
      </c>
      <c r="Z41" s="131">
        <v>32.6</v>
      </c>
      <c r="AA41" s="327">
        <v>53</v>
      </c>
      <c r="AB41" s="367">
        <v>61.6</v>
      </c>
      <c r="AC41" s="368">
        <v>33</v>
      </c>
      <c r="AD41" s="131">
        <v>38.4</v>
      </c>
      <c r="AE41" s="327">
        <v>45</v>
      </c>
      <c r="AF41" s="367">
        <v>52.3</v>
      </c>
      <c r="AG41" s="368">
        <v>41</v>
      </c>
      <c r="AH41" s="131">
        <v>47.7</v>
      </c>
      <c r="AI41" s="50">
        <v>57</v>
      </c>
      <c r="AJ41" s="389">
        <v>67.099999999999994</v>
      </c>
      <c r="AK41" s="50">
        <v>28</v>
      </c>
      <c r="AL41" s="389">
        <v>32.9</v>
      </c>
      <c r="AM41" s="50">
        <v>0</v>
      </c>
      <c r="AN41" s="129">
        <v>0</v>
      </c>
      <c r="AO41" s="390">
        <v>54</v>
      </c>
      <c r="AP41" s="389">
        <v>63.5</v>
      </c>
      <c r="AQ41" s="50">
        <v>31</v>
      </c>
      <c r="AR41" s="389">
        <v>36.5</v>
      </c>
      <c r="AS41" s="50">
        <v>0</v>
      </c>
      <c r="AT41" s="554">
        <v>0</v>
      </c>
      <c r="AU41" s="50">
        <v>57</v>
      </c>
      <c r="AV41" s="389">
        <v>66.3</v>
      </c>
      <c r="AW41" s="50">
        <v>29</v>
      </c>
      <c r="AX41" s="389">
        <v>33.700000000000003</v>
      </c>
      <c r="AY41" s="50">
        <v>0</v>
      </c>
      <c r="AZ41" s="391">
        <v>0</v>
      </c>
    </row>
    <row r="42" spans="1:52" x14ac:dyDescent="0.25">
      <c r="A42" s="11" t="s">
        <v>108</v>
      </c>
      <c r="B42" s="134" t="s">
        <v>112</v>
      </c>
      <c r="C42" s="326">
        <v>19</v>
      </c>
      <c r="D42" s="369">
        <v>40.4</v>
      </c>
      <c r="E42" s="370">
        <v>28</v>
      </c>
      <c r="F42" s="138">
        <v>59.6</v>
      </c>
      <c r="G42" s="326">
        <v>23</v>
      </c>
      <c r="H42" s="369">
        <v>52.3</v>
      </c>
      <c r="I42" s="370">
        <v>21</v>
      </c>
      <c r="J42" s="138">
        <v>47.7</v>
      </c>
      <c r="K42" s="326">
        <v>26</v>
      </c>
      <c r="L42" s="369">
        <v>56.5</v>
      </c>
      <c r="M42" s="370">
        <v>20</v>
      </c>
      <c r="N42" s="138">
        <v>43.5</v>
      </c>
      <c r="O42" s="326">
        <v>28</v>
      </c>
      <c r="P42" s="369">
        <v>59.6</v>
      </c>
      <c r="Q42" s="370">
        <v>19</v>
      </c>
      <c r="R42" s="138">
        <v>40.4</v>
      </c>
      <c r="S42" s="326">
        <v>25</v>
      </c>
      <c r="T42" s="369">
        <v>54.3</v>
      </c>
      <c r="U42" s="370">
        <v>21</v>
      </c>
      <c r="V42" s="138">
        <v>45.7</v>
      </c>
      <c r="W42" s="326">
        <v>24</v>
      </c>
      <c r="X42" s="369">
        <v>50</v>
      </c>
      <c r="Y42" s="370">
        <v>24</v>
      </c>
      <c r="Z42" s="138">
        <v>50</v>
      </c>
      <c r="AA42" s="326">
        <v>26</v>
      </c>
      <c r="AB42" s="369">
        <v>54.2</v>
      </c>
      <c r="AC42" s="370">
        <v>22</v>
      </c>
      <c r="AD42" s="138">
        <v>45.8</v>
      </c>
      <c r="AE42" s="326">
        <v>31</v>
      </c>
      <c r="AF42" s="369">
        <v>63.3</v>
      </c>
      <c r="AG42" s="370">
        <v>18</v>
      </c>
      <c r="AH42" s="138">
        <v>36.700000000000003</v>
      </c>
      <c r="AI42" s="44">
        <v>23</v>
      </c>
      <c r="AJ42" s="392">
        <v>47.9</v>
      </c>
      <c r="AK42" s="44">
        <v>25</v>
      </c>
      <c r="AL42" s="392">
        <v>52.1</v>
      </c>
      <c r="AM42" s="44">
        <v>0</v>
      </c>
      <c r="AN42" s="136">
        <v>0</v>
      </c>
      <c r="AO42" s="387">
        <v>29</v>
      </c>
      <c r="AP42" s="392">
        <v>60.4</v>
      </c>
      <c r="AQ42" s="44">
        <v>19</v>
      </c>
      <c r="AR42" s="392">
        <v>39.6</v>
      </c>
      <c r="AS42" s="44">
        <v>0</v>
      </c>
      <c r="AT42" s="546">
        <v>0</v>
      </c>
      <c r="AU42" s="44">
        <v>18</v>
      </c>
      <c r="AV42" s="392">
        <v>35.299999999999997</v>
      </c>
      <c r="AW42" s="44">
        <v>33</v>
      </c>
      <c r="AX42" s="392">
        <v>64.7</v>
      </c>
      <c r="AY42" s="44">
        <v>0</v>
      </c>
      <c r="AZ42" s="388">
        <v>0</v>
      </c>
    </row>
    <row r="43" spans="1:52" x14ac:dyDescent="0.25">
      <c r="A43" s="15" t="s">
        <v>114</v>
      </c>
      <c r="B43" s="127" t="s">
        <v>115</v>
      </c>
      <c r="C43" s="327">
        <v>60</v>
      </c>
      <c r="D43" s="367">
        <v>75.900000000000006</v>
      </c>
      <c r="E43" s="368">
        <v>19</v>
      </c>
      <c r="F43" s="131">
        <v>24.1</v>
      </c>
      <c r="G43" s="327">
        <v>48</v>
      </c>
      <c r="H43" s="367">
        <v>58.5</v>
      </c>
      <c r="I43" s="368">
        <v>34</v>
      </c>
      <c r="J43" s="131">
        <v>41.5</v>
      </c>
      <c r="K43" s="327">
        <v>47</v>
      </c>
      <c r="L43" s="367">
        <v>58.8</v>
      </c>
      <c r="M43" s="368">
        <v>33</v>
      </c>
      <c r="N43" s="131">
        <v>41.3</v>
      </c>
      <c r="O43" s="327">
        <v>58</v>
      </c>
      <c r="P43" s="367">
        <v>72.5</v>
      </c>
      <c r="Q43" s="368">
        <v>22</v>
      </c>
      <c r="R43" s="131">
        <v>27.5</v>
      </c>
      <c r="S43" s="327">
        <v>50</v>
      </c>
      <c r="T43" s="367">
        <v>61</v>
      </c>
      <c r="U43" s="368">
        <v>32</v>
      </c>
      <c r="V43" s="131">
        <v>39</v>
      </c>
      <c r="W43" s="327">
        <v>54</v>
      </c>
      <c r="X43" s="367">
        <v>65.900000000000006</v>
      </c>
      <c r="Y43" s="368">
        <v>28</v>
      </c>
      <c r="Z43" s="131">
        <v>34.1</v>
      </c>
      <c r="AA43" s="327">
        <v>47</v>
      </c>
      <c r="AB43" s="367">
        <v>59.5</v>
      </c>
      <c r="AC43" s="368">
        <v>32</v>
      </c>
      <c r="AD43" s="131">
        <v>40.5</v>
      </c>
      <c r="AE43" s="327">
        <v>50</v>
      </c>
      <c r="AF43" s="367">
        <v>61.7</v>
      </c>
      <c r="AG43" s="368">
        <v>31</v>
      </c>
      <c r="AH43" s="131">
        <v>38.299999999999997</v>
      </c>
      <c r="AI43" s="50">
        <v>46</v>
      </c>
      <c r="AJ43" s="389">
        <v>56.1</v>
      </c>
      <c r="AK43" s="50">
        <v>36</v>
      </c>
      <c r="AL43" s="389">
        <v>43.9</v>
      </c>
      <c r="AM43" s="50">
        <v>0</v>
      </c>
      <c r="AN43" s="129">
        <v>0</v>
      </c>
      <c r="AO43" s="390">
        <v>49</v>
      </c>
      <c r="AP43" s="389">
        <v>59</v>
      </c>
      <c r="AQ43" s="50">
        <v>34</v>
      </c>
      <c r="AR43" s="389">
        <v>41</v>
      </c>
      <c r="AS43" s="50">
        <v>0</v>
      </c>
      <c r="AT43" s="554">
        <v>0</v>
      </c>
      <c r="AU43" s="50">
        <v>48</v>
      </c>
      <c r="AV43" s="389">
        <v>59.3</v>
      </c>
      <c r="AW43" s="50">
        <v>33</v>
      </c>
      <c r="AX43" s="389">
        <v>40.700000000000003</v>
      </c>
      <c r="AY43" s="50">
        <v>0</v>
      </c>
      <c r="AZ43" s="391">
        <v>0</v>
      </c>
    </row>
    <row r="44" spans="1:52" x14ac:dyDescent="0.25">
      <c r="A44" s="11" t="s">
        <v>117</v>
      </c>
      <c r="B44" s="134" t="s">
        <v>118</v>
      </c>
      <c r="C44" s="326">
        <v>48</v>
      </c>
      <c r="D44" s="369">
        <v>50.5</v>
      </c>
      <c r="E44" s="370">
        <v>47</v>
      </c>
      <c r="F44" s="138">
        <v>49.5</v>
      </c>
      <c r="G44" s="326">
        <v>44</v>
      </c>
      <c r="H44" s="369">
        <v>47.3</v>
      </c>
      <c r="I44" s="370">
        <v>49</v>
      </c>
      <c r="J44" s="138">
        <v>52.7</v>
      </c>
      <c r="K44" s="326">
        <v>39</v>
      </c>
      <c r="L44" s="369">
        <v>41.1</v>
      </c>
      <c r="M44" s="370">
        <v>56</v>
      </c>
      <c r="N44" s="138">
        <v>58.9</v>
      </c>
      <c r="O44" s="326">
        <v>43</v>
      </c>
      <c r="P44" s="369">
        <v>44.3</v>
      </c>
      <c r="Q44" s="370">
        <v>54</v>
      </c>
      <c r="R44" s="138">
        <v>55.7</v>
      </c>
      <c r="S44" s="326">
        <v>41</v>
      </c>
      <c r="T44" s="369">
        <v>44.6</v>
      </c>
      <c r="U44" s="370">
        <v>51</v>
      </c>
      <c r="V44" s="138">
        <v>55.4</v>
      </c>
      <c r="W44" s="326">
        <v>47</v>
      </c>
      <c r="X44" s="369">
        <v>49.5</v>
      </c>
      <c r="Y44" s="370">
        <v>48</v>
      </c>
      <c r="Z44" s="138">
        <v>50.5</v>
      </c>
      <c r="AA44" s="326">
        <v>41</v>
      </c>
      <c r="AB44" s="369">
        <v>44.6</v>
      </c>
      <c r="AC44" s="370">
        <v>51</v>
      </c>
      <c r="AD44" s="138">
        <v>55.4</v>
      </c>
      <c r="AE44" s="326">
        <v>40</v>
      </c>
      <c r="AF44" s="369">
        <v>44.4</v>
      </c>
      <c r="AG44" s="370">
        <v>50</v>
      </c>
      <c r="AH44" s="138">
        <v>55.6</v>
      </c>
      <c r="AI44" s="44">
        <v>45</v>
      </c>
      <c r="AJ44" s="392">
        <v>50.6</v>
      </c>
      <c r="AK44" s="44">
        <v>44</v>
      </c>
      <c r="AL44" s="392">
        <v>49.4</v>
      </c>
      <c r="AM44" s="44">
        <v>0</v>
      </c>
      <c r="AN44" s="136">
        <v>0</v>
      </c>
      <c r="AO44" s="387">
        <v>47</v>
      </c>
      <c r="AP44" s="392">
        <v>51.6</v>
      </c>
      <c r="AQ44" s="44">
        <v>44</v>
      </c>
      <c r="AR44" s="392">
        <v>48.4</v>
      </c>
      <c r="AS44" s="44">
        <v>0</v>
      </c>
      <c r="AT44" s="546">
        <v>0</v>
      </c>
      <c r="AU44" s="44">
        <v>41</v>
      </c>
      <c r="AV44" s="392">
        <v>46.6</v>
      </c>
      <c r="AW44" s="44">
        <v>47</v>
      </c>
      <c r="AX44" s="392">
        <v>53.4</v>
      </c>
      <c r="AY44" s="44">
        <v>0</v>
      </c>
      <c r="AZ44" s="388">
        <v>0</v>
      </c>
    </row>
    <row r="45" spans="1:52" x14ac:dyDescent="0.25">
      <c r="A45" s="15" t="s">
        <v>120</v>
      </c>
      <c r="B45" s="127" t="s">
        <v>121</v>
      </c>
      <c r="C45" s="327">
        <v>36</v>
      </c>
      <c r="D45" s="367">
        <v>46.8</v>
      </c>
      <c r="E45" s="368">
        <v>41</v>
      </c>
      <c r="F45" s="131">
        <v>53.2</v>
      </c>
      <c r="G45" s="327">
        <v>46</v>
      </c>
      <c r="H45" s="367">
        <v>59.7</v>
      </c>
      <c r="I45" s="368">
        <v>31</v>
      </c>
      <c r="J45" s="131">
        <v>40.299999999999997</v>
      </c>
      <c r="K45" s="327">
        <v>46</v>
      </c>
      <c r="L45" s="367">
        <v>57.5</v>
      </c>
      <c r="M45" s="368">
        <v>34</v>
      </c>
      <c r="N45" s="131">
        <v>42.5</v>
      </c>
      <c r="O45" s="327">
        <v>49</v>
      </c>
      <c r="P45" s="367">
        <v>64.5</v>
      </c>
      <c r="Q45" s="368">
        <v>27</v>
      </c>
      <c r="R45" s="131">
        <v>35.5</v>
      </c>
      <c r="S45" s="327">
        <v>40</v>
      </c>
      <c r="T45" s="367">
        <v>49.4</v>
      </c>
      <c r="U45" s="368">
        <v>41</v>
      </c>
      <c r="V45" s="131">
        <v>50.6</v>
      </c>
      <c r="W45" s="327">
        <v>45</v>
      </c>
      <c r="X45" s="367">
        <v>56.3</v>
      </c>
      <c r="Y45" s="368">
        <v>35</v>
      </c>
      <c r="Z45" s="131">
        <v>43.8</v>
      </c>
      <c r="AA45" s="327">
        <v>38</v>
      </c>
      <c r="AB45" s="367">
        <v>47.5</v>
      </c>
      <c r="AC45" s="368">
        <v>42</v>
      </c>
      <c r="AD45" s="131">
        <v>52.5</v>
      </c>
      <c r="AE45" s="327">
        <v>44</v>
      </c>
      <c r="AF45" s="367">
        <v>55</v>
      </c>
      <c r="AG45" s="368">
        <v>36</v>
      </c>
      <c r="AH45" s="131">
        <v>45</v>
      </c>
      <c r="AI45" s="50">
        <v>42</v>
      </c>
      <c r="AJ45" s="389">
        <v>52.5</v>
      </c>
      <c r="AK45" s="50">
        <v>38</v>
      </c>
      <c r="AL45" s="389">
        <v>47.5</v>
      </c>
      <c r="AM45" s="50">
        <v>0</v>
      </c>
      <c r="AN45" s="129">
        <v>0</v>
      </c>
      <c r="AO45" s="390">
        <v>36</v>
      </c>
      <c r="AP45" s="389">
        <v>45</v>
      </c>
      <c r="AQ45" s="50">
        <v>42</v>
      </c>
      <c r="AR45" s="389">
        <v>52.5</v>
      </c>
      <c r="AS45" s="50">
        <v>2</v>
      </c>
      <c r="AT45" s="554">
        <v>2.5</v>
      </c>
      <c r="AU45" s="50">
        <v>48</v>
      </c>
      <c r="AV45" s="389">
        <v>60</v>
      </c>
      <c r="AW45" s="50">
        <v>32</v>
      </c>
      <c r="AX45" s="389">
        <v>40</v>
      </c>
      <c r="AY45" s="50">
        <v>0</v>
      </c>
      <c r="AZ45" s="391">
        <v>0</v>
      </c>
    </row>
    <row r="46" spans="1:52" x14ac:dyDescent="0.25">
      <c r="A46" s="11" t="s">
        <v>120</v>
      </c>
      <c r="B46" s="134" t="s">
        <v>123</v>
      </c>
      <c r="C46" s="326">
        <v>128</v>
      </c>
      <c r="D46" s="369">
        <v>55.2</v>
      </c>
      <c r="E46" s="370">
        <v>104</v>
      </c>
      <c r="F46" s="138">
        <v>44.8</v>
      </c>
      <c r="G46" s="326">
        <v>152</v>
      </c>
      <c r="H46" s="369">
        <v>64.400000000000006</v>
      </c>
      <c r="I46" s="370">
        <v>84</v>
      </c>
      <c r="J46" s="138">
        <v>35.6</v>
      </c>
      <c r="K46" s="326">
        <v>147</v>
      </c>
      <c r="L46" s="369">
        <v>61.5</v>
      </c>
      <c r="M46" s="370">
        <v>92</v>
      </c>
      <c r="N46" s="138">
        <v>38.5</v>
      </c>
      <c r="O46" s="326">
        <v>126</v>
      </c>
      <c r="P46" s="369">
        <v>52.7</v>
      </c>
      <c r="Q46" s="370">
        <v>113</v>
      </c>
      <c r="R46" s="138">
        <v>47.3</v>
      </c>
      <c r="S46" s="326">
        <v>122</v>
      </c>
      <c r="T46" s="369">
        <v>49.6</v>
      </c>
      <c r="U46" s="370">
        <v>124</v>
      </c>
      <c r="V46" s="138">
        <v>50.4</v>
      </c>
      <c r="W46" s="326">
        <v>120</v>
      </c>
      <c r="X46" s="369">
        <v>48.8</v>
      </c>
      <c r="Y46" s="370">
        <v>126</v>
      </c>
      <c r="Z46" s="138">
        <v>51.2</v>
      </c>
      <c r="AA46" s="326">
        <v>190</v>
      </c>
      <c r="AB46" s="369">
        <v>51.6</v>
      </c>
      <c r="AC46" s="370">
        <v>178</v>
      </c>
      <c r="AD46" s="138">
        <v>48.4</v>
      </c>
      <c r="AE46" s="326">
        <v>195</v>
      </c>
      <c r="AF46" s="369">
        <v>50.8</v>
      </c>
      <c r="AG46" s="370">
        <v>189</v>
      </c>
      <c r="AH46" s="138">
        <v>49.2</v>
      </c>
      <c r="AI46" s="44">
        <v>201</v>
      </c>
      <c r="AJ46" s="392">
        <v>51.9</v>
      </c>
      <c r="AK46" s="44">
        <v>186</v>
      </c>
      <c r="AL46" s="392">
        <v>48.1</v>
      </c>
      <c r="AM46" s="44">
        <v>0</v>
      </c>
      <c r="AN46" s="136">
        <v>0</v>
      </c>
      <c r="AO46" s="387">
        <v>200</v>
      </c>
      <c r="AP46" s="392">
        <v>52.4</v>
      </c>
      <c r="AQ46" s="44">
        <v>181</v>
      </c>
      <c r="AR46" s="392">
        <v>47.4</v>
      </c>
      <c r="AS46" s="44">
        <v>1</v>
      </c>
      <c r="AT46" s="546">
        <v>0.3</v>
      </c>
      <c r="AU46" s="44">
        <v>178</v>
      </c>
      <c r="AV46" s="392">
        <v>47</v>
      </c>
      <c r="AW46" s="44">
        <v>200</v>
      </c>
      <c r="AX46" s="392">
        <v>52.8</v>
      </c>
      <c r="AY46" s="44">
        <v>1</v>
      </c>
      <c r="AZ46" s="388">
        <v>0.3</v>
      </c>
    </row>
    <row r="47" spans="1:52" x14ac:dyDescent="0.25">
      <c r="A47" s="15" t="s">
        <v>120</v>
      </c>
      <c r="B47" s="127" t="s">
        <v>125</v>
      </c>
      <c r="C47" s="327">
        <v>19</v>
      </c>
      <c r="D47" s="367">
        <v>48.7</v>
      </c>
      <c r="E47" s="368">
        <v>20</v>
      </c>
      <c r="F47" s="131">
        <v>51.3</v>
      </c>
      <c r="G47" s="327">
        <v>25</v>
      </c>
      <c r="H47" s="367">
        <v>64.099999999999994</v>
      </c>
      <c r="I47" s="368">
        <v>14</v>
      </c>
      <c r="J47" s="131">
        <v>35.9</v>
      </c>
      <c r="K47" s="327">
        <v>24</v>
      </c>
      <c r="L47" s="367">
        <v>58.5</v>
      </c>
      <c r="M47" s="368">
        <v>17</v>
      </c>
      <c r="N47" s="131">
        <v>41.5</v>
      </c>
      <c r="O47" s="327">
        <v>16</v>
      </c>
      <c r="P47" s="367">
        <v>40</v>
      </c>
      <c r="Q47" s="368">
        <v>24</v>
      </c>
      <c r="R47" s="131">
        <v>60</v>
      </c>
      <c r="S47" s="327">
        <v>22</v>
      </c>
      <c r="T47" s="367">
        <v>52.4</v>
      </c>
      <c r="U47" s="368">
        <v>20</v>
      </c>
      <c r="V47" s="131">
        <v>47.6</v>
      </c>
      <c r="W47" s="327">
        <v>21</v>
      </c>
      <c r="X47" s="367">
        <v>51.2</v>
      </c>
      <c r="Y47" s="368">
        <v>20</v>
      </c>
      <c r="Z47" s="131">
        <v>48.8</v>
      </c>
      <c r="AA47" s="327">
        <v>20</v>
      </c>
      <c r="AB47" s="367">
        <v>48.8</v>
      </c>
      <c r="AC47" s="368">
        <v>21</v>
      </c>
      <c r="AD47" s="131">
        <v>51.2</v>
      </c>
      <c r="AE47" s="327">
        <v>20</v>
      </c>
      <c r="AF47" s="367">
        <v>47.6</v>
      </c>
      <c r="AG47" s="368">
        <v>22</v>
      </c>
      <c r="AH47" s="131">
        <v>52.4</v>
      </c>
      <c r="AI47" s="50">
        <v>20</v>
      </c>
      <c r="AJ47" s="389">
        <v>45.5</v>
      </c>
      <c r="AK47" s="50">
        <v>23</v>
      </c>
      <c r="AL47" s="389">
        <v>52.3</v>
      </c>
      <c r="AM47" s="50">
        <v>1</v>
      </c>
      <c r="AN47" s="129">
        <v>2.2999999999999998</v>
      </c>
      <c r="AO47" s="390">
        <v>18</v>
      </c>
      <c r="AP47" s="389">
        <v>40.9</v>
      </c>
      <c r="AQ47" s="50">
        <v>25</v>
      </c>
      <c r="AR47" s="389">
        <v>56.8</v>
      </c>
      <c r="AS47" s="50">
        <v>1</v>
      </c>
      <c r="AT47" s="554">
        <v>2.2999999999999998</v>
      </c>
      <c r="AU47" s="50">
        <v>19</v>
      </c>
      <c r="AV47" s="389">
        <v>43.2</v>
      </c>
      <c r="AW47" s="50">
        <v>24</v>
      </c>
      <c r="AX47" s="389">
        <v>54.5</v>
      </c>
      <c r="AY47" s="50">
        <v>1</v>
      </c>
      <c r="AZ47" s="391">
        <v>2.2999999999999998</v>
      </c>
    </row>
    <row r="48" spans="1:52" x14ac:dyDescent="0.25">
      <c r="A48" s="11" t="s">
        <v>120</v>
      </c>
      <c r="B48" s="134" t="s">
        <v>127</v>
      </c>
      <c r="C48" s="326" t="s">
        <v>241</v>
      </c>
      <c r="D48" s="369" t="s">
        <v>241</v>
      </c>
      <c r="E48" s="370" t="s">
        <v>241</v>
      </c>
      <c r="F48" s="138" t="s">
        <v>241</v>
      </c>
      <c r="G48" s="326" t="s">
        <v>241</v>
      </c>
      <c r="H48" s="369" t="s">
        <v>241</v>
      </c>
      <c r="I48" s="370" t="s">
        <v>241</v>
      </c>
      <c r="J48" s="138" t="s">
        <v>241</v>
      </c>
      <c r="K48" s="326" t="s">
        <v>241</v>
      </c>
      <c r="L48" s="369" t="s">
        <v>241</v>
      </c>
      <c r="M48" s="370" t="s">
        <v>241</v>
      </c>
      <c r="N48" s="138" t="s">
        <v>241</v>
      </c>
      <c r="O48" s="326" t="s">
        <v>241</v>
      </c>
      <c r="P48" s="369" t="s">
        <v>241</v>
      </c>
      <c r="Q48" s="370" t="s">
        <v>241</v>
      </c>
      <c r="R48" s="138" t="s">
        <v>241</v>
      </c>
      <c r="S48" s="326" t="s">
        <v>241</v>
      </c>
      <c r="T48" s="369" t="s">
        <v>241</v>
      </c>
      <c r="U48" s="370" t="s">
        <v>241</v>
      </c>
      <c r="V48" s="138" t="s">
        <v>241</v>
      </c>
      <c r="W48" s="326" t="s">
        <v>241</v>
      </c>
      <c r="X48" s="369" t="s">
        <v>241</v>
      </c>
      <c r="Y48" s="370" t="s">
        <v>241</v>
      </c>
      <c r="Z48" s="138" t="s">
        <v>241</v>
      </c>
      <c r="AA48" s="326" t="s">
        <v>241</v>
      </c>
      <c r="AB48" s="369" t="s">
        <v>241</v>
      </c>
      <c r="AC48" s="370" t="s">
        <v>241</v>
      </c>
      <c r="AD48" s="138" t="s">
        <v>241</v>
      </c>
      <c r="AE48" s="326" t="s">
        <v>241</v>
      </c>
      <c r="AF48" s="369" t="s">
        <v>241</v>
      </c>
      <c r="AG48" s="370" t="s">
        <v>241</v>
      </c>
      <c r="AH48" s="138" t="s">
        <v>241</v>
      </c>
      <c r="AI48" s="44" t="s">
        <v>241</v>
      </c>
      <c r="AJ48" s="392" t="s">
        <v>241</v>
      </c>
      <c r="AK48" s="44" t="s">
        <v>241</v>
      </c>
      <c r="AL48" s="392" t="s">
        <v>241</v>
      </c>
      <c r="AM48" s="44" t="s">
        <v>241</v>
      </c>
      <c r="AN48" s="136" t="s">
        <v>241</v>
      </c>
      <c r="AO48" s="387">
        <v>54</v>
      </c>
      <c r="AP48" s="392">
        <v>48.2</v>
      </c>
      <c r="AQ48" s="44">
        <v>56</v>
      </c>
      <c r="AR48" s="392">
        <v>50</v>
      </c>
      <c r="AS48" s="44">
        <v>2</v>
      </c>
      <c r="AT48" s="546">
        <v>1.8</v>
      </c>
      <c r="AU48" s="44">
        <v>67</v>
      </c>
      <c r="AV48" s="392">
        <v>60.4</v>
      </c>
      <c r="AW48" s="44">
        <v>44</v>
      </c>
      <c r="AX48" s="392">
        <v>39.6</v>
      </c>
      <c r="AY48" s="44">
        <v>0</v>
      </c>
      <c r="AZ48" s="388">
        <v>0</v>
      </c>
    </row>
    <row r="49" spans="1:52" x14ac:dyDescent="0.25">
      <c r="A49" s="15" t="s">
        <v>120</v>
      </c>
      <c r="B49" s="127" t="s">
        <v>129</v>
      </c>
      <c r="C49" s="327">
        <v>57</v>
      </c>
      <c r="D49" s="367">
        <v>62</v>
      </c>
      <c r="E49" s="368">
        <v>35</v>
      </c>
      <c r="F49" s="131">
        <v>38</v>
      </c>
      <c r="G49" s="327">
        <v>53</v>
      </c>
      <c r="H49" s="367">
        <v>58.2</v>
      </c>
      <c r="I49" s="368">
        <v>38</v>
      </c>
      <c r="J49" s="131">
        <v>41.8</v>
      </c>
      <c r="K49" s="327">
        <v>50</v>
      </c>
      <c r="L49" s="367">
        <v>54.3</v>
      </c>
      <c r="M49" s="368">
        <v>42</v>
      </c>
      <c r="N49" s="131">
        <v>45.7</v>
      </c>
      <c r="O49" s="327">
        <v>47</v>
      </c>
      <c r="P49" s="367">
        <v>52.2</v>
      </c>
      <c r="Q49" s="368">
        <v>43</v>
      </c>
      <c r="R49" s="131">
        <v>47.8</v>
      </c>
      <c r="S49" s="327">
        <v>47</v>
      </c>
      <c r="T49" s="367">
        <v>52.2</v>
      </c>
      <c r="U49" s="368">
        <v>43</v>
      </c>
      <c r="V49" s="131">
        <v>47.8</v>
      </c>
      <c r="W49" s="327">
        <v>48</v>
      </c>
      <c r="X49" s="367">
        <v>53.3</v>
      </c>
      <c r="Y49" s="368">
        <v>42</v>
      </c>
      <c r="Z49" s="131">
        <v>46.7</v>
      </c>
      <c r="AA49" s="327">
        <v>46</v>
      </c>
      <c r="AB49" s="367">
        <v>50.5</v>
      </c>
      <c r="AC49" s="368">
        <v>45</v>
      </c>
      <c r="AD49" s="131">
        <v>49.5</v>
      </c>
      <c r="AE49" s="327">
        <v>43</v>
      </c>
      <c r="AF49" s="367">
        <v>46.2</v>
      </c>
      <c r="AG49" s="368">
        <v>50</v>
      </c>
      <c r="AH49" s="131">
        <v>53.8</v>
      </c>
      <c r="AI49" s="50">
        <v>56</v>
      </c>
      <c r="AJ49" s="389">
        <v>62.2</v>
      </c>
      <c r="AK49" s="50">
        <v>34</v>
      </c>
      <c r="AL49" s="389">
        <v>37.799999999999997</v>
      </c>
      <c r="AM49" s="50">
        <v>0</v>
      </c>
      <c r="AN49" s="129">
        <v>0</v>
      </c>
      <c r="AO49" s="390">
        <v>47</v>
      </c>
      <c r="AP49" s="389">
        <v>49.5</v>
      </c>
      <c r="AQ49" s="50">
        <v>48</v>
      </c>
      <c r="AR49" s="389">
        <v>50.5</v>
      </c>
      <c r="AS49" s="50">
        <v>0</v>
      </c>
      <c r="AT49" s="554">
        <v>0</v>
      </c>
      <c r="AU49" s="50">
        <v>47</v>
      </c>
      <c r="AV49" s="389">
        <v>52.2</v>
      </c>
      <c r="AW49" s="50">
        <v>43</v>
      </c>
      <c r="AX49" s="389">
        <v>47.8</v>
      </c>
      <c r="AY49" s="50">
        <v>0</v>
      </c>
      <c r="AZ49" s="391">
        <v>0</v>
      </c>
    </row>
    <row r="50" spans="1:52" x14ac:dyDescent="0.25">
      <c r="A50" s="11" t="s">
        <v>132</v>
      </c>
      <c r="B50" s="134" t="s">
        <v>133</v>
      </c>
      <c r="C50" s="326">
        <v>40</v>
      </c>
      <c r="D50" s="369">
        <v>48.8</v>
      </c>
      <c r="E50" s="370">
        <v>42</v>
      </c>
      <c r="F50" s="138">
        <v>51.2</v>
      </c>
      <c r="G50" s="326">
        <v>42</v>
      </c>
      <c r="H50" s="369">
        <v>51.9</v>
      </c>
      <c r="I50" s="370">
        <v>39</v>
      </c>
      <c r="J50" s="138">
        <v>48.1</v>
      </c>
      <c r="K50" s="326">
        <v>43</v>
      </c>
      <c r="L50" s="369">
        <v>52.4</v>
      </c>
      <c r="M50" s="370">
        <v>39</v>
      </c>
      <c r="N50" s="138">
        <v>47.6</v>
      </c>
      <c r="O50" s="326">
        <v>38</v>
      </c>
      <c r="P50" s="369">
        <v>45.2</v>
      </c>
      <c r="Q50" s="370">
        <v>46</v>
      </c>
      <c r="R50" s="138">
        <v>54.8</v>
      </c>
      <c r="S50" s="326">
        <v>39</v>
      </c>
      <c r="T50" s="369">
        <v>47.6</v>
      </c>
      <c r="U50" s="370">
        <v>43</v>
      </c>
      <c r="V50" s="138">
        <v>52.4</v>
      </c>
      <c r="W50" s="326">
        <v>40</v>
      </c>
      <c r="X50" s="369">
        <v>49.4</v>
      </c>
      <c r="Y50" s="370">
        <v>41</v>
      </c>
      <c r="Z50" s="138">
        <v>50.6</v>
      </c>
      <c r="AA50" s="326">
        <v>41</v>
      </c>
      <c r="AB50" s="369">
        <v>50.6</v>
      </c>
      <c r="AC50" s="370">
        <v>40</v>
      </c>
      <c r="AD50" s="138">
        <v>49.4</v>
      </c>
      <c r="AE50" s="326">
        <v>41</v>
      </c>
      <c r="AF50" s="369">
        <v>49.4</v>
      </c>
      <c r="AG50" s="370">
        <v>42</v>
      </c>
      <c r="AH50" s="138">
        <v>50.6</v>
      </c>
      <c r="AI50" s="44">
        <v>42</v>
      </c>
      <c r="AJ50" s="392">
        <v>49.4</v>
      </c>
      <c r="AK50" s="44">
        <v>43</v>
      </c>
      <c r="AL50" s="392">
        <v>50.6</v>
      </c>
      <c r="AM50" s="44">
        <v>0</v>
      </c>
      <c r="AN50" s="136">
        <v>0</v>
      </c>
      <c r="AO50" s="387">
        <v>41</v>
      </c>
      <c r="AP50" s="392">
        <v>50</v>
      </c>
      <c r="AQ50" s="44">
        <v>41</v>
      </c>
      <c r="AR50" s="392">
        <v>50</v>
      </c>
      <c r="AS50" s="44">
        <v>0</v>
      </c>
      <c r="AT50" s="546">
        <v>0</v>
      </c>
      <c r="AU50" s="44">
        <v>39</v>
      </c>
      <c r="AV50" s="392">
        <v>47.6</v>
      </c>
      <c r="AW50" s="44">
        <v>43</v>
      </c>
      <c r="AX50" s="392">
        <v>52.4</v>
      </c>
      <c r="AY50" s="44">
        <v>0</v>
      </c>
      <c r="AZ50" s="388">
        <v>0</v>
      </c>
    </row>
    <row r="51" spans="1:52" x14ac:dyDescent="0.25">
      <c r="A51" s="15" t="s">
        <v>132</v>
      </c>
      <c r="B51" s="127" t="s">
        <v>134</v>
      </c>
      <c r="C51" s="327" t="s">
        <v>241</v>
      </c>
      <c r="D51" s="367" t="s">
        <v>241</v>
      </c>
      <c r="E51" s="368" t="s">
        <v>241</v>
      </c>
      <c r="F51" s="131" t="s">
        <v>241</v>
      </c>
      <c r="G51" s="327" t="s">
        <v>241</v>
      </c>
      <c r="H51" s="367" t="s">
        <v>241</v>
      </c>
      <c r="I51" s="368" t="s">
        <v>241</v>
      </c>
      <c r="J51" s="131" t="s">
        <v>241</v>
      </c>
      <c r="K51" s="327" t="s">
        <v>241</v>
      </c>
      <c r="L51" s="367" t="s">
        <v>241</v>
      </c>
      <c r="M51" s="368" t="s">
        <v>241</v>
      </c>
      <c r="N51" s="131" t="s">
        <v>241</v>
      </c>
      <c r="O51" s="327" t="s">
        <v>241</v>
      </c>
      <c r="P51" s="367" t="s">
        <v>241</v>
      </c>
      <c r="Q51" s="368" t="s">
        <v>241</v>
      </c>
      <c r="R51" s="131" t="s">
        <v>241</v>
      </c>
      <c r="S51" s="327">
        <v>28</v>
      </c>
      <c r="T51" s="367">
        <v>53.8</v>
      </c>
      <c r="U51" s="368">
        <v>24</v>
      </c>
      <c r="V51" s="131">
        <v>46.2</v>
      </c>
      <c r="W51" s="327">
        <v>28</v>
      </c>
      <c r="X51" s="367">
        <v>53.8</v>
      </c>
      <c r="Y51" s="368">
        <v>24</v>
      </c>
      <c r="Z51" s="131">
        <v>46.2</v>
      </c>
      <c r="AA51" s="327">
        <v>26</v>
      </c>
      <c r="AB51" s="367">
        <v>50</v>
      </c>
      <c r="AC51" s="368">
        <v>26</v>
      </c>
      <c r="AD51" s="131">
        <v>50</v>
      </c>
      <c r="AE51" s="327">
        <v>26</v>
      </c>
      <c r="AF51" s="367">
        <v>49.1</v>
      </c>
      <c r="AG51" s="368">
        <v>27</v>
      </c>
      <c r="AH51" s="131">
        <v>50.9</v>
      </c>
      <c r="AI51" s="50">
        <v>23</v>
      </c>
      <c r="AJ51" s="389">
        <v>43.4</v>
      </c>
      <c r="AK51" s="50">
        <v>28</v>
      </c>
      <c r="AL51" s="389">
        <v>52.8</v>
      </c>
      <c r="AM51" s="50">
        <v>2</v>
      </c>
      <c r="AN51" s="129">
        <v>3.8</v>
      </c>
      <c r="AO51" s="390">
        <v>25</v>
      </c>
      <c r="AP51" s="389">
        <v>47.2</v>
      </c>
      <c r="AQ51" s="50">
        <v>28</v>
      </c>
      <c r="AR51" s="389">
        <v>52.8</v>
      </c>
      <c r="AS51" s="50">
        <v>0</v>
      </c>
      <c r="AT51" s="554">
        <v>0</v>
      </c>
      <c r="AU51" s="50">
        <v>23</v>
      </c>
      <c r="AV51" s="389">
        <v>44.2</v>
      </c>
      <c r="AW51" s="50">
        <v>29</v>
      </c>
      <c r="AX51" s="389">
        <v>55.8</v>
      </c>
      <c r="AY51" s="50">
        <v>0</v>
      </c>
      <c r="AZ51" s="391">
        <v>0</v>
      </c>
    </row>
    <row r="52" spans="1:52" x14ac:dyDescent="0.25">
      <c r="A52" s="11" t="s">
        <v>137</v>
      </c>
      <c r="B52" s="134" t="s">
        <v>138</v>
      </c>
      <c r="C52" s="326">
        <v>65</v>
      </c>
      <c r="D52" s="369">
        <v>61.9</v>
      </c>
      <c r="E52" s="370">
        <v>40</v>
      </c>
      <c r="F52" s="138">
        <v>38.1</v>
      </c>
      <c r="G52" s="326">
        <v>59</v>
      </c>
      <c r="H52" s="369">
        <v>56.7</v>
      </c>
      <c r="I52" s="370">
        <v>45</v>
      </c>
      <c r="J52" s="138">
        <v>43.3</v>
      </c>
      <c r="K52" s="326">
        <v>66</v>
      </c>
      <c r="L52" s="369">
        <v>62.3</v>
      </c>
      <c r="M52" s="370">
        <v>40</v>
      </c>
      <c r="N52" s="138">
        <v>37.700000000000003</v>
      </c>
      <c r="O52" s="326">
        <v>58</v>
      </c>
      <c r="P52" s="369">
        <v>54.7</v>
      </c>
      <c r="Q52" s="370">
        <v>48</v>
      </c>
      <c r="R52" s="138">
        <v>45.3</v>
      </c>
      <c r="S52" s="326">
        <v>67</v>
      </c>
      <c r="T52" s="369">
        <v>61.5</v>
      </c>
      <c r="U52" s="370">
        <v>42</v>
      </c>
      <c r="V52" s="138">
        <v>38.5</v>
      </c>
      <c r="W52" s="326">
        <v>60</v>
      </c>
      <c r="X52" s="369">
        <v>54.5</v>
      </c>
      <c r="Y52" s="370">
        <v>50</v>
      </c>
      <c r="Z52" s="138">
        <v>45.5</v>
      </c>
      <c r="AA52" s="326">
        <v>68</v>
      </c>
      <c r="AB52" s="369">
        <v>61.8</v>
      </c>
      <c r="AC52" s="370">
        <v>42</v>
      </c>
      <c r="AD52" s="138">
        <v>38.200000000000003</v>
      </c>
      <c r="AE52" s="326">
        <v>64</v>
      </c>
      <c r="AF52" s="369">
        <v>58.7</v>
      </c>
      <c r="AG52" s="370">
        <v>45</v>
      </c>
      <c r="AH52" s="138">
        <v>41.3</v>
      </c>
      <c r="AI52" s="44">
        <v>70</v>
      </c>
      <c r="AJ52" s="392">
        <v>63.6</v>
      </c>
      <c r="AK52" s="44">
        <v>40</v>
      </c>
      <c r="AL52" s="392">
        <v>36.4</v>
      </c>
      <c r="AM52" s="44">
        <v>0</v>
      </c>
      <c r="AN52" s="136">
        <v>0</v>
      </c>
      <c r="AO52" s="387">
        <v>70</v>
      </c>
      <c r="AP52" s="392">
        <v>63.6</v>
      </c>
      <c r="AQ52" s="44">
        <v>40</v>
      </c>
      <c r="AR52" s="392">
        <v>36.4</v>
      </c>
      <c r="AS52" s="44">
        <v>0</v>
      </c>
      <c r="AT52" s="546">
        <v>0</v>
      </c>
      <c r="AU52" s="44">
        <v>59</v>
      </c>
      <c r="AV52" s="392">
        <v>53.6</v>
      </c>
      <c r="AW52" s="44">
        <v>51</v>
      </c>
      <c r="AX52" s="392">
        <v>46.4</v>
      </c>
      <c r="AY52" s="44">
        <v>0</v>
      </c>
      <c r="AZ52" s="388">
        <v>0</v>
      </c>
    </row>
    <row r="53" spans="1:52" x14ac:dyDescent="0.25">
      <c r="A53" s="15" t="s">
        <v>137</v>
      </c>
      <c r="B53" s="127" t="s">
        <v>140</v>
      </c>
      <c r="C53" s="327">
        <v>57</v>
      </c>
      <c r="D53" s="367">
        <v>66.3</v>
      </c>
      <c r="E53" s="368">
        <v>29</v>
      </c>
      <c r="F53" s="131">
        <v>33.700000000000003</v>
      </c>
      <c r="G53" s="327">
        <v>45</v>
      </c>
      <c r="H53" s="367">
        <v>63.4</v>
      </c>
      <c r="I53" s="368">
        <v>26</v>
      </c>
      <c r="J53" s="131">
        <v>36.6</v>
      </c>
      <c r="K53" s="327">
        <v>43</v>
      </c>
      <c r="L53" s="367">
        <v>61.4</v>
      </c>
      <c r="M53" s="368">
        <v>27</v>
      </c>
      <c r="N53" s="131">
        <v>38.6</v>
      </c>
      <c r="O53" s="327">
        <v>41</v>
      </c>
      <c r="P53" s="367">
        <v>55.4</v>
      </c>
      <c r="Q53" s="368">
        <v>33</v>
      </c>
      <c r="R53" s="131">
        <v>44.6</v>
      </c>
      <c r="S53" s="327">
        <v>43</v>
      </c>
      <c r="T53" s="367">
        <v>58.1</v>
      </c>
      <c r="U53" s="368">
        <v>31</v>
      </c>
      <c r="V53" s="131">
        <v>41.9</v>
      </c>
      <c r="W53" s="327">
        <v>29</v>
      </c>
      <c r="X53" s="367">
        <v>39.200000000000003</v>
      </c>
      <c r="Y53" s="368">
        <v>45</v>
      </c>
      <c r="Z53" s="131">
        <v>60.8</v>
      </c>
      <c r="AA53" s="327">
        <v>37</v>
      </c>
      <c r="AB53" s="367">
        <v>49.3</v>
      </c>
      <c r="AC53" s="368">
        <v>38</v>
      </c>
      <c r="AD53" s="131">
        <v>50.7</v>
      </c>
      <c r="AE53" s="327">
        <v>40</v>
      </c>
      <c r="AF53" s="367">
        <v>54.1</v>
      </c>
      <c r="AG53" s="368">
        <v>34</v>
      </c>
      <c r="AH53" s="131">
        <v>45.9</v>
      </c>
      <c r="AI53" s="50">
        <v>35</v>
      </c>
      <c r="AJ53" s="389">
        <v>46.1</v>
      </c>
      <c r="AK53" s="50">
        <v>41</v>
      </c>
      <c r="AL53" s="389">
        <v>53.9</v>
      </c>
      <c r="AM53" s="50">
        <v>0</v>
      </c>
      <c r="AN53" s="129">
        <v>0</v>
      </c>
      <c r="AO53" s="390">
        <v>35</v>
      </c>
      <c r="AP53" s="389">
        <v>46.1</v>
      </c>
      <c r="AQ53" s="50">
        <v>40</v>
      </c>
      <c r="AR53" s="389">
        <v>52.6</v>
      </c>
      <c r="AS53" s="50">
        <v>1</v>
      </c>
      <c r="AT53" s="554">
        <v>1.3</v>
      </c>
      <c r="AU53" s="50">
        <v>43</v>
      </c>
      <c r="AV53" s="389">
        <v>57.3</v>
      </c>
      <c r="AW53" s="50">
        <v>32</v>
      </c>
      <c r="AX53" s="389">
        <v>42.7</v>
      </c>
      <c r="AY53" s="50">
        <v>0</v>
      </c>
      <c r="AZ53" s="391">
        <v>0</v>
      </c>
    </row>
    <row r="54" spans="1:52" x14ac:dyDescent="0.25">
      <c r="A54" s="11" t="s">
        <v>142</v>
      </c>
      <c r="B54" s="134" t="s">
        <v>143</v>
      </c>
      <c r="C54" s="326">
        <v>40</v>
      </c>
      <c r="D54" s="369">
        <v>69</v>
      </c>
      <c r="E54" s="370">
        <v>18</v>
      </c>
      <c r="F54" s="138">
        <v>31</v>
      </c>
      <c r="G54" s="326">
        <v>43</v>
      </c>
      <c r="H54" s="369">
        <v>72.900000000000006</v>
      </c>
      <c r="I54" s="370">
        <v>16</v>
      </c>
      <c r="J54" s="138">
        <v>27.1</v>
      </c>
      <c r="K54" s="326">
        <v>32</v>
      </c>
      <c r="L54" s="369">
        <v>55.2</v>
      </c>
      <c r="M54" s="370">
        <v>26</v>
      </c>
      <c r="N54" s="138">
        <v>44.8</v>
      </c>
      <c r="O54" s="326">
        <v>34</v>
      </c>
      <c r="P54" s="369">
        <v>61.8</v>
      </c>
      <c r="Q54" s="370">
        <v>21</v>
      </c>
      <c r="R54" s="138">
        <v>38.200000000000003</v>
      </c>
      <c r="S54" s="326">
        <v>42</v>
      </c>
      <c r="T54" s="369">
        <v>75</v>
      </c>
      <c r="U54" s="370">
        <v>14</v>
      </c>
      <c r="V54" s="138">
        <v>25</v>
      </c>
      <c r="W54" s="326">
        <v>37</v>
      </c>
      <c r="X54" s="369">
        <v>64.900000000000006</v>
      </c>
      <c r="Y54" s="370">
        <v>20</v>
      </c>
      <c r="Z54" s="138">
        <v>35.1</v>
      </c>
      <c r="AA54" s="326">
        <v>39</v>
      </c>
      <c r="AB54" s="369">
        <v>70.900000000000006</v>
      </c>
      <c r="AC54" s="370">
        <v>16</v>
      </c>
      <c r="AD54" s="138">
        <v>29.1</v>
      </c>
      <c r="AE54" s="326">
        <v>34</v>
      </c>
      <c r="AF54" s="369">
        <v>60.7</v>
      </c>
      <c r="AG54" s="370">
        <v>22</v>
      </c>
      <c r="AH54" s="138">
        <v>39.299999999999997</v>
      </c>
      <c r="AI54" s="44">
        <v>36</v>
      </c>
      <c r="AJ54" s="392">
        <v>63.2</v>
      </c>
      <c r="AK54" s="44">
        <v>21</v>
      </c>
      <c r="AL54" s="392">
        <v>36.799999999999997</v>
      </c>
      <c r="AM54" s="44">
        <v>0</v>
      </c>
      <c r="AN54" s="136">
        <v>0</v>
      </c>
      <c r="AO54" s="387">
        <v>27</v>
      </c>
      <c r="AP54" s="392">
        <v>50</v>
      </c>
      <c r="AQ54" s="44">
        <v>27</v>
      </c>
      <c r="AR54" s="392">
        <v>50</v>
      </c>
      <c r="AS54" s="44">
        <v>0</v>
      </c>
      <c r="AT54" s="546">
        <v>0</v>
      </c>
      <c r="AU54" s="44">
        <v>26</v>
      </c>
      <c r="AV54" s="392">
        <v>48.1</v>
      </c>
      <c r="AW54" s="44">
        <v>28</v>
      </c>
      <c r="AX54" s="392">
        <v>51.9</v>
      </c>
      <c r="AY54" s="44">
        <v>0</v>
      </c>
      <c r="AZ54" s="388">
        <v>0</v>
      </c>
    </row>
    <row r="55" spans="1:52" x14ac:dyDescent="0.25">
      <c r="A55" s="15" t="s">
        <v>145</v>
      </c>
      <c r="B55" s="127" t="s">
        <v>146</v>
      </c>
      <c r="C55" s="327">
        <v>51</v>
      </c>
      <c r="D55" s="367">
        <v>68</v>
      </c>
      <c r="E55" s="368">
        <v>24</v>
      </c>
      <c r="F55" s="131">
        <v>32</v>
      </c>
      <c r="G55" s="327">
        <v>58</v>
      </c>
      <c r="H55" s="367">
        <v>77.3</v>
      </c>
      <c r="I55" s="368">
        <v>17</v>
      </c>
      <c r="J55" s="131">
        <v>22.7</v>
      </c>
      <c r="K55" s="327">
        <v>50</v>
      </c>
      <c r="L55" s="367">
        <v>66.7</v>
      </c>
      <c r="M55" s="368">
        <v>25</v>
      </c>
      <c r="N55" s="131">
        <v>33.299999999999997</v>
      </c>
      <c r="O55" s="327">
        <v>47</v>
      </c>
      <c r="P55" s="367">
        <v>62.7</v>
      </c>
      <c r="Q55" s="368">
        <v>28</v>
      </c>
      <c r="R55" s="131">
        <v>37.299999999999997</v>
      </c>
      <c r="S55" s="327">
        <v>44</v>
      </c>
      <c r="T55" s="367">
        <v>58.7</v>
      </c>
      <c r="U55" s="368">
        <v>31</v>
      </c>
      <c r="V55" s="131">
        <v>41.3</v>
      </c>
      <c r="W55" s="327">
        <v>45</v>
      </c>
      <c r="X55" s="367">
        <v>60</v>
      </c>
      <c r="Y55" s="368">
        <v>30</v>
      </c>
      <c r="Z55" s="131">
        <v>40</v>
      </c>
      <c r="AA55" s="327">
        <v>47</v>
      </c>
      <c r="AB55" s="367">
        <v>62.7</v>
      </c>
      <c r="AC55" s="368">
        <v>28</v>
      </c>
      <c r="AD55" s="131">
        <v>37.299999999999997</v>
      </c>
      <c r="AE55" s="327">
        <v>50</v>
      </c>
      <c r="AF55" s="367">
        <v>65.8</v>
      </c>
      <c r="AG55" s="368">
        <v>26</v>
      </c>
      <c r="AH55" s="131">
        <v>34.200000000000003</v>
      </c>
      <c r="AI55" s="50">
        <v>44</v>
      </c>
      <c r="AJ55" s="389">
        <v>57.9</v>
      </c>
      <c r="AK55" s="50">
        <v>32</v>
      </c>
      <c r="AL55" s="389">
        <v>42.1</v>
      </c>
      <c r="AM55" s="50">
        <v>0</v>
      </c>
      <c r="AN55" s="129">
        <v>0</v>
      </c>
      <c r="AO55" s="390">
        <v>40</v>
      </c>
      <c r="AP55" s="389">
        <v>52.6</v>
      </c>
      <c r="AQ55" s="50">
        <v>36</v>
      </c>
      <c r="AR55" s="389">
        <v>47.4</v>
      </c>
      <c r="AS55" s="50">
        <v>0</v>
      </c>
      <c r="AT55" s="554">
        <v>0</v>
      </c>
      <c r="AU55" s="50">
        <v>43</v>
      </c>
      <c r="AV55" s="389">
        <v>56.6</v>
      </c>
      <c r="AW55" s="50">
        <v>33</v>
      </c>
      <c r="AX55" s="389">
        <v>43.4</v>
      </c>
      <c r="AY55" s="50">
        <v>0</v>
      </c>
      <c r="AZ55" s="391">
        <v>0</v>
      </c>
    </row>
    <row r="56" spans="1:52" x14ac:dyDescent="0.25">
      <c r="A56" s="11" t="s">
        <v>148</v>
      </c>
      <c r="B56" s="134" t="s">
        <v>149</v>
      </c>
      <c r="C56" s="326">
        <v>72</v>
      </c>
      <c r="D56" s="369">
        <v>57.6</v>
      </c>
      <c r="E56" s="370">
        <v>53</v>
      </c>
      <c r="F56" s="138">
        <v>42.4</v>
      </c>
      <c r="G56" s="326">
        <v>68</v>
      </c>
      <c r="H56" s="369">
        <v>54.4</v>
      </c>
      <c r="I56" s="370">
        <v>57</v>
      </c>
      <c r="J56" s="138">
        <v>45.6</v>
      </c>
      <c r="K56" s="326">
        <v>88</v>
      </c>
      <c r="L56" s="369">
        <v>68.8</v>
      </c>
      <c r="M56" s="370">
        <v>40</v>
      </c>
      <c r="N56" s="138">
        <v>31.3</v>
      </c>
      <c r="O56" s="326">
        <v>75</v>
      </c>
      <c r="P56" s="369">
        <v>58.6</v>
      </c>
      <c r="Q56" s="370">
        <v>53</v>
      </c>
      <c r="R56" s="138">
        <v>41.4</v>
      </c>
      <c r="S56" s="326">
        <v>78</v>
      </c>
      <c r="T56" s="369">
        <v>60.9</v>
      </c>
      <c r="U56" s="370">
        <v>50</v>
      </c>
      <c r="V56" s="138">
        <v>39.1</v>
      </c>
      <c r="W56" s="326">
        <v>73</v>
      </c>
      <c r="X56" s="369">
        <v>56.6</v>
      </c>
      <c r="Y56" s="370">
        <v>56</v>
      </c>
      <c r="Z56" s="138">
        <v>43.4</v>
      </c>
      <c r="AA56" s="326">
        <v>66</v>
      </c>
      <c r="AB56" s="369">
        <v>51.6</v>
      </c>
      <c r="AC56" s="370">
        <v>62</v>
      </c>
      <c r="AD56" s="138">
        <v>48.4</v>
      </c>
      <c r="AE56" s="326">
        <v>84</v>
      </c>
      <c r="AF56" s="369">
        <v>60</v>
      </c>
      <c r="AG56" s="370">
        <v>56</v>
      </c>
      <c r="AH56" s="138">
        <v>40</v>
      </c>
      <c r="AI56" s="44">
        <v>71</v>
      </c>
      <c r="AJ56" s="392">
        <v>50.7</v>
      </c>
      <c r="AK56" s="44">
        <v>69</v>
      </c>
      <c r="AL56" s="392">
        <v>49.3</v>
      </c>
      <c r="AM56" s="44">
        <v>0</v>
      </c>
      <c r="AN56" s="136">
        <v>0</v>
      </c>
      <c r="AO56" s="387">
        <v>85</v>
      </c>
      <c r="AP56" s="392">
        <v>60.7</v>
      </c>
      <c r="AQ56" s="44">
        <v>53</v>
      </c>
      <c r="AR56" s="392">
        <v>37.9</v>
      </c>
      <c r="AS56" s="44">
        <v>2</v>
      </c>
      <c r="AT56" s="546">
        <v>1.4</v>
      </c>
      <c r="AU56" s="44">
        <v>80</v>
      </c>
      <c r="AV56" s="392">
        <v>57.6</v>
      </c>
      <c r="AW56" s="44">
        <v>59</v>
      </c>
      <c r="AX56" s="392">
        <v>42.4</v>
      </c>
      <c r="AY56" s="44">
        <v>0</v>
      </c>
      <c r="AZ56" s="388">
        <v>0</v>
      </c>
    </row>
    <row r="57" spans="1:52" x14ac:dyDescent="0.25">
      <c r="A57" s="15" t="s">
        <v>148</v>
      </c>
      <c r="B57" s="127" t="s">
        <v>153</v>
      </c>
      <c r="C57" s="327">
        <v>54</v>
      </c>
      <c r="D57" s="367">
        <v>46.2</v>
      </c>
      <c r="E57" s="368">
        <v>63</v>
      </c>
      <c r="F57" s="131">
        <v>53.8</v>
      </c>
      <c r="G57" s="327">
        <v>51</v>
      </c>
      <c r="H57" s="367">
        <v>44</v>
      </c>
      <c r="I57" s="368">
        <v>65</v>
      </c>
      <c r="J57" s="131">
        <v>56</v>
      </c>
      <c r="K57" s="327">
        <v>54</v>
      </c>
      <c r="L57" s="367">
        <v>46.6</v>
      </c>
      <c r="M57" s="368">
        <v>62</v>
      </c>
      <c r="N57" s="131">
        <v>53.4</v>
      </c>
      <c r="O57" s="327">
        <v>62</v>
      </c>
      <c r="P57" s="367">
        <v>51.7</v>
      </c>
      <c r="Q57" s="368">
        <v>58</v>
      </c>
      <c r="R57" s="131">
        <v>48.3</v>
      </c>
      <c r="S57" s="327">
        <v>49</v>
      </c>
      <c r="T57" s="367">
        <v>40.799999999999997</v>
      </c>
      <c r="U57" s="368">
        <v>71</v>
      </c>
      <c r="V57" s="131">
        <v>59.2</v>
      </c>
      <c r="W57" s="327">
        <v>55</v>
      </c>
      <c r="X57" s="367">
        <v>45.1</v>
      </c>
      <c r="Y57" s="368">
        <v>67</v>
      </c>
      <c r="Z57" s="131">
        <v>54.9</v>
      </c>
      <c r="AA57" s="327">
        <v>55</v>
      </c>
      <c r="AB57" s="367">
        <v>45.8</v>
      </c>
      <c r="AC57" s="368">
        <v>65</v>
      </c>
      <c r="AD57" s="131">
        <v>54.2</v>
      </c>
      <c r="AE57" s="327">
        <v>52</v>
      </c>
      <c r="AF57" s="367">
        <v>44.1</v>
      </c>
      <c r="AG57" s="368">
        <v>66</v>
      </c>
      <c r="AH57" s="131">
        <v>55.9</v>
      </c>
      <c r="AI57" s="50">
        <v>50</v>
      </c>
      <c r="AJ57" s="389">
        <v>41.3</v>
      </c>
      <c r="AK57" s="50">
        <v>71</v>
      </c>
      <c r="AL57" s="389">
        <v>58.7</v>
      </c>
      <c r="AM57" s="50">
        <v>0</v>
      </c>
      <c r="AN57" s="129">
        <v>0</v>
      </c>
      <c r="AO57" s="390">
        <v>50</v>
      </c>
      <c r="AP57" s="389">
        <v>40</v>
      </c>
      <c r="AQ57" s="50">
        <v>72</v>
      </c>
      <c r="AR57" s="389">
        <v>57.6</v>
      </c>
      <c r="AS57" s="50">
        <v>3</v>
      </c>
      <c r="AT57" s="554">
        <v>2.4</v>
      </c>
      <c r="AU57" s="50">
        <v>52</v>
      </c>
      <c r="AV57" s="389">
        <v>39.1</v>
      </c>
      <c r="AW57" s="50">
        <v>81</v>
      </c>
      <c r="AX57" s="389">
        <v>60.9</v>
      </c>
      <c r="AY57" s="50">
        <v>0</v>
      </c>
      <c r="AZ57" s="391">
        <v>0</v>
      </c>
    </row>
    <row r="58" spans="1:52" x14ac:dyDescent="0.25">
      <c r="A58" s="11" t="s">
        <v>148</v>
      </c>
      <c r="B58" s="134" t="s">
        <v>155</v>
      </c>
      <c r="C58" s="326">
        <v>53</v>
      </c>
      <c r="D58" s="369">
        <v>66.3</v>
      </c>
      <c r="E58" s="370">
        <v>27</v>
      </c>
      <c r="F58" s="138">
        <v>33.799999999999997</v>
      </c>
      <c r="G58" s="326">
        <v>56</v>
      </c>
      <c r="H58" s="369">
        <v>70</v>
      </c>
      <c r="I58" s="370">
        <v>24</v>
      </c>
      <c r="J58" s="138">
        <v>30</v>
      </c>
      <c r="K58" s="326">
        <v>45</v>
      </c>
      <c r="L58" s="369">
        <v>56.3</v>
      </c>
      <c r="M58" s="370">
        <v>35</v>
      </c>
      <c r="N58" s="138">
        <v>43.8</v>
      </c>
      <c r="O58" s="326">
        <v>44</v>
      </c>
      <c r="P58" s="369">
        <v>55</v>
      </c>
      <c r="Q58" s="370">
        <v>36</v>
      </c>
      <c r="R58" s="138">
        <v>45</v>
      </c>
      <c r="S58" s="326">
        <v>50</v>
      </c>
      <c r="T58" s="369">
        <v>62.5</v>
      </c>
      <c r="U58" s="370">
        <v>30</v>
      </c>
      <c r="V58" s="138">
        <v>37.5</v>
      </c>
      <c r="W58" s="326">
        <v>44</v>
      </c>
      <c r="X58" s="369">
        <v>55.7</v>
      </c>
      <c r="Y58" s="370">
        <v>35</v>
      </c>
      <c r="Z58" s="138">
        <v>44.3</v>
      </c>
      <c r="AA58" s="326">
        <v>45</v>
      </c>
      <c r="AB58" s="369">
        <v>56.3</v>
      </c>
      <c r="AC58" s="370">
        <v>35</v>
      </c>
      <c r="AD58" s="138">
        <v>43.8</v>
      </c>
      <c r="AE58" s="326">
        <v>33</v>
      </c>
      <c r="AF58" s="369">
        <v>41.3</v>
      </c>
      <c r="AG58" s="370">
        <v>47</v>
      </c>
      <c r="AH58" s="138">
        <v>58.8</v>
      </c>
      <c r="AI58" s="44">
        <v>38</v>
      </c>
      <c r="AJ58" s="392">
        <v>48.1</v>
      </c>
      <c r="AK58" s="44">
        <v>41</v>
      </c>
      <c r="AL58" s="392">
        <v>51.9</v>
      </c>
      <c r="AM58" s="44">
        <v>0</v>
      </c>
      <c r="AN58" s="136">
        <v>0</v>
      </c>
      <c r="AO58" s="387">
        <v>49</v>
      </c>
      <c r="AP58" s="392">
        <v>61.3</v>
      </c>
      <c r="AQ58" s="44">
        <v>30</v>
      </c>
      <c r="AR58" s="392">
        <v>37.5</v>
      </c>
      <c r="AS58" s="44">
        <v>1</v>
      </c>
      <c r="AT58" s="546">
        <v>1.3</v>
      </c>
      <c r="AU58" s="44">
        <v>35</v>
      </c>
      <c r="AV58" s="392">
        <v>43.8</v>
      </c>
      <c r="AW58" s="44">
        <v>45</v>
      </c>
      <c r="AX58" s="392">
        <v>56.3</v>
      </c>
      <c r="AY58" s="44">
        <v>0</v>
      </c>
      <c r="AZ58" s="388">
        <v>0</v>
      </c>
    </row>
    <row r="59" spans="1:52" x14ac:dyDescent="0.25">
      <c r="A59" s="15" t="s">
        <v>156</v>
      </c>
      <c r="B59" s="127" t="s">
        <v>157</v>
      </c>
      <c r="C59" s="327">
        <v>41</v>
      </c>
      <c r="D59" s="367">
        <v>73.2</v>
      </c>
      <c r="E59" s="368">
        <v>15</v>
      </c>
      <c r="F59" s="131">
        <v>26.8</v>
      </c>
      <c r="G59" s="327">
        <v>32</v>
      </c>
      <c r="H59" s="367">
        <v>57.1</v>
      </c>
      <c r="I59" s="368">
        <v>24</v>
      </c>
      <c r="J59" s="131">
        <v>42.9</v>
      </c>
      <c r="K59" s="327">
        <v>29</v>
      </c>
      <c r="L59" s="367">
        <v>50</v>
      </c>
      <c r="M59" s="368">
        <v>29</v>
      </c>
      <c r="N59" s="131">
        <v>50</v>
      </c>
      <c r="O59" s="327">
        <v>42</v>
      </c>
      <c r="P59" s="367">
        <v>60</v>
      </c>
      <c r="Q59" s="368">
        <v>28</v>
      </c>
      <c r="R59" s="131">
        <v>40</v>
      </c>
      <c r="S59" s="327">
        <v>37</v>
      </c>
      <c r="T59" s="367">
        <v>52.1</v>
      </c>
      <c r="U59" s="368">
        <v>34</v>
      </c>
      <c r="V59" s="131">
        <v>47.9</v>
      </c>
      <c r="W59" s="327">
        <v>31</v>
      </c>
      <c r="X59" s="367">
        <v>43.1</v>
      </c>
      <c r="Y59" s="368">
        <v>41</v>
      </c>
      <c r="Z59" s="131">
        <v>56.9</v>
      </c>
      <c r="AA59" s="327">
        <v>39</v>
      </c>
      <c r="AB59" s="367">
        <v>52.7</v>
      </c>
      <c r="AC59" s="368">
        <v>35</v>
      </c>
      <c r="AD59" s="131">
        <v>47.3</v>
      </c>
      <c r="AE59" s="327">
        <v>31</v>
      </c>
      <c r="AF59" s="367">
        <v>41.3</v>
      </c>
      <c r="AG59" s="368">
        <v>44</v>
      </c>
      <c r="AH59" s="131">
        <v>58.7</v>
      </c>
      <c r="AI59" s="50">
        <v>41</v>
      </c>
      <c r="AJ59" s="389">
        <v>54.7</v>
      </c>
      <c r="AK59" s="50">
        <v>34</v>
      </c>
      <c r="AL59" s="389">
        <v>45.3</v>
      </c>
      <c r="AM59" s="50">
        <v>0</v>
      </c>
      <c r="AN59" s="129">
        <v>0</v>
      </c>
      <c r="AO59" s="390">
        <v>42</v>
      </c>
      <c r="AP59" s="389">
        <v>56</v>
      </c>
      <c r="AQ59" s="50">
        <v>33</v>
      </c>
      <c r="AR59" s="389">
        <v>44</v>
      </c>
      <c r="AS59" s="50">
        <v>0</v>
      </c>
      <c r="AT59" s="554">
        <v>0</v>
      </c>
      <c r="AU59" s="50">
        <v>39</v>
      </c>
      <c r="AV59" s="389">
        <v>52</v>
      </c>
      <c r="AW59" s="50">
        <v>36</v>
      </c>
      <c r="AX59" s="389">
        <v>48</v>
      </c>
      <c r="AY59" s="50">
        <v>0</v>
      </c>
      <c r="AZ59" s="391">
        <v>0</v>
      </c>
    </row>
    <row r="60" spans="1:52" x14ac:dyDescent="0.25">
      <c r="A60" s="11" t="s">
        <v>159</v>
      </c>
      <c r="B60" s="134" t="s">
        <v>160</v>
      </c>
      <c r="C60" s="326">
        <v>27</v>
      </c>
      <c r="D60" s="369">
        <v>49.1</v>
      </c>
      <c r="E60" s="370">
        <v>28</v>
      </c>
      <c r="F60" s="138">
        <v>50.9</v>
      </c>
      <c r="G60" s="326">
        <v>28</v>
      </c>
      <c r="H60" s="369">
        <v>52.8</v>
      </c>
      <c r="I60" s="370">
        <v>25</v>
      </c>
      <c r="J60" s="138">
        <v>47.2</v>
      </c>
      <c r="K60" s="326">
        <v>27</v>
      </c>
      <c r="L60" s="369">
        <v>54</v>
      </c>
      <c r="M60" s="370">
        <v>23</v>
      </c>
      <c r="N60" s="138">
        <v>46</v>
      </c>
      <c r="O60" s="326">
        <v>24</v>
      </c>
      <c r="P60" s="369">
        <v>46.2</v>
      </c>
      <c r="Q60" s="370">
        <v>28</v>
      </c>
      <c r="R60" s="138">
        <v>53.8</v>
      </c>
      <c r="S60" s="326">
        <v>31</v>
      </c>
      <c r="T60" s="369">
        <v>55.4</v>
      </c>
      <c r="U60" s="370">
        <v>25</v>
      </c>
      <c r="V60" s="138">
        <v>44.6</v>
      </c>
      <c r="W60" s="326">
        <v>24</v>
      </c>
      <c r="X60" s="369">
        <v>40</v>
      </c>
      <c r="Y60" s="370">
        <v>36</v>
      </c>
      <c r="Z60" s="138">
        <v>60</v>
      </c>
      <c r="AA60" s="326">
        <v>27</v>
      </c>
      <c r="AB60" s="369">
        <v>43.5</v>
      </c>
      <c r="AC60" s="370">
        <v>35</v>
      </c>
      <c r="AD60" s="138">
        <v>56.5</v>
      </c>
      <c r="AE60" s="326">
        <v>28</v>
      </c>
      <c r="AF60" s="369">
        <v>46.7</v>
      </c>
      <c r="AG60" s="370">
        <v>32</v>
      </c>
      <c r="AH60" s="138">
        <v>53.3</v>
      </c>
      <c r="AI60" s="44">
        <v>18</v>
      </c>
      <c r="AJ60" s="392">
        <v>29.5</v>
      </c>
      <c r="AK60" s="44">
        <v>43</v>
      </c>
      <c r="AL60" s="392">
        <v>70.5</v>
      </c>
      <c r="AM60" s="44">
        <v>0</v>
      </c>
      <c r="AN60" s="136">
        <v>0</v>
      </c>
      <c r="AO60" s="387">
        <v>27</v>
      </c>
      <c r="AP60" s="392">
        <v>44.3</v>
      </c>
      <c r="AQ60" s="44">
        <v>34</v>
      </c>
      <c r="AR60" s="392">
        <v>55.7</v>
      </c>
      <c r="AS60" s="44">
        <v>0</v>
      </c>
      <c r="AT60" s="546">
        <v>0</v>
      </c>
      <c r="AU60" s="44">
        <v>27</v>
      </c>
      <c r="AV60" s="392">
        <v>44.3</v>
      </c>
      <c r="AW60" s="44">
        <v>34</v>
      </c>
      <c r="AX60" s="392">
        <v>55.7</v>
      </c>
      <c r="AY60" s="44">
        <v>0</v>
      </c>
      <c r="AZ60" s="388">
        <v>0</v>
      </c>
    </row>
    <row r="61" spans="1:52" x14ac:dyDescent="0.25">
      <c r="A61" s="15" t="s">
        <v>159</v>
      </c>
      <c r="B61" s="127" t="s">
        <v>162</v>
      </c>
      <c r="C61" s="327">
        <v>46</v>
      </c>
      <c r="D61" s="367">
        <v>57.5</v>
      </c>
      <c r="E61" s="368">
        <v>34</v>
      </c>
      <c r="F61" s="131">
        <v>42.5</v>
      </c>
      <c r="G61" s="327">
        <v>58</v>
      </c>
      <c r="H61" s="367">
        <v>72.5</v>
      </c>
      <c r="I61" s="368">
        <v>22</v>
      </c>
      <c r="J61" s="131">
        <v>27.5</v>
      </c>
      <c r="K61" s="327">
        <v>49</v>
      </c>
      <c r="L61" s="367">
        <v>61.3</v>
      </c>
      <c r="M61" s="368">
        <v>31</v>
      </c>
      <c r="N61" s="131">
        <v>38.799999999999997</v>
      </c>
      <c r="O61" s="327">
        <v>49</v>
      </c>
      <c r="P61" s="367">
        <v>59.8</v>
      </c>
      <c r="Q61" s="368">
        <v>33</v>
      </c>
      <c r="R61" s="131">
        <v>40.200000000000003</v>
      </c>
      <c r="S61" s="327">
        <v>57</v>
      </c>
      <c r="T61" s="367">
        <v>66.3</v>
      </c>
      <c r="U61" s="368">
        <v>29</v>
      </c>
      <c r="V61" s="131">
        <v>33.700000000000003</v>
      </c>
      <c r="W61" s="327">
        <v>63</v>
      </c>
      <c r="X61" s="367">
        <v>70</v>
      </c>
      <c r="Y61" s="368">
        <v>27</v>
      </c>
      <c r="Z61" s="131">
        <v>30</v>
      </c>
      <c r="AA61" s="327">
        <v>64</v>
      </c>
      <c r="AB61" s="367">
        <v>71.900000000000006</v>
      </c>
      <c r="AC61" s="368">
        <v>25</v>
      </c>
      <c r="AD61" s="131">
        <v>28.1</v>
      </c>
      <c r="AE61" s="327">
        <v>50</v>
      </c>
      <c r="AF61" s="367">
        <v>55.6</v>
      </c>
      <c r="AG61" s="368">
        <v>40</v>
      </c>
      <c r="AH61" s="131">
        <v>44.4</v>
      </c>
      <c r="AI61" s="50">
        <v>59</v>
      </c>
      <c r="AJ61" s="389">
        <v>62.8</v>
      </c>
      <c r="AK61" s="50">
        <v>35</v>
      </c>
      <c r="AL61" s="389">
        <v>37.200000000000003</v>
      </c>
      <c r="AM61" s="50">
        <v>0</v>
      </c>
      <c r="AN61" s="129">
        <v>0</v>
      </c>
      <c r="AO61" s="390">
        <v>55</v>
      </c>
      <c r="AP61" s="389">
        <v>55.6</v>
      </c>
      <c r="AQ61" s="50">
        <v>44</v>
      </c>
      <c r="AR61" s="389">
        <v>44.4</v>
      </c>
      <c r="AS61" s="50">
        <v>0</v>
      </c>
      <c r="AT61" s="554">
        <v>0</v>
      </c>
      <c r="AU61" s="50">
        <v>59</v>
      </c>
      <c r="AV61" s="389">
        <v>60.2</v>
      </c>
      <c r="AW61" s="50">
        <v>39</v>
      </c>
      <c r="AX61" s="389">
        <v>39.799999999999997</v>
      </c>
      <c r="AY61" s="50">
        <v>0</v>
      </c>
      <c r="AZ61" s="391">
        <v>0</v>
      </c>
    </row>
    <row r="62" spans="1:52" x14ac:dyDescent="0.25">
      <c r="A62" s="11" t="s">
        <v>164</v>
      </c>
      <c r="B62" s="134" t="s">
        <v>165</v>
      </c>
      <c r="C62" s="326">
        <v>51</v>
      </c>
      <c r="D62" s="369">
        <v>51</v>
      </c>
      <c r="E62" s="370">
        <v>49</v>
      </c>
      <c r="F62" s="138">
        <v>49</v>
      </c>
      <c r="G62" s="326">
        <v>53</v>
      </c>
      <c r="H62" s="369">
        <v>49.5</v>
      </c>
      <c r="I62" s="370">
        <v>54</v>
      </c>
      <c r="J62" s="138">
        <v>50.5</v>
      </c>
      <c r="K62" s="326">
        <v>47</v>
      </c>
      <c r="L62" s="369">
        <v>43.9</v>
      </c>
      <c r="M62" s="370">
        <v>60</v>
      </c>
      <c r="N62" s="138">
        <v>56.1</v>
      </c>
      <c r="O62" s="326">
        <v>53</v>
      </c>
      <c r="P62" s="369">
        <v>50</v>
      </c>
      <c r="Q62" s="370">
        <v>53</v>
      </c>
      <c r="R62" s="138">
        <v>50</v>
      </c>
      <c r="S62" s="326">
        <v>50</v>
      </c>
      <c r="T62" s="369">
        <v>47.2</v>
      </c>
      <c r="U62" s="370">
        <v>56</v>
      </c>
      <c r="V62" s="138">
        <v>52.8</v>
      </c>
      <c r="W62" s="326">
        <v>57</v>
      </c>
      <c r="X62" s="369">
        <v>54.3</v>
      </c>
      <c r="Y62" s="370">
        <v>48</v>
      </c>
      <c r="Z62" s="138">
        <v>45.7</v>
      </c>
      <c r="AA62" s="326">
        <v>54</v>
      </c>
      <c r="AB62" s="369">
        <v>51.4</v>
      </c>
      <c r="AC62" s="370">
        <v>51</v>
      </c>
      <c r="AD62" s="138">
        <v>48.6</v>
      </c>
      <c r="AE62" s="326">
        <v>55</v>
      </c>
      <c r="AF62" s="369">
        <v>51.9</v>
      </c>
      <c r="AG62" s="370">
        <v>51</v>
      </c>
      <c r="AH62" s="138">
        <v>48.1</v>
      </c>
      <c r="AI62" s="44">
        <v>56</v>
      </c>
      <c r="AJ62" s="392">
        <v>53.3</v>
      </c>
      <c r="AK62" s="44">
        <v>49</v>
      </c>
      <c r="AL62" s="392">
        <v>46.7</v>
      </c>
      <c r="AM62" s="44">
        <v>0</v>
      </c>
      <c r="AN62" s="136">
        <v>0</v>
      </c>
      <c r="AO62" s="387">
        <v>49</v>
      </c>
      <c r="AP62" s="392">
        <v>47.1</v>
      </c>
      <c r="AQ62" s="44">
        <v>55</v>
      </c>
      <c r="AR62" s="392">
        <v>52.9</v>
      </c>
      <c r="AS62" s="44">
        <v>0</v>
      </c>
      <c r="AT62" s="546">
        <v>0</v>
      </c>
      <c r="AU62" s="44">
        <v>49</v>
      </c>
      <c r="AV62" s="392">
        <v>46.2</v>
      </c>
      <c r="AW62" s="44">
        <v>57</v>
      </c>
      <c r="AX62" s="392">
        <v>53.8</v>
      </c>
      <c r="AY62" s="44">
        <v>0</v>
      </c>
      <c r="AZ62" s="388">
        <v>0</v>
      </c>
    </row>
    <row r="63" spans="1:52" x14ac:dyDescent="0.25">
      <c r="A63" s="15" t="s">
        <v>164</v>
      </c>
      <c r="B63" s="127" t="s">
        <v>167</v>
      </c>
      <c r="C63" s="327">
        <v>36</v>
      </c>
      <c r="D63" s="367">
        <v>42.9</v>
      </c>
      <c r="E63" s="368">
        <v>48</v>
      </c>
      <c r="F63" s="131">
        <v>57.1</v>
      </c>
      <c r="G63" s="327">
        <v>39</v>
      </c>
      <c r="H63" s="367">
        <v>46.4</v>
      </c>
      <c r="I63" s="368">
        <v>45</v>
      </c>
      <c r="J63" s="131">
        <v>53.6</v>
      </c>
      <c r="K63" s="327">
        <v>47</v>
      </c>
      <c r="L63" s="367">
        <v>56.6</v>
      </c>
      <c r="M63" s="368">
        <v>36</v>
      </c>
      <c r="N63" s="131">
        <v>43.4</v>
      </c>
      <c r="O63" s="327">
        <v>36</v>
      </c>
      <c r="P63" s="367">
        <v>42.9</v>
      </c>
      <c r="Q63" s="368">
        <v>48</v>
      </c>
      <c r="R63" s="131">
        <v>57.1</v>
      </c>
      <c r="S63" s="327">
        <v>33</v>
      </c>
      <c r="T63" s="367">
        <v>38.799999999999997</v>
      </c>
      <c r="U63" s="368">
        <v>52</v>
      </c>
      <c r="V63" s="131">
        <v>61.2</v>
      </c>
      <c r="W63" s="327">
        <v>49</v>
      </c>
      <c r="X63" s="367">
        <v>47.6</v>
      </c>
      <c r="Y63" s="368">
        <v>54</v>
      </c>
      <c r="Z63" s="131">
        <v>52.4</v>
      </c>
      <c r="AA63" s="327">
        <v>55</v>
      </c>
      <c r="AB63" s="367">
        <v>54.5</v>
      </c>
      <c r="AC63" s="368">
        <v>46</v>
      </c>
      <c r="AD63" s="131">
        <v>45.5</v>
      </c>
      <c r="AE63" s="327">
        <v>46</v>
      </c>
      <c r="AF63" s="367">
        <v>45.5</v>
      </c>
      <c r="AG63" s="368">
        <v>55</v>
      </c>
      <c r="AH63" s="131">
        <v>54.5</v>
      </c>
      <c r="AI63" s="50">
        <v>38</v>
      </c>
      <c r="AJ63" s="389">
        <v>37.6</v>
      </c>
      <c r="AK63" s="50">
        <v>63</v>
      </c>
      <c r="AL63" s="389">
        <v>62.4</v>
      </c>
      <c r="AM63" s="50">
        <v>0</v>
      </c>
      <c r="AN63" s="129">
        <v>0</v>
      </c>
      <c r="AO63" s="390">
        <v>41</v>
      </c>
      <c r="AP63" s="389">
        <v>39.799999999999997</v>
      </c>
      <c r="AQ63" s="50">
        <v>62</v>
      </c>
      <c r="AR63" s="389">
        <v>60.2</v>
      </c>
      <c r="AS63" s="50">
        <v>0</v>
      </c>
      <c r="AT63" s="554">
        <v>0</v>
      </c>
      <c r="AU63" s="50">
        <v>38</v>
      </c>
      <c r="AV63" s="389">
        <v>36.5</v>
      </c>
      <c r="AW63" s="50">
        <v>66</v>
      </c>
      <c r="AX63" s="389">
        <v>63.5</v>
      </c>
      <c r="AY63" s="50">
        <v>0</v>
      </c>
      <c r="AZ63" s="391">
        <v>0</v>
      </c>
    </row>
    <row r="64" spans="1:52" x14ac:dyDescent="0.25">
      <c r="A64" s="11" t="s">
        <v>164</v>
      </c>
      <c r="B64" s="134" t="s">
        <v>168</v>
      </c>
      <c r="C64" s="326">
        <v>56</v>
      </c>
      <c r="D64" s="369">
        <v>60.2</v>
      </c>
      <c r="E64" s="370">
        <v>37</v>
      </c>
      <c r="F64" s="138">
        <v>39.799999999999997</v>
      </c>
      <c r="G64" s="326">
        <v>45</v>
      </c>
      <c r="H64" s="369">
        <v>45.9</v>
      </c>
      <c r="I64" s="370">
        <v>53</v>
      </c>
      <c r="J64" s="138">
        <v>54.1</v>
      </c>
      <c r="K64" s="326">
        <v>53</v>
      </c>
      <c r="L64" s="369">
        <v>53</v>
      </c>
      <c r="M64" s="370">
        <v>47</v>
      </c>
      <c r="N64" s="138">
        <v>47</v>
      </c>
      <c r="O64" s="326">
        <v>51</v>
      </c>
      <c r="P64" s="369">
        <v>52</v>
      </c>
      <c r="Q64" s="370">
        <v>47</v>
      </c>
      <c r="R64" s="138">
        <v>48</v>
      </c>
      <c r="S64" s="326">
        <v>52</v>
      </c>
      <c r="T64" s="369">
        <v>53.1</v>
      </c>
      <c r="U64" s="370">
        <v>46</v>
      </c>
      <c r="V64" s="138">
        <v>46.9</v>
      </c>
      <c r="W64" s="326">
        <v>55</v>
      </c>
      <c r="X64" s="369">
        <v>55</v>
      </c>
      <c r="Y64" s="370">
        <v>45</v>
      </c>
      <c r="Z64" s="138">
        <v>45</v>
      </c>
      <c r="AA64" s="326">
        <v>43</v>
      </c>
      <c r="AB64" s="369">
        <v>43</v>
      </c>
      <c r="AC64" s="370">
        <v>57</v>
      </c>
      <c r="AD64" s="138">
        <v>57</v>
      </c>
      <c r="AE64" s="326">
        <v>53</v>
      </c>
      <c r="AF64" s="369">
        <v>49.5</v>
      </c>
      <c r="AG64" s="370">
        <v>54</v>
      </c>
      <c r="AH64" s="138">
        <v>50.5</v>
      </c>
      <c r="AI64" s="44">
        <v>52</v>
      </c>
      <c r="AJ64" s="392">
        <v>50</v>
      </c>
      <c r="AK64" s="44">
        <v>52</v>
      </c>
      <c r="AL64" s="392">
        <v>50</v>
      </c>
      <c r="AM64" s="44">
        <v>0</v>
      </c>
      <c r="AN64" s="136">
        <v>0</v>
      </c>
      <c r="AO64" s="387">
        <v>52</v>
      </c>
      <c r="AP64" s="392">
        <v>52</v>
      </c>
      <c r="AQ64" s="44">
        <v>48</v>
      </c>
      <c r="AR64" s="392">
        <v>48</v>
      </c>
      <c r="AS64" s="44">
        <v>0</v>
      </c>
      <c r="AT64" s="546">
        <v>0</v>
      </c>
      <c r="AU64" s="44">
        <v>39</v>
      </c>
      <c r="AV64" s="392">
        <v>38.6</v>
      </c>
      <c r="AW64" s="44">
        <v>62</v>
      </c>
      <c r="AX64" s="392">
        <v>61.4</v>
      </c>
      <c r="AY64" s="44">
        <v>0</v>
      </c>
      <c r="AZ64" s="388">
        <v>0</v>
      </c>
    </row>
    <row r="65" spans="1:52" x14ac:dyDescent="0.25">
      <c r="A65" s="15" t="s">
        <v>170</v>
      </c>
      <c r="B65" s="127" t="s">
        <v>171</v>
      </c>
      <c r="C65" s="327" t="s">
        <v>241</v>
      </c>
      <c r="D65" s="367" t="s">
        <v>241</v>
      </c>
      <c r="E65" s="368" t="s">
        <v>241</v>
      </c>
      <c r="F65" s="131" t="s">
        <v>241</v>
      </c>
      <c r="G65" s="327" t="s">
        <v>241</v>
      </c>
      <c r="H65" s="367" t="s">
        <v>241</v>
      </c>
      <c r="I65" s="368" t="s">
        <v>241</v>
      </c>
      <c r="J65" s="131" t="s">
        <v>241</v>
      </c>
      <c r="K65" s="327" t="s">
        <v>241</v>
      </c>
      <c r="L65" s="367" t="s">
        <v>241</v>
      </c>
      <c r="M65" s="368" t="s">
        <v>241</v>
      </c>
      <c r="N65" s="131" t="s">
        <v>241</v>
      </c>
      <c r="O65" s="327" t="s">
        <v>241</v>
      </c>
      <c r="P65" s="367" t="s">
        <v>241</v>
      </c>
      <c r="Q65" s="368" t="s">
        <v>241</v>
      </c>
      <c r="R65" s="131" t="s">
        <v>241</v>
      </c>
      <c r="S65" s="327">
        <v>50</v>
      </c>
      <c r="T65" s="367">
        <v>78.099999999999994</v>
      </c>
      <c r="U65" s="368">
        <v>14</v>
      </c>
      <c r="V65" s="131">
        <v>21.9</v>
      </c>
      <c r="W65" s="327">
        <v>59</v>
      </c>
      <c r="X65" s="367">
        <v>73.8</v>
      </c>
      <c r="Y65" s="368">
        <v>21</v>
      </c>
      <c r="Z65" s="131">
        <v>26.3</v>
      </c>
      <c r="AA65" s="327">
        <v>64</v>
      </c>
      <c r="AB65" s="367">
        <v>80</v>
      </c>
      <c r="AC65" s="368">
        <v>16</v>
      </c>
      <c r="AD65" s="131">
        <v>20</v>
      </c>
      <c r="AE65" s="327">
        <v>41</v>
      </c>
      <c r="AF65" s="367">
        <v>51.3</v>
      </c>
      <c r="AG65" s="368">
        <v>39</v>
      </c>
      <c r="AH65" s="131">
        <v>48.8</v>
      </c>
      <c r="AI65" s="50">
        <v>45</v>
      </c>
      <c r="AJ65" s="389">
        <v>54.9</v>
      </c>
      <c r="AK65" s="50">
        <v>37</v>
      </c>
      <c r="AL65" s="389">
        <v>45.1</v>
      </c>
      <c r="AM65" s="50">
        <v>0</v>
      </c>
      <c r="AN65" s="129">
        <v>0</v>
      </c>
      <c r="AO65" s="390">
        <v>48</v>
      </c>
      <c r="AP65" s="389">
        <v>57.1</v>
      </c>
      <c r="AQ65" s="50">
        <v>36</v>
      </c>
      <c r="AR65" s="389">
        <v>42.9</v>
      </c>
      <c r="AS65" s="50">
        <v>0</v>
      </c>
      <c r="AT65" s="554">
        <v>0</v>
      </c>
      <c r="AU65" s="50">
        <v>48</v>
      </c>
      <c r="AV65" s="389">
        <v>57.1</v>
      </c>
      <c r="AW65" s="50">
        <v>36</v>
      </c>
      <c r="AX65" s="389">
        <v>42.9</v>
      </c>
      <c r="AY65" s="50">
        <v>0</v>
      </c>
      <c r="AZ65" s="391">
        <v>0</v>
      </c>
    </row>
    <row r="66" spans="1:52" x14ac:dyDescent="0.25">
      <c r="A66" s="11" t="s">
        <v>170</v>
      </c>
      <c r="B66" s="134" t="s">
        <v>173</v>
      </c>
      <c r="C66" s="326" t="s">
        <v>241</v>
      </c>
      <c r="D66" s="369" t="s">
        <v>241</v>
      </c>
      <c r="E66" s="370" t="s">
        <v>241</v>
      </c>
      <c r="F66" s="138" t="s">
        <v>241</v>
      </c>
      <c r="G66" s="326" t="s">
        <v>241</v>
      </c>
      <c r="H66" s="369" t="s">
        <v>241</v>
      </c>
      <c r="I66" s="370" t="s">
        <v>241</v>
      </c>
      <c r="J66" s="138" t="s">
        <v>241</v>
      </c>
      <c r="K66" s="326" t="s">
        <v>241</v>
      </c>
      <c r="L66" s="369" t="s">
        <v>241</v>
      </c>
      <c r="M66" s="370" t="s">
        <v>241</v>
      </c>
      <c r="N66" s="138" t="s">
        <v>241</v>
      </c>
      <c r="O66" s="326" t="s">
        <v>241</v>
      </c>
      <c r="P66" s="369" t="s">
        <v>241</v>
      </c>
      <c r="Q66" s="370" t="s">
        <v>241</v>
      </c>
      <c r="R66" s="138" t="s">
        <v>241</v>
      </c>
      <c r="S66" s="326" t="s">
        <v>241</v>
      </c>
      <c r="T66" s="369" t="s">
        <v>241</v>
      </c>
      <c r="U66" s="370" t="s">
        <v>241</v>
      </c>
      <c r="V66" s="138" t="s">
        <v>241</v>
      </c>
      <c r="W66" s="326" t="s">
        <v>241</v>
      </c>
      <c r="X66" s="369" t="s">
        <v>241</v>
      </c>
      <c r="Y66" s="370" t="s">
        <v>241</v>
      </c>
      <c r="Z66" s="138" t="s">
        <v>241</v>
      </c>
      <c r="AA66" s="326">
        <v>16</v>
      </c>
      <c r="AB66" s="369">
        <v>80</v>
      </c>
      <c r="AC66" s="370">
        <v>4</v>
      </c>
      <c r="AD66" s="138">
        <v>20</v>
      </c>
      <c r="AE66" s="326">
        <v>17</v>
      </c>
      <c r="AF66" s="369">
        <v>73.900000000000006</v>
      </c>
      <c r="AG66" s="370">
        <v>6</v>
      </c>
      <c r="AH66" s="138">
        <v>26.1</v>
      </c>
      <c r="AI66" s="44">
        <v>17</v>
      </c>
      <c r="AJ66" s="392">
        <v>60.7</v>
      </c>
      <c r="AK66" s="44">
        <v>11</v>
      </c>
      <c r="AL66" s="392">
        <v>39.299999999999997</v>
      </c>
      <c r="AM66" s="44">
        <v>0</v>
      </c>
      <c r="AN66" s="136">
        <v>0</v>
      </c>
      <c r="AO66" s="387">
        <v>31</v>
      </c>
      <c r="AP66" s="392">
        <v>67.400000000000006</v>
      </c>
      <c r="AQ66" s="44">
        <v>14</v>
      </c>
      <c r="AR66" s="392">
        <v>30.4</v>
      </c>
      <c r="AS66" s="44">
        <v>1</v>
      </c>
      <c r="AT66" s="546">
        <v>2.2000000000000002</v>
      </c>
      <c r="AU66" s="44">
        <v>40</v>
      </c>
      <c r="AV66" s="392">
        <v>80</v>
      </c>
      <c r="AW66" s="44">
        <v>10</v>
      </c>
      <c r="AX66" s="392">
        <v>20</v>
      </c>
      <c r="AY66" s="44">
        <v>0</v>
      </c>
      <c r="AZ66" s="388">
        <v>0</v>
      </c>
    </row>
    <row r="67" spans="1:52" x14ac:dyDescent="0.25">
      <c r="A67" s="15" t="s">
        <v>175</v>
      </c>
      <c r="B67" s="127" t="s">
        <v>176</v>
      </c>
      <c r="C67" s="327">
        <v>52</v>
      </c>
      <c r="D67" s="367">
        <v>57.8</v>
      </c>
      <c r="E67" s="368">
        <v>38</v>
      </c>
      <c r="F67" s="131">
        <v>42.2</v>
      </c>
      <c r="G67" s="327">
        <v>65</v>
      </c>
      <c r="H67" s="367">
        <v>63.7</v>
      </c>
      <c r="I67" s="368">
        <v>37</v>
      </c>
      <c r="J67" s="131">
        <v>36.299999999999997</v>
      </c>
      <c r="K67" s="327">
        <v>53</v>
      </c>
      <c r="L67" s="367">
        <v>51.5</v>
      </c>
      <c r="M67" s="368">
        <v>50</v>
      </c>
      <c r="N67" s="131">
        <v>48.5</v>
      </c>
      <c r="O67" s="327">
        <v>59</v>
      </c>
      <c r="P67" s="367">
        <v>62.1</v>
      </c>
      <c r="Q67" s="368">
        <v>36</v>
      </c>
      <c r="R67" s="131">
        <v>37.9</v>
      </c>
      <c r="S67" s="327">
        <v>45</v>
      </c>
      <c r="T67" s="367">
        <v>46.9</v>
      </c>
      <c r="U67" s="368">
        <v>51</v>
      </c>
      <c r="V67" s="131">
        <v>53.1</v>
      </c>
      <c r="W67" s="327">
        <v>45</v>
      </c>
      <c r="X67" s="367">
        <v>46.4</v>
      </c>
      <c r="Y67" s="368">
        <v>52</v>
      </c>
      <c r="Z67" s="131">
        <v>53.6</v>
      </c>
      <c r="AA67" s="327">
        <v>49</v>
      </c>
      <c r="AB67" s="367">
        <v>50</v>
      </c>
      <c r="AC67" s="368">
        <v>49</v>
      </c>
      <c r="AD67" s="131">
        <v>50</v>
      </c>
      <c r="AE67" s="327">
        <v>57</v>
      </c>
      <c r="AF67" s="367">
        <v>58.2</v>
      </c>
      <c r="AG67" s="368">
        <v>41</v>
      </c>
      <c r="AH67" s="131">
        <v>41.8</v>
      </c>
      <c r="AI67" s="50">
        <v>59</v>
      </c>
      <c r="AJ67" s="389">
        <v>62.1</v>
      </c>
      <c r="AK67" s="50">
        <v>36</v>
      </c>
      <c r="AL67" s="389">
        <v>37.9</v>
      </c>
      <c r="AM67" s="50">
        <v>0</v>
      </c>
      <c r="AN67" s="129">
        <v>0</v>
      </c>
      <c r="AO67" s="390">
        <v>39</v>
      </c>
      <c r="AP67" s="389">
        <v>39.799999999999997</v>
      </c>
      <c r="AQ67" s="50">
        <v>58</v>
      </c>
      <c r="AR67" s="389">
        <v>59.2</v>
      </c>
      <c r="AS67" s="50">
        <v>1</v>
      </c>
      <c r="AT67" s="554">
        <v>1</v>
      </c>
      <c r="AU67" s="50">
        <v>46</v>
      </c>
      <c r="AV67" s="389">
        <v>46.9</v>
      </c>
      <c r="AW67" s="50">
        <v>52</v>
      </c>
      <c r="AX67" s="389">
        <v>53.1</v>
      </c>
      <c r="AY67" s="50">
        <v>0</v>
      </c>
      <c r="AZ67" s="391">
        <v>0</v>
      </c>
    </row>
    <row r="68" spans="1:52" x14ac:dyDescent="0.25">
      <c r="A68" s="11" t="s">
        <v>177</v>
      </c>
      <c r="B68" s="134" t="s">
        <v>178</v>
      </c>
      <c r="C68" s="326">
        <v>34</v>
      </c>
      <c r="D68" s="369">
        <v>61.8</v>
      </c>
      <c r="E68" s="370">
        <v>21</v>
      </c>
      <c r="F68" s="138">
        <v>38.200000000000003</v>
      </c>
      <c r="G68" s="326">
        <v>37</v>
      </c>
      <c r="H68" s="369">
        <v>58.7</v>
      </c>
      <c r="I68" s="370">
        <v>26</v>
      </c>
      <c r="J68" s="138">
        <v>41.3</v>
      </c>
      <c r="K68" s="326">
        <v>33</v>
      </c>
      <c r="L68" s="369">
        <v>52.4</v>
      </c>
      <c r="M68" s="370">
        <v>30</v>
      </c>
      <c r="N68" s="138">
        <v>47.6</v>
      </c>
      <c r="O68" s="326">
        <v>39</v>
      </c>
      <c r="P68" s="369">
        <v>61.9</v>
      </c>
      <c r="Q68" s="370">
        <v>24</v>
      </c>
      <c r="R68" s="138">
        <v>38.1</v>
      </c>
      <c r="S68" s="326">
        <v>38</v>
      </c>
      <c r="T68" s="369">
        <v>60.3</v>
      </c>
      <c r="U68" s="370">
        <v>25</v>
      </c>
      <c r="V68" s="138">
        <v>39.700000000000003</v>
      </c>
      <c r="W68" s="326">
        <v>41</v>
      </c>
      <c r="X68" s="369">
        <v>66.099999999999994</v>
      </c>
      <c r="Y68" s="370">
        <v>21</v>
      </c>
      <c r="Z68" s="138">
        <v>33.9</v>
      </c>
      <c r="AA68" s="326">
        <v>33</v>
      </c>
      <c r="AB68" s="369">
        <v>51.6</v>
      </c>
      <c r="AC68" s="370">
        <v>31</v>
      </c>
      <c r="AD68" s="138">
        <v>48.4</v>
      </c>
      <c r="AE68" s="326">
        <v>34</v>
      </c>
      <c r="AF68" s="369">
        <v>54</v>
      </c>
      <c r="AG68" s="370">
        <v>29</v>
      </c>
      <c r="AH68" s="138">
        <v>46</v>
      </c>
      <c r="AI68" s="44">
        <v>29</v>
      </c>
      <c r="AJ68" s="392">
        <v>46.8</v>
      </c>
      <c r="AK68" s="44">
        <v>33</v>
      </c>
      <c r="AL68" s="392">
        <v>53.2</v>
      </c>
      <c r="AM68" s="44">
        <v>0</v>
      </c>
      <c r="AN68" s="136">
        <v>0</v>
      </c>
      <c r="AO68" s="387">
        <v>31</v>
      </c>
      <c r="AP68" s="392">
        <v>49.2</v>
      </c>
      <c r="AQ68" s="44">
        <v>32</v>
      </c>
      <c r="AR68" s="392">
        <v>50.8</v>
      </c>
      <c r="AS68" s="44">
        <v>0</v>
      </c>
      <c r="AT68" s="546">
        <v>0</v>
      </c>
      <c r="AU68" s="44">
        <v>33</v>
      </c>
      <c r="AV68" s="392">
        <v>52.4</v>
      </c>
      <c r="AW68" s="44">
        <v>30</v>
      </c>
      <c r="AX68" s="392">
        <v>47.6</v>
      </c>
      <c r="AY68" s="44">
        <v>0</v>
      </c>
      <c r="AZ68" s="388">
        <v>0</v>
      </c>
    </row>
    <row r="69" spans="1:52" x14ac:dyDescent="0.25">
      <c r="A69" s="15" t="s">
        <v>179</v>
      </c>
      <c r="B69" s="127" t="s">
        <v>180</v>
      </c>
      <c r="C69" s="327">
        <v>32</v>
      </c>
      <c r="D69" s="367">
        <v>62.7</v>
      </c>
      <c r="E69" s="368">
        <v>19</v>
      </c>
      <c r="F69" s="131">
        <v>37.299999999999997</v>
      </c>
      <c r="G69" s="327">
        <v>23</v>
      </c>
      <c r="H69" s="367">
        <v>46</v>
      </c>
      <c r="I69" s="368">
        <v>27</v>
      </c>
      <c r="J69" s="131">
        <v>54</v>
      </c>
      <c r="K69" s="327">
        <v>25</v>
      </c>
      <c r="L69" s="367">
        <v>50</v>
      </c>
      <c r="M69" s="368">
        <v>25</v>
      </c>
      <c r="N69" s="131">
        <v>50</v>
      </c>
      <c r="O69" s="327">
        <v>23</v>
      </c>
      <c r="P69" s="367">
        <v>45.1</v>
      </c>
      <c r="Q69" s="368">
        <v>28</v>
      </c>
      <c r="R69" s="131">
        <v>54.9</v>
      </c>
      <c r="S69" s="327">
        <v>18</v>
      </c>
      <c r="T69" s="367">
        <v>34.6</v>
      </c>
      <c r="U69" s="368">
        <v>34</v>
      </c>
      <c r="V69" s="131">
        <v>65.400000000000006</v>
      </c>
      <c r="W69" s="327">
        <v>33</v>
      </c>
      <c r="X69" s="367">
        <v>55</v>
      </c>
      <c r="Y69" s="368">
        <v>27</v>
      </c>
      <c r="Z69" s="131">
        <v>45</v>
      </c>
      <c r="AA69" s="327">
        <v>29</v>
      </c>
      <c r="AB69" s="367">
        <v>48.3</v>
      </c>
      <c r="AC69" s="368">
        <v>31</v>
      </c>
      <c r="AD69" s="131">
        <v>51.7</v>
      </c>
      <c r="AE69" s="327">
        <v>29</v>
      </c>
      <c r="AF69" s="367">
        <v>48.3</v>
      </c>
      <c r="AG69" s="368">
        <v>31</v>
      </c>
      <c r="AH69" s="131">
        <v>51.7</v>
      </c>
      <c r="AI69" s="50">
        <v>23</v>
      </c>
      <c r="AJ69" s="389">
        <v>44.2</v>
      </c>
      <c r="AK69" s="50">
        <v>29</v>
      </c>
      <c r="AL69" s="389">
        <v>55.8</v>
      </c>
      <c r="AM69" s="50">
        <v>0</v>
      </c>
      <c r="AN69" s="129">
        <v>0</v>
      </c>
      <c r="AO69" s="390">
        <v>22</v>
      </c>
      <c r="AP69" s="389">
        <v>44</v>
      </c>
      <c r="AQ69" s="50">
        <v>28</v>
      </c>
      <c r="AR69" s="389">
        <v>56</v>
      </c>
      <c r="AS69" s="50">
        <v>0</v>
      </c>
      <c r="AT69" s="554">
        <v>0</v>
      </c>
      <c r="AU69" s="50">
        <v>29</v>
      </c>
      <c r="AV69" s="389">
        <v>58</v>
      </c>
      <c r="AW69" s="50">
        <v>21</v>
      </c>
      <c r="AX69" s="389">
        <v>42</v>
      </c>
      <c r="AY69" s="50">
        <v>0</v>
      </c>
      <c r="AZ69" s="391">
        <v>0</v>
      </c>
    </row>
    <row r="70" spans="1:52" x14ac:dyDescent="0.25">
      <c r="A70" s="11" t="s">
        <v>182</v>
      </c>
      <c r="B70" s="134" t="s">
        <v>183</v>
      </c>
      <c r="C70" s="326">
        <v>49</v>
      </c>
      <c r="D70" s="369">
        <v>60.5</v>
      </c>
      <c r="E70" s="370">
        <v>32</v>
      </c>
      <c r="F70" s="138">
        <v>39.5</v>
      </c>
      <c r="G70" s="326">
        <v>46</v>
      </c>
      <c r="H70" s="369">
        <v>57.5</v>
      </c>
      <c r="I70" s="370">
        <v>34</v>
      </c>
      <c r="J70" s="138">
        <v>42.5</v>
      </c>
      <c r="K70" s="326">
        <v>44</v>
      </c>
      <c r="L70" s="369">
        <v>55</v>
      </c>
      <c r="M70" s="370">
        <v>36</v>
      </c>
      <c r="N70" s="138">
        <v>45</v>
      </c>
      <c r="O70" s="326">
        <v>47</v>
      </c>
      <c r="P70" s="369">
        <v>58.8</v>
      </c>
      <c r="Q70" s="370">
        <v>33</v>
      </c>
      <c r="R70" s="138">
        <v>41.3</v>
      </c>
      <c r="S70" s="326">
        <v>48</v>
      </c>
      <c r="T70" s="369">
        <v>60</v>
      </c>
      <c r="U70" s="370">
        <v>32</v>
      </c>
      <c r="V70" s="138">
        <v>40</v>
      </c>
      <c r="W70" s="326">
        <v>45</v>
      </c>
      <c r="X70" s="369">
        <v>56.3</v>
      </c>
      <c r="Y70" s="370">
        <v>35</v>
      </c>
      <c r="Z70" s="138">
        <v>43.8</v>
      </c>
      <c r="AA70" s="326">
        <v>55</v>
      </c>
      <c r="AB70" s="369">
        <v>55</v>
      </c>
      <c r="AC70" s="370">
        <v>45</v>
      </c>
      <c r="AD70" s="138">
        <v>45</v>
      </c>
      <c r="AE70" s="326">
        <v>49</v>
      </c>
      <c r="AF70" s="369">
        <v>48.5</v>
      </c>
      <c r="AG70" s="370">
        <v>52</v>
      </c>
      <c r="AH70" s="138">
        <v>51.5</v>
      </c>
      <c r="AI70" s="326">
        <v>45</v>
      </c>
      <c r="AJ70" s="392">
        <v>44.6</v>
      </c>
      <c r="AK70" s="44">
        <v>56</v>
      </c>
      <c r="AL70" s="392">
        <v>55.4</v>
      </c>
      <c r="AM70" s="44">
        <v>0</v>
      </c>
      <c r="AN70" s="136">
        <v>0</v>
      </c>
      <c r="AO70" s="387">
        <v>50</v>
      </c>
      <c r="AP70" s="392">
        <v>49.5</v>
      </c>
      <c r="AQ70" s="44">
        <v>50</v>
      </c>
      <c r="AR70" s="392">
        <v>49.5</v>
      </c>
      <c r="AS70" s="44">
        <v>1</v>
      </c>
      <c r="AT70" s="546">
        <v>1</v>
      </c>
      <c r="AU70" s="44">
        <v>54</v>
      </c>
      <c r="AV70" s="392">
        <v>52.4</v>
      </c>
      <c r="AW70" s="44">
        <v>49</v>
      </c>
      <c r="AX70" s="392">
        <v>47.6</v>
      </c>
      <c r="AY70" s="44">
        <v>0</v>
      </c>
      <c r="AZ70" s="388">
        <v>0</v>
      </c>
    </row>
    <row r="71" spans="1:52" ht="13" thickBot="1" x14ac:dyDescent="0.3">
      <c r="A71" s="23" t="s">
        <v>185</v>
      </c>
      <c r="B71" s="243" t="s">
        <v>186</v>
      </c>
      <c r="C71" s="371">
        <v>20</v>
      </c>
      <c r="D71" s="372">
        <v>40</v>
      </c>
      <c r="E71" s="373">
        <v>30</v>
      </c>
      <c r="F71" s="374">
        <v>60</v>
      </c>
      <c r="G71" s="371">
        <v>7</v>
      </c>
      <c r="H71" s="372">
        <v>17.5</v>
      </c>
      <c r="I71" s="373">
        <v>33</v>
      </c>
      <c r="J71" s="374">
        <v>82.5</v>
      </c>
      <c r="K71" s="371">
        <v>11</v>
      </c>
      <c r="L71" s="372">
        <v>26.8</v>
      </c>
      <c r="M71" s="373">
        <v>30</v>
      </c>
      <c r="N71" s="374">
        <v>73.2</v>
      </c>
      <c r="O71" s="371">
        <v>19</v>
      </c>
      <c r="P71" s="372">
        <v>39.6</v>
      </c>
      <c r="Q71" s="373">
        <v>29</v>
      </c>
      <c r="R71" s="374">
        <v>60.4</v>
      </c>
      <c r="S71" s="371">
        <v>17</v>
      </c>
      <c r="T71" s="372">
        <v>37.799999999999997</v>
      </c>
      <c r="U71" s="373">
        <v>28</v>
      </c>
      <c r="V71" s="374">
        <v>62.2</v>
      </c>
      <c r="W71" s="371">
        <v>18</v>
      </c>
      <c r="X71" s="372">
        <v>40</v>
      </c>
      <c r="Y71" s="373">
        <v>27</v>
      </c>
      <c r="Z71" s="374">
        <v>60</v>
      </c>
      <c r="AA71" s="371">
        <v>11</v>
      </c>
      <c r="AB71" s="372">
        <v>26.2</v>
      </c>
      <c r="AC71" s="373">
        <v>31</v>
      </c>
      <c r="AD71" s="374">
        <v>73.8</v>
      </c>
      <c r="AE71" s="371">
        <v>14</v>
      </c>
      <c r="AF71" s="372">
        <v>32.6</v>
      </c>
      <c r="AG71" s="373">
        <v>29</v>
      </c>
      <c r="AH71" s="374">
        <v>67.400000000000006</v>
      </c>
      <c r="AI71" s="57">
        <v>11</v>
      </c>
      <c r="AJ71" s="393">
        <v>25.6</v>
      </c>
      <c r="AK71" s="57">
        <v>32</v>
      </c>
      <c r="AL71" s="393">
        <v>74.400000000000006</v>
      </c>
      <c r="AM71" s="57">
        <v>0</v>
      </c>
      <c r="AN71" s="394">
        <v>0</v>
      </c>
      <c r="AO71" s="395">
        <v>8</v>
      </c>
      <c r="AP71" s="393">
        <v>20</v>
      </c>
      <c r="AQ71" s="57">
        <v>32</v>
      </c>
      <c r="AR71" s="393">
        <v>80</v>
      </c>
      <c r="AS71" s="57">
        <v>0</v>
      </c>
      <c r="AT71" s="956">
        <v>0</v>
      </c>
      <c r="AU71" s="57">
        <v>18</v>
      </c>
      <c r="AV71" s="393">
        <v>41.9</v>
      </c>
      <c r="AW71" s="57">
        <v>25</v>
      </c>
      <c r="AX71" s="393">
        <v>58.1</v>
      </c>
      <c r="AY71" s="57">
        <v>0</v>
      </c>
      <c r="AZ71" s="396">
        <v>0</v>
      </c>
    </row>
    <row r="72" spans="1:52" ht="13.5" thickBot="1" x14ac:dyDescent="0.3">
      <c r="A72" s="375"/>
      <c r="B72" s="376" t="s">
        <v>242</v>
      </c>
      <c r="C72" s="377">
        <v>2692</v>
      </c>
      <c r="D72" s="378">
        <v>56.4</v>
      </c>
      <c r="E72" s="379">
        <v>2078</v>
      </c>
      <c r="F72" s="378">
        <v>43.6</v>
      </c>
      <c r="G72" s="377">
        <v>2744</v>
      </c>
      <c r="H72" s="378">
        <v>55.8</v>
      </c>
      <c r="I72" s="379">
        <v>2174</v>
      </c>
      <c r="J72" s="378">
        <v>44.2</v>
      </c>
      <c r="K72" s="377">
        <v>2762</v>
      </c>
      <c r="L72" s="378">
        <v>54.3</v>
      </c>
      <c r="M72" s="379">
        <v>2327</v>
      </c>
      <c r="N72" s="378">
        <v>45.7</v>
      </c>
      <c r="O72" s="380">
        <v>2793</v>
      </c>
      <c r="P72" s="397">
        <v>54</v>
      </c>
      <c r="Q72" s="380">
        <v>2377</v>
      </c>
      <c r="R72" s="397">
        <v>46</v>
      </c>
      <c r="S72" s="380">
        <v>2976</v>
      </c>
      <c r="T72" s="378">
        <v>54.2</v>
      </c>
      <c r="U72" s="380">
        <v>2517</v>
      </c>
      <c r="V72" s="378">
        <v>45.8</v>
      </c>
      <c r="W72" s="380">
        <v>3009</v>
      </c>
      <c r="X72" s="378">
        <v>52.8</v>
      </c>
      <c r="Y72" s="380">
        <v>2688</v>
      </c>
      <c r="Z72" s="378">
        <v>47.2</v>
      </c>
      <c r="AA72" s="380">
        <v>3149</v>
      </c>
      <c r="AB72" s="378">
        <v>53.3</v>
      </c>
      <c r="AC72" s="380">
        <v>2755</v>
      </c>
      <c r="AD72" s="378">
        <v>46.7</v>
      </c>
      <c r="AE72" s="380">
        <v>3120</v>
      </c>
      <c r="AF72" s="378">
        <v>52.3</v>
      </c>
      <c r="AG72" s="380">
        <v>2847</v>
      </c>
      <c r="AH72" s="378">
        <v>47.7</v>
      </c>
      <c r="AI72" s="380">
        <v>3053</v>
      </c>
      <c r="AJ72" s="378">
        <v>50.9</v>
      </c>
      <c r="AK72" s="380">
        <v>2929</v>
      </c>
      <c r="AL72" s="378">
        <v>48.8</v>
      </c>
      <c r="AM72" s="378">
        <v>18</v>
      </c>
      <c r="AN72" s="378">
        <v>0.3</v>
      </c>
      <c r="AO72" s="380">
        <v>3119</v>
      </c>
      <c r="AP72" s="378">
        <v>50.6</v>
      </c>
      <c r="AQ72" s="380">
        <v>3021</v>
      </c>
      <c r="AR72" s="397">
        <v>49</v>
      </c>
      <c r="AS72" s="378">
        <v>25</v>
      </c>
      <c r="AT72" s="957">
        <v>0.4</v>
      </c>
      <c r="AU72" s="380">
        <v>3112</v>
      </c>
      <c r="AV72" s="378">
        <v>50.3</v>
      </c>
      <c r="AW72" s="380">
        <v>3069</v>
      </c>
      <c r="AX72" s="397">
        <v>49.6</v>
      </c>
      <c r="AY72" s="378">
        <v>3</v>
      </c>
      <c r="AZ72" s="398">
        <v>0.1</v>
      </c>
    </row>
    <row r="73" spans="1:52" s="399" customFormat="1" ht="28" customHeight="1" x14ac:dyDescent="0.25">
      <c r="A73" s="1008" t="s">
        <v>584</v>
      </c>
      <c r="B73" s="1008"/>
    </row>
    <row r="74" spans="1:52" x14ac:dyDescent="0.25">
      <c r="A74" s="35" t="s">
        <v>425</v>
      </c>
      <c r="B74" s="162"/>
    </row>
    <row r="75" spans="1:52" x14ac:dyDescent="0.25">
      <c r="A75" s="162"/>
      <c r="B75" s="162"/>
    </row>
    <row r="76" spans="1:52" ht="21.75" customHeight="1" x14ac:dyDescent="0.25">
      <c r="A76" s="975" t="s">
        <v>585</v>
      </c>
      <c r="B76" s="975"/>
    </row>
    <row r="77" spans="1:52" x14ac:dyDescent="0.25">
      <c r="A77" s="296" t="s">
        <v>520</v>
      </c>
      <c r="B77" s="162"/>
    </row>
  </sheetData>
  <mergeCells count="40">
    <mergeCell ref="A1:B1"/>
    <mergeCell ref="A2:B2"/>
    <mergeCell ref="A73:B73"/>
    <mergeCell ref="A76:B76"/>
    <mergeCell ref="AO3:AT3"/>
    <mergeCell ref="K4:L4"/>
    <mergeCell ref="C4:D4"/>
    <mergeCell ref="E4:F4"/>
    <mergeCell ref="G4:H4"/>
    <mergeCell ref="I4:J4"/>
    <mergeCell ref="AI4:AJ4"/>
    <mergeCell ref="M4:N4"/>
    <mergeCell ref="O4:P4"/>
    <mergeCell ref="Q4:R4"/>
    <mergeCell ref="S4:T4"/>
    <mergeCell ref="U4:V4"/>
    <mergeCell ref="AU3:AZ3"/>
    <mergeCell ref="C3:F3"/>
    <mergeCell ref="G3:J3"/>
    <mergeCell ref="K3:N3"/>
    <mergeCell ref="O3:R3"/>
    <mergeCell ref="S3:V3"/>
    <mergeCell ref="W3:Z3"/>
    <mergeCell ref="AA3:AD3"/>
    <mergeCell ref="AE3:AH3"/>
    <mergeCell ref="AI3:AN3"/>
    <mergeCell ref="W4:X4"/>
    <mergeCell ref="Y4:Z4"/>
    <mergeCell ref="AA4:AB4"/>
    <mergeCell ref="AC4:AD4"/>
    <mergeCell ref="AE4:AF4"/>
    <mergeCell ref="AG4:AH4"/>
    <mergeCell ref="AW4:AX4"/>
    <mergeCell ref="AY4:AZ4"/>
    <mergeCell ref="AK4:AL4"/>
    <mergeCell ref="AM4:AN4"/>
    <mergeCell ref="AO4:AP4"/>
    <mergeCell ref="AQ4:AR4"/>
    <mergeCell ref="AS4:AT4"/>
    <mergeCell ref="AU4:AV4"/>
  </mergeCells>
  <hyperlinks>
    <hyperlink ref="A2:B2" location="TOC!A1" display="Return to Table of Contents"/>
  </hyperlinks>
  <pageMargins left="0.25" right="0.25" top="0.75" bottom="0.75" header="0.3" footer="0.3"/>
  <pageSetup scale="55" fitToWidth="0" fitToHeight="0" orientation="portrait" r:id="rId1"/>
  <headerFooter>
    <oddHeader>&amp;L2017-18 Survey of Dental Education
Report 1 - Academic Programs, Enrollment, and Graduates</oddHeader>
  </headerFooter>
  <colBreaks count="2" manualBreakCount="2">
    <brk id="18" max="1048575" man="1"/>
    <brk id="34" max="1048575" man="1"/>
  </colBreak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Z21"/>
  <sheetViews>
    <sheetView workbookViewId="0"/>
  </sheetViews>
  <sheetFormatPr defaultColWidth="9.1796875" defaultRowHeight="12.5" x14ac:dyDescent="0.25"/>
  <cols>
    <col min="1" max="1" width="7.54296875" style="1" customWidth="1"/>
    <col min="2" max="2" width="7.1796875" style="1" customWidth="1"/>
    <col min="3" max="26" width="7.7265625" style="1" customWidth="1"/>
    <col min="27" max="16384" width="9.1796875" style="1"/>
  </cols>
  <sheetData>
    <row r="1" spans="1:26" ht="13" x14ac:dyDescent="0.3">
      <c r="A1" s="2" t="s">
        <v>304</v>
      </c>
    </row>
    <row r="2" spans="1:26" ht="13" thickBot="1" x14ac:dyDescent="0.3">
      <c r="A2" s="974" t="s">
        <v>1</v>
      </c>
      <c r="B2" s="974"/>
      <c r="C2" s="974"/>
      <c r="D2" s="974"/>
    </row>
    <row r="3" spans="1:26" ht="84.75" customHeight="1" x14ac:dyDescent="0.3">
      <c r="A3" s="999"/>
      <c r="B3" s="983"/>
      <c r="C3" s="981" t="s">
        <v>237</v>
      </c>
      <c r="D3" s="1011"/>
      <c r="E3" s="981" t="s">
        <v>238</v>
      </c>
      <c r="F3" s="983"/>
      <c r="G3" s="981" t="s">
        <v>586</v>
      </c>
      <c r="H3" s="983"/>
      <c r="I3" s="981" t="s">
        <v>507</v>
      </c>
      <c r="J3" s="983"/>
      <c r="K3" s="981" t="s">
        <v>508</v>
      </c>
      <c r="L3" s="983"/>
      <c r="M3" s="981" t="s">
        <v>509</v>
      </c>
      <c r="N3" s="983"/>
      <c r="O3" s="981" t="s">
        <v>510</v>
      </c>
      <c r="P3" s="983"/>
      <c r="Q3" s="981" t="s">
        <v>511</v>
      </c>
      <c r="R3" s="983"/>
      <c r="S3" s="981" t="s">
        <v>587</v>
      </c>
      <c r="T3" s="983"/>
      <c r="U3" s="981" t="s">
        <v>588</v>
      </c>
      <c r="V3" s="983"/>
      <c r="W3" s="981" t="s">
        <v>589</v>
      </c>
      <c r="X3" s="983"/>
      <c r="Y3" s="981" t="s">
        <v>367</v>
      </c>
      <c r="Z3" s="984"/>
    </row>
    <row r="4" spans="1:26" ht="13" x14ac:dyDescent="0.3">
      <c r="A4" s="272" t="s">
        <v>217</v>
      </c>
      <c r="B4" s="3" t="s">
        <v>301</v>
      </c>
      <c r="C4" s="180" t="s">
        <v>239</v>
      </c>
      <c r="D4" s="117" t="s">
        <v>240</v>
      </c>
      <c r="E4" s="180" t="s">
        <v>239</v>
      </c>
      <c r="F4" s="117" t="s">
        <v>240</v>
      </c>
      <c r="G4" s="180" t="s">
        <v>239</v>
      </c>
      <c r="H4" s="117" t="s">
        <v>240</v>
      </c>
      <c r="I4" s="180" t="s">
        <v>239</v>
      </c>
      <c r="J4" s="117" t="s">
        <v>240</v>
      </c>
      <c r="K4" s="180" t="s">
        <v>239</v>
      </c>
      <c r="L4" s="117" t="s">
        <v>240</v>
      </c>
      <c r="M4" s="180" t="s">
        <v>239</v>
      </c>
      <c r="N4" s="117" t="s">
        <v>240</v>
      </c>
      <c r="O4" s="180" t="s">
        <v>239</v>
      </c>
      <c r="P4" s="117" t="s">
        <v>240</v>
      </c>
      <c r="Q4" s="180" t="s">
        <v>239</v>
      </c>
      <c r="R4" s="117" t="s">
        <v>240</v>
      </c>
      <c r="S4" s="180" t="s">
        <v>239</v>
      </c>
      <c r="T4" s="117" t="s">
        <v>240</v>
      </c>
      <c r="U4" s="180" t="s">
        <v>239</v>
      </c>
      <c r="V4" s="117" t="s">
        <v>240</v>
      </c>
      <c r="W4" s="180" t="s">
        <v>239</v>
      </c>
      <c r="X4" s="117" t="s">
        <v>240</v>
      </c>
      <c r="Y4" s="180" t="s">
        <v>239</v>
      </c>
      <c r="Z4" s="118" t="s">
        <v>240</v>
      </c>
    </row>
    <row r="5" spans="1:26" ht="15" customHeight="1" x14ac:dyDescent="0.25">
      <c r="A5" s="87" t="s">
        <v>225</v>
      </c>
      <c r="B5" s="89">
        <v>4770</v>
      </c>
      <c r="C5" s="400">
        <v>2692</v>
      </c>
      <c r="D5" s="278">
        <v>56.4</v>
      </c>
      <c r="E5" s="400">
        <v>2078</v>
      </c>
      <c r="F5" s="278">
        <v>43.6</v>
      </c>
      <c r="G5" s="400" t="s">
        <v>241</v>
      </c>
      <c r="H5" s="278" t="s">
        <v>241</v>
      </c>
      <c r="I5" s="400">
        <v>2983</v>
      </c>
      <c r="J5" s="278">
        <v>62.5</v>
      </c>
      <c r="K5" s="400">
        <v>279</v>
      </c>
      <c r="L5" s="278">
        <v>5.8</v>
      </c>
      <c r="M5" s="400">
        <v>323</v>
      </c>
      <c r="N5" s="278">
        <v>6.8</v>
      </c>
      <c r="O5" s="400">
        <v>30</v>
      </c>
      <c r="P5" s="278">
        <v>0.6</v>
      </c>
      <c r="Q5" s="400">
        <v>968</v>
      </c>
      <c r="R5" s="278">
        <v>20.3</v>
      </c>
      <c r="S5" s="400" t="s">
        <v>241</v>
      </c>
      <c r="T5" s="278" t="s">
        <v>241</v>
      </c>
      <c r="U5" s="400" t="s">
        <v>241</v>
      </c>
      <c r="V5" s="278" t="s">
        <v>241</v>
      </c>
      <c r="W5" s="400" t="s">
        <v>241</v>
      </c>
      <c r="X5" s="278" t="s">
        <v>241</v>
      </c>
      <c r="Y5" s="400">
        <v>187</v>
      </c>
      <c r="Z5" s="279">
        <v>3.9</v>
      </c>
    </row>
    <row r="6" spans="1:26" ht="15" customHeight="1" x14ac:dyDescent="0.25">
      <c r="A6" s="93" t="s">
        <v>226</v>
      </c>
      <c r="B6" s="95">
        <v>4918</v>
      </c>
      <c r="C6" s="401">
        <v>2744</v>
      </c>
      <c r="D6" s="280">
        <v>55.8</v>
      </c>
      <c r="E6" s="401">
        <v>2174</v>
      </c>
      <c r="F6" s="280">
        <v>44.2</v>
      </c>
      <c r="G6" s="401" t="s">
        <v>241</v>
      </c>
      <c r="H6" s="280" t="s">
        <v>241</v>
      </c>
      <c r="I6" s="401">
        <v>2969</v>
      </c>
      <c r="J6" s="280">
        <v>60.4</v>
      </c>
      <c r="K6" s="401">
        <v>274</v>
      </c>
      <c r="L6" s="280">
        <v>5.6</v>
      </c>
      <c r="M6" s="401">
        <v>283</v>
      </c>
      <c r="N6" s="280">
        <v>5.8</v>
      </c>
      <c r="O6" s="401">
        <v>42</v>
      </c>
      <c r="P6" s="280">
        <v>0.9</v>
      </c>
      <c r="Q6" s="401">
        <v>1093</v>
      </c>
      <c r="R6" s="280">
        <v>22.2</v>
      </c>
      <c r="S6" s="401" t="s">
        <v>241</v>
      </c>
      <c r="T6" s="280" t="s">
        <v>241</v>
      </c>
      <c r="U6" s="401" t="s">
        <v>241</v>
      </c>
      <c r="V6" s="280" t="s">
        <v>241</v>
      </c>
      <c r="W6" s="401" t="s">
        <v>241</v>
      </c>
      <c r="X6" s="280" t="s">
        <v>241</v>
      </c>
      <c r="Y6" s="401">
        <v>257</v>
      </c>
      <c r="Z6" s="281">
        <v>5.2</v>
      </c>
    </row>
    <row r="7" spans="1:26" ht="15" customHeight="1" x14ac:dyDescent="0.25">
      <c r="A7" s="87" t="s">
        <v>227</v>
      </c>
      <c r="B7" s="89">
        <v>5089</v>
      </c>
      <c r="C7" s="400">
        <v>2762</v>
      </c>
      <c r="D7" s="278">
        <v>54.3</v>
      </c>
      <c r="E7" s="400">
        <v>2327</v>
      </c>
      <c r="F7" s="278">
        <v>45.7</v>
      </c>
      <c r="G7" s="400" t="s">
        <v>241</v>
      </c>
      <c r="H7" s="278" t="s">
        <v>241</v>
      </c>
      <c r="I7" s="400">
        <v>2976</v>
      </c>
      <c r="J7" s="278">
        <v>58.5</v>
      </c>
      <c r="K7" s="400">
        <v>300</v>
      </c>
      <c r="L7" s="278">
        <v>5.9</v>
      </c>
      <c r="M7" s="400">
        <v>324</v>
      </c>
      <c r="N7" s="278">
        <v>6.4</v>
      </c>
      <c r="O7" s="400">
        <v>23</v>
      </c>
      <c r="P7" s="278">
        <v>0.5</v>
      </c>
      <c r="Q7" s="400">
        <v>1248</v>
      </c>
      <c r="R7" s="278">
        <v>24.5</v>
      </c>
      <c r="S7" s="400" t="s">
        <v>241</v>
      </c>
      <c r="T7" s="278" t="s">
        <v>241</v>
      </c>
      <c r="U7" s="400" t="s">
        <v>241</v>
      </c>
      <c r="V7" s="278" t="s">
        <v>241</v>
      </c>
      <c r="W7" s="400" t="s">
        <v>241</v>
      </c>
      <c r="X7" s="278" t="s">
        <v>241</v>
      </c>
      <c r="Y7" s="400">
        <v>218</v>
      </c>
      <c r="Z7" s="279">
        <v>4.3</v>
      </c>
    </row>
    <row r="8" spans="1:26" ht="15" customHeight="1" x14ac:dyDescent="0.25">
      <c r="A8" s="93" t="s">
        <v>228</v>
      </c>
      <c r="B8" s="95">
        <v>5170</v>
      </c>
      <c r="C8" s="401">
        <v>2793</v>
      </c>
      <c r="D8" s="280">
        <v>54</v>
      </c>
      <c r="E8" s="401">
        <v>2377</v>
      </c>
      <c r="F8" s="280">
        <v>46</v>
      </c>
      <c r="G8" s="401" t="s">
        <v>241</v>
      </c>
      <c r="H8" s="280" t="s">
        <v>241</v>
      </c>
      <c r="I8" s="401">
        <v>2945</v>
      </c>
      <c r="J8" s="280">
        <v>57</v>
      </c>
      <c r="K8" s="401">
        <v>289</v>
      </c>
      <c r="L8" s="280">
        <v>5.6</v>
      </c>
      <c r="M8" s="401">
        <v>331</v>
      </c>
      <c r="N8" s="280">
        <v>6.4</v>
      </c>
      <c r="O8" s="401">
        <v>22</v>
      </c>
      <c r="P8" s="280">
        <v>0.4</v>
      </c>
      <c r="Q8" s="401">
        <v>1056</v>
      </c>
      <c r="R8" s="280">
        <v>20.399999999999999</v>
      </c>
      <c r="S8" s="401">
        <v>16</v>
      </c>
      <c r="T8" s="280">
        <v>0.3</v>
      </c>
      <c r="U8" s="401">
        <v>52</v>
      </c>
      <c r="V8" s="280">
        <v>1</v>
      </c>
      <c r="W8" s="401">
        <v>166</v>
      </c>
      <c r="X8" s="280">
        <v>3.2</v>
      </c>
      <c r="Y8" s="401">
        <v>293</v>
      </c>
      <c r="Z8" s="281">
        <v>5.7</v>
      </c>
    </row>
    <row r="9" spans="1:26" ht="15" customHeight="1" x14ac:dyDescent="0.25">
      <c r="A9" s="87" t="s">
        <v>229</v>
      </c>
      <c r="B9" s="89">
        <v>5493</v>
      </c>
      <c r="C9" s="400">
        <v>2976</v>
      </c>
      <c r="D9" s="278">
        <v>54.2</v>
      </c>
      <c r="E9" s="400">
        <v>2517</v>
      </c>
      <c r="F9" s="278">
        <v>45.8</v>
      </c>
      <c r="G9" s="400" t="s">
        <v>241</v>
      </c>
      <c r="H9" s="278" t="s">
        <v>241</v>
      </c>
      <c r="I9" s="400">
        <v>3086</v>
      </c>
      <c r="J9" s="278">
        <v>56.2</v>
      </c>
      <c r="K9" s="400">
        <v>305</v>
      </c>
      <c r="L9" s="278">
        <v>5.6</v>
      </c>
      <c r="M9" s="400">
        <v>393</v>
      </c>
      <c r="N9" s="278">
        <v>7.2</v>
      </c>
      <c r="O9" s="400">
        <v>31</v>
      </c>
      <c r="P9" s="278">
        <v>0.6</v>
      </c>
      <c r="Q9" s="400">
        <v>1306</v>
      </c>
      <c r="R9" s="278">
        <v>23.8</v>
      </c>
      <c r="S9" s="400">
        <v>22</v>
      </c>
      <c r="T9" s="278">
        <v>0.4</v>
      </c>
      <c r="U9" s="400">
        <v>92</v>
      </c>
      <c r="V9" s="278">
        <v>1.7</v>
      </c>
      <c r="W9" s="400">
        <v>125</v>
      </c>
      <c r="X9" s="278">
        <v>2.2999999999999998</v>
      </c>
      <c r="Y9" s="400">
        <v>133</v>
      </c>
      <c r="Z9" s="279">
        <v>2.4</v>
      </c>
    </row>
    <row r="10" spans="1:26" ht="15" customHeight="1" x14ac:dyDescent="0.25">
      <c r="A10" s="93" t="s">
        <v>230</v>
      </c>
      <c r="B10" s="95">
        <v>5697</v>
      </c>
      <c r="C10" s="401">
        <v>3009</v>
      </c>
      <c r="D10" s="280">
        <v>52.8</v>
      </c>
      <c r="E10" s="401">
        <v>2688</v>
      </c>
      <c r="F10" s="280">
        <v>47.2</v>
      </c>
      <c r="G10" s="401" t="s">
        <v>241</v>
      </c>
      <c r="H10" s="280" t="s">
        <v>241</v>
      </c>
      <c r="I10" s="401">
        <v>3264</v>
      </c>
      <c r="J10" s="280">
        <v>57.3</v>
      </c>
      <c r="K10" s="401">
        <v>312</v>
      </c>
      <c r="L10" s="280">
        <v>5.5</v>
      </c>
      <c r="M10" s="401">
        <v>423</v>
      </c>
      <c r="N10" s="280">
        <v>7.4</v>
      </c>
      <c r="O10" s="401">
        <v>25</v>
      </c>
      <c r="P10" s="280">
        <v>0.4</v>
      </c>
      <c r="Q10" s="401">
        <v>1304</v>
      </c>
      <c r="R10" s="280">
        <v>22.9</v>
      </c>
      <c r="S10" s="401">
        <v>12</v>
      </c>
      <c r="T10" s="280">
        <v>0.2</v>
      </c>
      <c r="U10" s="401">
        <v>123</v>
      </c>
      <c r="V10" s="280">
        <v>2.2000000000000002</v>
      </c>
      <c r="W10" s="401">
        <v>121</v>
      </c>
      <c r="X10" s="280">
        <v>2.1</v>
      </c>
      <c r="Y10" s="401">
        <v>113</v>
      </c>
      <c r="Z10" s="281">
        <v>2</v>
      </c>
    </row>
    <row r="11" spans="1:26" ht="15" customHeight="1" x14ac:dyDescent="0.25">
      <c r="A11" s="87" t="s">
        <v>231</v>
      </c>
      <c r="B11" s="89">
        <v>5904</v>
      </c>
      <c r="C11" s="400">
        <v>3149</v>
      </c>
      <c r="D11" s="278">
        <v>53.3</v>
      </c>
      <c r="E11" s="400">
        <v>2755</v>
      </c>
      <c r="F11" s="278">
        <v>46.7</v>
      </c>
      <c r="G11" s="400" t="s">
        <v>241</v>
      </c>
      <c r="H11" s="278" t="s">
        <v>241</v>
      </c>
      <c r="I11" s="400">
        <v>3221</v>
      </c>
      <c r="J11" s="278">
        <v>54.6</v>
      </c>
      <c r="K11" s="400">
        <v>299</v>
      </c>
      <c r="L11" s="278">
        <v>5.0999999999999996</v>
      </c>
      <c r="M11" s="400">
        <v>508</v>
      </c>
      <c r="N11" s="278">
        <v>8.6</v>
      </c>
      <c r="O11" s="400">
        <v>29</v>
      </c>
      <c r="P11" s="278">
        <v>0.5</v>
      </c>
      <c r="Q11" s="400">
        <v>1453</v>
      </c>
      <c r="R11" s="278">
        <v>24.6</v>
      </c>
      <c r="S11" s="400">
        <v>10</v>
      </c>
      <c r="T11" s="278">
        <v>0.2</v>
      </c>
      <c r="U11" s="400">
        <v>156</v>
      </c>
      <c r="V11" s="278">
        <v>2.6</v>
      </c>
      <c r="W11" s="400">
        <v>104</v>
      </c>
      <c r="X11" s="278">
        <v>1.8</v>
      </c>
      <c r="Y11" s="400">
        <v>124</v>
      </c>
      <c r="Z11" s="279">
        <v>2.1</v>
      </c>
    </row>
    <row r="12" spans="1:26" ht="15" customHeight="1" x14ac:dyDescent="0.25">
      <c r="A12" s="93" t="s">
        <v>232</v>
      </c>
      <c r="B12" s="95">
        <v>5967</v>
      </c>
      <c r="C12" s="401">
        <v>3120</v>
      </c>
      <c r="D12" s="280">
        <v>52.3</v>
      </c>
      <c r="E12" s="401">
        <v>2847</v>
      </c>
      <c r="F12" s="280">
        <v>47.7</v>
      </c>
      <c r="G12" s="401" t="s">
        <v>241</v>
      </c>
      <c r="H12" s="280" t="s">
        <v>241</v>
      </c>
      <c r="I12" s="401">
        <v>3346</v>
      </c>
      <c r="J12" s="280">
        <v>56.1</v>
      </c>
      <c r="K12" s="401">
        <v>282</v>
      </c>
      <c r="L12" s="280">
        <v>4.7</v>
      </c>
      <c r="M12" s="401">
        <v>458</v>
      </c>
      <c r="N12" s="280">
        <v>7.7</v>
      </c>
      <c r="O12" s="401">
        <v>32</v>
      </c>
      <c r="P12" s="280">
        <v>0.5</v>
      </c>
      <c r="Q12" s="401">
        <v>1416</v>
      </c>
      <c r="R12" s="280">
        <v>23.7</v>
      </c>
      <c r="S12" s="401">
        <v>17</v>
      </c>
      <c r="T12" s="280">
        <v>0.3</v>
      </c>
      <c r="U12" s="401">
        <v>130</v>
      </c>
      <c r="V12" s="280">
        <v>2.2000000000000002</v>
      </c>
      <c r="W12" s="401">
        <v>186</v>
      </c>
      <c r="X12" s="280">
        <v>3.1</v>
      </c>
      <c r="Y12" s="401">
        <v>100</v>
      </c>
      <c r="Z12" s="281">
        <v>1.7</v>
      </c>
    </row>
    <row r="13" spans="1:26" ht="15" customHeight="1" x14ac:dyDescent="0.25">
      <c r="A13" s="87" t="s">
        <v>233</v>
      </c>
      <c r="B13" s="89">
        <v>6000</v>
      </c>
      <c r="C13" s="400">
        <v>3053</v>
      </c>
      <c r="D13" s="278">
        <v>50.9</v>
      </c>
      <c r="E13" s="400">
        <v>2929</v>
      </c>
      <c r="F13" s="278">
        <v>48.8</v>
      </c>
      <c r="G13" s="400">
        <v>18</v>
      </c>
      <c r="H13" s="278">
        <v>0.3</v>
      </c>
      <c r="I13" s="400">
        <v>3261</v>
      </c>
      <c r="J13" s="278">
        <v>54.4</v>
      </c>
      <c r="K13" s="400">
        <v>320</v>
      </c>
      <c r="L13" s="278">
        <v>5.3</v>
      </c>
      <c r="M13" s="400">
        <v>532</v>
      </c>
      <c r="N13" s="278">
        <v>8.9</v>
      </c>
      <c r="O13" s="400">
        <v>17</v>
      </c>
      <c r="P13" s="278">
        <v>0.3</v>
      </c>
      <c r="Q13" s="400">
        <v>1397</v>
      </c>
      <c r="R13" s="278">
        <v>23.3</v>
      </c>
      <c r="S13" s="400">
        <v>7</v>
      </c>
      <c r="T13" s="278">
        <v>0.1</v>
      </c>
      <c r="U13" s="400">
        <v>169</v>
      </c>
      <c r="V13" s="278">
        <v>2.8</v>
      </c>
      <c r="W13" s="400">
        <v>193</v>
      </c>
      <c r="X13" s="278">
        <v>3.2</v>
      </c>
      <c r="Y13" s="400">
        <v>104</v>
      </c>
      <c r="Z13" s="279">
        <v>1.7</v>
      </c>
    </row>
    <row r="14" spans="1:26" ht="15" customHeight="1" x14ac:dyDescent="0.25">
      <c r="A14" s="93" t="s">
        <v>234</v>
      </c>
      <c r="B14" s="95">
        <v>6165</v>
      </c>
      <c r="C14" s="401">
        <v>3119</v>
      </c>
      <c r="D14" s="280">
        <v>50.6</v>
      </c>
      <c r="E14" s="401">
        <v>3021</v>
      </c>
      <c r="F14" s="280">
        <v>49</v>
      </c>
      <c r="G14" s="401">
        <v>25</v>
      </c>
      <c r="H14" s="280">
        <v>0.4</v>
      </c>
      <c r="I14" s="401">
        <v>3267</v>
      </c>
      <c r="J14" s="280">
        <v>53</v>
      </c>
      <c r="K14" s="401">
        <v>323</v>
      </c>
      <c r="L14" s="280">
        <v>5.2</v>
      </c>
      <c r="M14" s="401">
        <v>547</v>
      </c>
      <c r="N14" s="280">
        <v>8.9</v>
      </c>
      <c r="O14" s="401">
        <v>18</v>
      </c>
      <c r="P14" s="280">
        <v>0.3</v>
      </c>
      <c r="Q14" s="401">
        <v>1525</v>
      </c>
      <c r="R14" s="280">
        <v>24.7</v>
      </c>
      <c r="S14" s="401">
        <v>14</v>
      </c>
      <c r="T14" s="280">
        <v>0.2</v>
      </c>
      <c r="U14" s="401">
        <v>176</v>
      </c>
      <c r="V14" s="280">
        <v>2.9</v>
      </c>
      <c r="W14" s="401">
        <v>188</v>
      </c>
      <c r="X14" s="280">
        <v>3</v>
      </c>
      <c r="Y14" s="401">
        <v>107</v>
      </c>
      <c r="Z14" s="281">
        <v>1.7</v>
      </c>
    </row>
    <row r="15" spans="1:26" ht="15" customHeight="1" thickBot="1" x14ac:dyDescent="0.3">
      <c r="A15" s="100" t="s">
        <v>235</v>
      </c>
      <c r="B15" s="102">
        <v>6184</v>
      </c>
      <c r="C15" s="402">
        <v>3112</v>
      </c>
      <c r="D15" s="403">
        <v>50.3</v>
      </c>
      <c r="E15" s="402">
        <v>3069</v>
      </c>
      <c r="F15" s="403">
        <v>49.6</v>
      </c>
      <c r="G15" s="402">
        <v>3</v>
      </c>
      <c r="H15" s="403">
        <v>0</v>
      </c>
      <c r="I15" s="402">
        <v>3171</v>
      </c>
      <c r="J15" s="403">
        <v>51.3</v>
      </c>
      <c r="K15" s="402">
        <v>338</v>
      </c>
      <c r="L15" s="403">
        <v>5.5</v>
      </c>
      <c r="M15" s="402">
        <v>580</v>
      </c>
      <c r="N15" s="403">
        <v>9.4</v>
      </c>
      <c r="O15" s="402">
        <v>34</v>
      </c>
      <c r="P15" s="403">
        <v>0.5</v>
      </c>
      <c r="Q15" s="402">
        <v>1505</v>
      </c>
      <c r="R15" s="403">
        <v>24.3</v>
      </c>
      <c r="S15" s="402">
        <v>5</v>
      </c>
      <c r="T15" s="403">
        <v>0.1</v>
      </c>
      <c r="U15" s="402">
        <v>219</v>
      </c>
      <c r="V15" s="403">
        <v>3.5</v>
      </c>
      <c r="W15" s="402">
        <v>177</v>
      </c>
      <c r="X15" s="403">
        <v>2.9</v>
      </c>
      <c r="Y15" s="402">
        <v>155</v>
      </c>
      <c r="Z15" s="404">
        <v>2.5</v>
      </c>
    </row>
    <row r="16" spans="1:26" x14ac:dyDescent="0.25">
      <c r="A16" s="405" t="s">
        <v>590</v>
      </c>
      <c r="D16" s="269"/>
      <c r="F16" s="269"/>
      <c r="H16" s="269"/>
      <c r="J16" s="269"/>
      <c r="L16" s="269"/>
      <c r="N16" s="269"/>
      <c r="P16" s="269"/>
      <c r="R16" s="269"/>
      <c r="T16" s="269"/>
      <c r="V16" s="269"/>
      <c r="X16" s="269"/>
      <c r="Z16" s="269"/>
    </row>
    <row r="17" spans="1:1" x14ac:dyDescent="0.25">
      <c r="A17" s="36" t="s">
        <v>591</v>
      </c>
    </row>
    <row r="18" spans="1:1" x14ac:dyDescent="0.25">
      <c r="A18" s="405" t="s">
        <v>592</v>
      </c>
    </row>
    <row r="20" spans="1:1" x14ac:dyDescent="0.25">
      <c r="A20" s="36" t="s">
        <v>585</v>
      </c>
    </row>
    <row r="21" spans="1:1" x14ac:dyDescent="0.25">
      <c r="A21" s="296" t="s">
        <v>520</v>
      </c>
    </row>
  </sheetData>
  <mergeCells count="14">
    <mergeCell ref="K3:L3"/>
    <mergeCell ref="A2:D2"/>
    <mergeCell ref="A3:B3"/>
    <mergeCell ref="C3:D3"/>
    <mergeCell ref="E3:F3"/>
    <mergeCell ref="G3:H3"/>
    <mergeCell ref="I3:J3"/>
    <mergeCell ref="Y3:Z3"/>
    <mergeCell ref="M3:N3"/>
    <mergeCell ref="O3:P3"/>
    <mergeCell ref="Q3:R3"/>
    <mergeCell ref="S3:T3"/>
    <mergeCell ref="U3:V3"/>
    <mergeCell ref="W3:X3"/>
  </mergeCells>
  <hyperlinks>
    <hyperlink ref="A2:D2" location="TOC!A1" display="Return to Table of Contents"/>
  </hyperlinks>
  <pageMargins left="0.25" right="0.25" top="0.75" bottom="0.75" header="0.3" footer="0.3"/>
  <pageSetup scale="68" fitToHeight="0" orientation="landscape" r:id="rId1"/>
  <headerFooter>
    <oddHeader>&amp;L2017-18 Survey of Dental Education
Report 1 - Academic Programs, Enrollment, and Graduates</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10"/>
  <sheetViews>
    <sheetView workbookViewId="0">
      <pane ySplit="2" topLeftCell="A3" activePane="bottomLeft" state="frozen"/>
      <selection pane="bottomLeft"/>
    </sheetView>
  </sheetViews>
  <sheetFormatPr defaultColWidth="9.1796875" defaultRowHeight="12.5" x14ac:dyDescent="0.25"/>
  <cols>
    <col min="1" max="1" width="85.1796875" style="5" customWidth="1"/>
    <col min="2" max="16384" width="9.1796875" style="5"/>
  </cols>
  <sheetData>
    <row r="1" spans="1:1" ht="13" x14ac:dyDescent="0.3">
      <c r="A1" s="922" t="s">
        <v>864</v>
      </c>
    </row>
    <row r="2" spans="1:1" x14ac:dyDescent="0.25">
      <c r="A2" s="923" t="s">
        <v>1</v>
      </c>
    </row>
    <row r="3" spans="1:1" x14ac:dyDescent="0.25">
      <c r="A3" s="923"/>
    </row>
    <row r="4" spans="1:1" ht="50.5" x14ac:dyDescent="0.25">
      <c r="A4" s="924" t="s">
        <v>867</v>
      </c>
    </row>
    <row r="5" spans="1:1" x14ac:dyDescent="0.25">
      <c r="A5" s="923"/>
    </row>
    <row r="6" spans="1:1" ht="75" x14ac:dyDescent="0.25">
      <c r="A6" s="925" t="s">
        <v>868</v>
      </c>
    </row>
    <row r="7" spans="1:1" x14ac:dyDescent="0.25">
      <c r="A7" s="923"/>
    </row>
    <row r="8" spans="1:1" ht="75.75" customHeight="1" x14ac:dyDescent="0.25">
      <c r="A8" s="926" t="s">
        <v>865</v>
      </c>
    </row>
    <row r="10" spans="1:1" ht="50" x14ac:dyDescent="0.25">
      <c r="A10" s="926" t="s">
        <v>866</v>
      </c>
    </row>
  </sheetData>
  <hyperlinks>
    <hyperlink ref="A2" location="TOC!A1" display="Return to Table of Contents"/>
  </hyperlinks>
  <pageMargins left="0.25" right="0.25" top="0.75" bottom="0.75" header="0.3" footer="0.3"/>
  <pageSetup fitToHeight="0" orientation="portrait" r:id="rId1"/>
  <headerFooter>
    <oddHeader>&amp;L2017-18 Survey of Dental Education
Report 1 - Academic Programs, Enrollment, and Graduates</oddHead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80"/>
  <sheetViews>
    <sheetView zoomScaleNormal="100" workbookViewId="0">
      <pane xSplit="2" ySplit="4" topLeftCell="C5" activePane="bottomRight" state="frozen"/>
      <selection pane="topRight"/>
      <selection pane="bottomLeft"/>
      <selection pane="bottomRight" sqref="A1:B1"/>
    </sheetView>
  </sheetViews>
  <sheetFormatPr defaultColWidth="9.1796875" defaultRowHeight="12.5" x14ac:dyDescent="0.25"/>
  <cols>
    <col min="1" max="1" width="5.7265625" style="1" customWidth="1"/>
    <col min="2" max="2" width="57.7265625" style="1" customWidth="1"/>
    <col min="3" max="33" width="9.453125" style="1" customWidth="1"/>
    <col min="34" max="16384" width="9.1796875" style="1"/>
  </cols>
  <sheetData>
    <row r="1" spans="1:34" ht="27.75" customHeight="1" x14ac:dyDescent="0.3">
      <c r="A1" s="980" t="s">
        <v>455</v>
      </c>
      <c r="B1" s="980"/>
    </row>
    <row r="2" spans="1:34" ht="13" thickBot="1" x14ac:dyDescent="0.3">
      <c r="A2" s="974" t="s">
        <v>1</v>
      </c>
      <c r="B2" s="974"/>
    </row>
    <row r="3" spans="1:34" ht="50.25" customHeight="1" x14ac:dyDescent="0.3">
      <c r="A3" s="991"/>
      <c r="B3" s="990"/>
      <c r="C3" s="1013" t="s">
        <v>507</v>
      </c>
      <c r="D3" s="1012"/>
      <c r="E3" s="1014"/>
      <c r="F3" s="1012" t="s">
        <v>508</v>
      </c>
      <c r="G3" s="1012"/>
      <c r="H3" s="1012"/>
      <c r="I3" s="1013" t="s">
        <v>509</v>
      </c>
      <c r="J3" s="1012"/>
      <c r="K3" s="1014"/>
      <c r="L3" s="1012" t="s">
        <v>510</v>
      </c>
      <c r="M3" s="1012"/>
      <c r="N3" s="1012"/>
      <c r="O3" s="1013" t="s">
        <v>511</v>
      </c>
      <c r="P3" s="1012"/>
      <c r="Q3" s="1014"/>
      <c r="R3" s="1012" t="s">
        <v>512</v>
      </c>
      <c r="S3" s="1012"/>
      <c r="T3" s="1012"/>
      <c r="U3" s="1013" t="s">
        <v>513</v>
      </c>
      <c r="V3" s="1012"/>
      <c r="W3" s="1014"/>
      <c r="X3" s="989" t="s">
        <v>305</v>
      </c>
      <c r="Y3" s="989"/>
      <c r="Z3" s="989"/>
      <c r="AA3" s="988" t="s">
        <v>367</v>
      </c>
      <c r="AB3" s="989"/>
      <c r="AC3" s="990"/>
      <c r="AD3" s="989" t="s">
        <v>306</v>
      </c>
      <c r="AE3" s="989"/>
      <c r="AF3" s="990"/>
      <c r="AG3" s="177"/>
    </row>
    <row r="4" spans="1:34" ht="13" x14ac:dyDescent="0.3">
      <c r="A4" s="178" t="s">
        <v>2</v>
      </c>
      <c r="B4" s="179" t="s">
        <v>3</v>
      </c>
      <c r="C4" s="161" t="s">
        <v>237</v>
      </c>
      <c r="D4" s="161" t="s">
        <v>238</v>
      </c>
      <c r="E4" s="181" t="s">
        <v>193</v>
      </c>
      <c r="F4" s="161" t="s">
        <v>237</v>
      </c>
      <c r="G4" s="161" t="s">
        <v>238</v>
      </c>
      <c r="H4" s="161" t="s">
        <v>193</v>
      </c>
      <c r="I4" s="182" t="s">
        <v>237</v>
      </c>
      <c r="J4" s="161" t="s">
        <v>238</v>
      </c>
      <c r="K4" s="181" t="s">
        <v>193</v>
      </c>
      <c r="L4" s="161" t="s">
        <v>237</v>
      </c>
      <c r="M4" s="161" t="s">
        <v>238</v>
      </c>
      <c r="N4" s="161" t="s">
        <v>193</v>
      </c>
      <c r="O4" s="182" t="s">
        <v>237</v>
      </c>
      <c r="P4" s="161" t="s">
        <v>238</v>
      </c>
      <c r="Q4" s="181" t="s">
        <v>193</v>
      </c>
      <c r="R4" s="161" t="s">
        <v>237</v>
      </c>
      <c r="S4" s="161" t="s">
        <v>238</v>
      </c>
      <c r="T4" s="161" t="s">
        <v>193</v>
      </c>
      <c r="U4" s="182" t="s">
        <v>237</v>
      </c>
      <c r="V4" s="161" t="s">
        <v>238</v>
      </c>
      <c r="W4" s="181" t="s">
        <v>193</v>
      </c>
      <c r="X4" s="161" t="s">
        <v>237</v>
      </c>
      <c r="Y4" s="161" t="s">
        <v>238</v>
      </c>
      <c r="Z4" s="161" t="s">
        <v>193</v>
      </c>
      <c r="AA4" s="182" t="s">
        <v>237</v>
      </c>
      <c r="AB4" s="161" t="s">
        <v>238</v>
      </c>
      <c r="AC4" s="181" t="s">
        <v>193</v>
      </c>
      <c r="AD4" s="161" t="s">
        <v>237</v>
      </c>
      <c r="AE4" s="161" t="s">
        <v>238</v>
      </c>
      <c r="AF4" s="181" t="s">
        <v>193</v>
      </c>
      <c r="AG4" s="183" t="s">
        <v>301</v>
      </c>
    </row>
    <row r="5" spans="1:34" x14ac:dyDescent="0.25">
      <c r="A5" s="11" t="s">
        <v>10</v>
      </c>
      <c r="B5" s="12" t="s">
        <v>11</v>
      </c>
      <c r="C5" s="406">
        <v>26</v>
      </c>
      <c r="D5" s="407">
        <v>18</v>
      </c>
      <c r="E5" s="408">
        <v>0</v>
      </c>
      <c r="F5" s="406">
        <v>0</v>
      </c>
      <c r="G5" s="407">
        <v>1</v>
      </c>
      <c r="H5" s="408">
        <v>0</v>
      </c>
      <c r="I5" s="406">
        <v>3</v>
      </c>
      <c r="J5" s="407">
        <v>4</v>
      </c>
      <c r="K5" s="408">
        <v>0</v>
      </c>
      <c r="L5" s="406">
        <v>0</v>
      </c>
      <c r="M5" s="407">
        <v>0</v>
      </c>
      <c r="N5" s="408">
        <v>0</v>
      </c>
      <c r="O5" s="406">
        <v>0</v>
      </c>
      <c r="P5" s="407">
        <v>8</v>
      </c>
      <c r="Q5" s="408">
        <v>0</v>
      </c>
      <c r="R5" s="406">
        <v>0</v>
      </c>
      <c r="S5" s="407">
        <v>0</v>
      </c>
      <c r="T5" s="408">
        <v>0</v>
      </c>
      <c r="U5" s="406">
        <v>2</v>
      </c>
      <c r="V5" s="407">
        <v>1</v>
      </c>
      <c r="W5" s="408">
        <v>0</v>
      </c>
      <c r="X5" s="406">
        <v>0</v>
      </c>
      <c r="Y5" s="407">
        <v>0</v>
      </c>
      <c r="Z5" s="408">
        <v>0</v>
      </c>
      <c r="AA5" s="406">
        <v>0</v>
      </c>
      <c r="AB5" s="407">
        <v>0</v>
      </c>
      <c r="AC5" s="408">
        <v>0</v>
      </c>
      <c r="AD5" s="406">
        <v>31</v>
      </c>
      <c r="AE5" s="407">
        <v>32</v>
      </c>
      <c r="AF5" s="408">
        <v>0</v>
      </c>
      <c r="AG5" s="409">
        <v>63</v>
      </c>
      <c r="AH5" s="270"/>
    </row>
    <row r="6" spans="1:34" x14ac:dyDescent="0.25">
      <c r="A6" s="15" t="s">
        <v>18</v>
      </c>
      <c r="B6" s="16" t="s">
        <v>19</v>
      </c>
      <c r="C6" s="410">
        <v>18</v>
      </c>
      <c r="D6" s="411">
        <v>17</v>
      </c>
      <c r="E6" s="412">
        <v>0</v>
      </c>
      <c r="F6" s="410">
        <v>0</v>
      </c>
      <c r="G6" s="411">
        <v>1</v>
      </c>
      <c r="H6" s="412">
        <v>0</v>
      </c>
      <c r="I6" s="410">
        <v>2</v>
      </c>
      <c r="J6" s="411">
        <v>1</v>
      </c>
      <c r="K6" s="412">
        <v>0</v>
      </c>
      <c r="L6" s="410">
        <v>1</v>
      </c>
      <c r="M6" s="411">
        <v>1</v>
      </c>
      <c r="N6" s="412">
        <v>0</v>
      </c>
      <c r="O6" s="410">
        <v>12</v>
      </c>
      <c r="P6" s="411">
        <v>13</v>
      </c>
      <c r="Q6" s="412">
        <v>0</v>
      </c>
      <c r="R6" s="410">
        <v>0</v>
      </c>
      <c r="S6" s="411">
        <v>0</v>
      </c>
      <c r="T6" s="412">
        <v>0</v>
      </c>
      <c r="U6" s="410">
        <v>2</v>
      </c>
      <c r="V6" s="411">
        <v>4</v>
      </c>
      <c r="W6" s="412">
        <v>0</v>
      </c>
      <c r="X6" s="410">
        <v>0</v>
      </c>
      <c r="Y6" s="411">
        <v>0</v>
      </c>
      <c r="Z6" s="412">
        <v>0</v>
      </c>
      <c r="AA6" s="410">
        <v>0</v>
      </c>
      <c r="AB6" s="411">
        <v>4</v>
      </c>
      <c r="AC6" s="412">
        <v>0</v>
      </c>
      <c r="AD6" s="410">
        <v>35</v>
      </c>
      <c r="AE6" s="411">
        <v>41</v>
      </c>
      <c r="AF6" s="412">
        <v>0</v>
      </c>
      <c r="AG6" s="413">
        <v>76</v>
      </c>
    </row>
    <row r="7" spans="1:34" x14ac:dyDescent="0.25">
      <c r="A7" s="11" t="s">
        <v>18</v>
      </c>
      <c r="B7" s="12" t="s">
        <v>23</v>
      </c>
      <c r="C7" s="406">
        <v>56</v>
      </c>
      <c r="D7" s="407">
        <v>35</v>
      </c>
      <c r="E7" s="408">
        <v>0</v>
      </c>
      <c r="F7" s="406">
        <v>0</v>
      </c>
      <c r="G7" s="407">
        <v>0</v>
      </c>
      <c r="H7" s="408">
        <v>0</v>
      </c>
      <c r="I7" s="406">
        <v>6</v>
      </c>
      <c r="J7" s="407">
        <v>2</v>
      </c>
      <c r="K7" s="408">
        <v>0</v>
      </c>
      <c r="L7" s="406">
        <v>0</v>
      </c>
      <c r="M7" s="407">
        <v>0</v>
      </c>
      <c r="N7" s="408">
        <v>0</v>
      </c>
      <c r="O7" s="406">
        <v>15</v>
      </c>
      <c r="P7" s="407">
        <v>18</v>
      </c>
      <c r="Q7" s="408">
        <v>0</v>
      </c>
      <c r="R7" s="406">
        <v>1</v>
      </c>
      <c r="S7" s="407">
        <v>0</v>
      </c>
      <c r="T7" s="408">
        <v>0</v>
      </c>
      <c r="U7" s="406">
        <v>2</v>
      </c>
      <c r="V7" s="407">
        <v>0</v>
      </c>
      <c r="W7" s="408">
        <v>0</v>
      </c>
      <c r="X7" s="406">
        <v>4</v>
      </c>
      <c r="Y7" s="407">
        <v>2</v>
      </c>
      <c r="Z7" s="408">
        <v>0</v>
      </c>
      <c r="AA7" s="406">
        <v>1</v>
      </c>
      <c r="AB7" s="407">
        <v>0</v>
      </c>
      <c r="AC7" s="408">
        <v>0</v>
      </c>
      <c r="AD7" s="406">
        <v>85</v>
      </c>
      <c r="AE7" s="407">
        <v>57</v>
      </c>
      <c r="AF7" s="408">
        <v>0</v>
      </c>
      <c r="AG7" s="409">
        <v>142</v>
      </c>
    </row>
    <row r="8" spans="1:34" x14ac:dyDescent="0.25">
      <c r="A8" s="15" t="s">
        <v>26</v>
      </c>
      <c r="B8" s="16" t="s">
        <v>27</v>
      </c>
      <c r="C8" s="410">
        <v>26</v>
      </c>
      <c r="D8" s="411">
        <v>14</v>
      </c>
      <c r="E8" s="412">
        <v>0</v>
      </c>
      <c r="F8" s="410">
        <v>1</v>
      </c>
      <c r="G8" s="411">
        <v>0</v>
      </c>
      <c r="H8" s="412">
        <v>0</v>
      </c>
      <c r="I8" s="410">
        <v>8</v>
      </c>
      <c r="J8" s="411">
        <v>1</v>
      </c>
      <c r="K8" s="412">
        <v>0</v>
      </c>
      <c r="L8" s="410">
        <v>0</v>
      </c>
      <c r="M8" s="411">
        <v>0</v>
      </c>
      <c r="N8" s="412">
        <v>0</v>
      </c>
      <c r="O8" s="410">
        <v>32</v>
      </c>
      <c r="P8" s="411">
        <v>38</v>
      </c>
      <c r="Q8" s="412">
        <v>0</v>
      </c>
      <c r="R8" s="410">
        <v>0</v>
      </c>
      <c r="S8" s="411">
        <v>0</v>
      </c>
      <c r="T8" s="412">
        <v>0</v>
      </c>
      <c r="U8" s="410">
        <v>4</v>
      </c>
      <c r="V8" s="411">
        <v>8</v>
      </c>
      <c r="W8" s="412">
        <v>0</v>
      </c>
      <c r="X8" s="410">
        <v>3</v>
      </c>
      <c r="Y8" s="411">
        <v>5</v>
      </c>
      <c r="Z8" s="412">
        <v>0</v>
      </c>
      <c r="AA8" s="410">
        <v>0</v>
      </c>
      <c r="AB8" s="411">
        <v>3</v>
      </c>
      <c r="AC8" s="412">
        <v>0</v>
      </c>
      <c r="AD8" s="410">
        <v>74</v>
      </c>
      <c r="AE8" s="411">
        <v>69</v>
      </c>
      <c r="AF8" s="412">
        <v>0</v>
      </c>
      <c r="AG8" s="413">
        <v>143</v>
      </c>
    </row>
    <row r="9" spans="1:34" x14ac:dyDescent="0.25">
      <c r="A9" s="11" t="s">
        <v>26</v>
      </c>
      <c r="B9" s="12" t="s">
        <v>31</v>
      </c>
      <c r="C9" s="406">
        <v>9</v>
      </c>
      <c r="D9" s="407">
        <v>9</v>
      </c>
      <c r="E9" s="408">
        <v>0</v>
      </c>
      <c r="F9" s="406">
        <v>3</v>
      </c>
      <c r="G9" s="407">
        <v>2</v>
      </c>
      <c r="H9" s="408">
        <v>0</v>
      </c>
      <c r="I9" s="406">
        <v>6</v>
      </c>
      <c r="J9" s="407">
        <v>6</v>
      </c>
      <c r="K9" s="408">
        <v>0</v>
      </c>
      <c r="L9" s="406">
        <v>0</v>
      </c>
      <c r="M9" s="407">
        <v>0</v>
      </c>
      <c r="N9" s="408">
        <v>0</v>
      </c>
      <c r="O9" s="406">
        <v>15</v>
      </c>
      <c r="P9" s="407">
        <v>34</v>
      </c>
      <c r="Q9" s="408">
        <v>0</v>
      </c>
      <c r="R9" s="406">
        <v>0</v>
      </c>
      <c r="S9" s="407">
        <v>0</v>
      </c>
      <c r="T9" s="408">
        <v>0</v>
      </c>
      <c r="U9" s="406">
        <v>3</v>
      </c>
      <c r="V9" s="407">
        <v>0</v>
      </c>
      <c r="W9" s="408">
        <v>0</v>
      </c>
      <c r="X9" s="406">
        <v>0</v>
      </c>
      <c r="Y9" s="407">
        <v>0</v>
      </c>
      <c r="Z9" s="408">
        <v>0</v>
      </c>
      <c r="AA9" s="406">
        <v>1</v>
      </c>
      <c r="AB9" s="407">
        <v>2</v>
      </c>
      <c r="AC9" s="408">
        <v>0</v>
      </c>
      <c r="AD9" s="406">
        <v>37</v>
      </c>
      <c r="AE9" s="407">
        <v>53</v>
      </c>
      <c r="AF9" s="408">
        <v>0</v>
      </c>
      <c r="AG9" s="409">
        <v>90</v>
      </c>
    </row>
    <row r="10" spans="1:34" x14ac:dyDescent="0.25">
      <c r="A10" s="15" t="s">
        <v>26</v>
      </c>
      <c r="B10" s="16" t="s">
        <v>32</v>
      </c>
      <c r="C10" s="410">
        <v>15</v>
      </c>
      <c r="D10" s="411">
        <v>17</v>
      </c>
      <c r="E10" s="412">
        <v>0</v>
      </c>
      <c r="F10" s="410">
        <v>2</v>
      </c>
      <c r="G10" s="411">
        <v>1</v>
      </c>
      <c r="H10" s="412">
        <v>0</v>
      </c>
      <c r="I10" s="410">
        <v>6</v>
      </c>
      <c r="J10" s="411">
        <v>10</v>
      </c>
      <c r="K10" s="412">
        <v>0</v>
      </c>
      <c r="L10" s="410">
        <v>0</v>
      </c>
      <c r="M10" s="411">
        <v>0</v>
      </c>
      <c r="N10" s="412">
        <v>0</v>
      </c>
      <c r="O10" s="410">
        <v>13</v>
      </c>
      <c r="P10" s="411">
        <v>17</v>
      </c>
      <c r="Q10" s="412">
        <v>0</v>
      </c>
      <c r="R10" s="410">
        <v>0</v>
      </c>
      <c r="S10" s="411">
        <v>0</v>
      </c>
      <c r="T10" s="412">
        <v>0</v>
      </c>
      <c r="U10" s="410">
        <v>1</v>
      </c>
      <c r="V10" s="411">
        <v>2</v>
      </c>
      <c r="W10" s="412">
        <v>0</v>
      </c>
      <c r="X10" s="410">
        <v>0</v>
      </c>
      <c r="Y10" s="411">
        <v>3</v>
      </c>
      <c r="Z10" s="412">
        <v>0</v>
      </c>
      <c r="AA10" s="410">
        <v>1</v>
      </c>
      <c r="AB10" s="411">
        <v>0</v>
      </c>
      <c r="AC10" s="412">
        <v>0</v>
      </c>
      <c r="AD10" s="410">
        <v>38</v>
      </c>
      <c r="AE10" s="411">
        <v>50</v>
      </c>
      <c r="AF10" s="412">
        <v>0</v>
      </c>
      <c r="AG10" s="413">
        <v>88</v>
      </c>
    </row>
    <row r="11" spans="1:34" x14ac:dyDescent="0.25">
      <c r="A11" s="11" t="s">
        <v>26</v>
      </c>
      <c r="B11" s="12" t="s">
        <v>34</v>
      </c>
      <c r="C11" s="406">
        <v>27</v>
      </c>
      <c r="D11" s="407">
        <v>27</v>
      </c>
      <c r="E11" s="408">
        <v>0</v>
      </c>
      <c r="F11" s="406">
        <v>4</v>
      </c>
      <c r="G11" s="407">
        <v>0</v>
      </c>
      <c r="H11" s="408">
        <v>0</v>
      </c>
      <c r="I11" s="406">
        <v>5</v>
      </c>
      <c r="J11" s="407">
        <v>9</v>
      </c>
      <c r="K11" s="408">
        <v>0</v>
      </c>
      <c r="L11" s="406">
        <v>0</v>
      </c>
      <c r="M11" s="407">
        <v>0</v>
      </c>
      <c r="N11" s="408">
        <v>0</v>
      </c>
      <c r="O11" s="406">
        <v>26</v>
      </c>
      <c r="P11" s="407">
        <v>19</v>
      </c>
      <c r="Q11" s="408">
        <v>0</v>
      </c>
      <c r="R11" s="406">
        <v>0</v>
      </c>
      <c r="S11" s="407">
        <v>1</v>
      </c>
      <c r="T11" s="408">
        <v>0</v>
      </c>
      <c r="U11" s="406">
        <v>4</v>
      </c>
      <c r="V11" s="407">
        <v>5</v>
      </c>
      <c r="W11" s="408">
        <v>0</v>
      </c>
      <c r="X11" s="406">
        <v>2</v>
      </c>
      <c r="Y11" s="407">
        <v>4</v>
      </c>
      <c r="Z11" s="408">
        <v>0</v>
      </c>
      <c r="AA11" s="406">
        <v>5</v>
      </c>
      <c r="AB11" s="407">
        <v>7</v>
      </c>
      <c r="AC11" s="408">
        <v>0</v>
      </c>
      <c r="AD11" s="406">
        <v>73</v>
      </c>
      <c r="AE11" s="407">
        <v>72</v>
      </c>
      <c r="AF11" s="408">
        <v>0</v>
      </c>
      <c r="AG11" s="409">
        <v>145</v>
      </c>
    </row>
    <row r="12" spans="1:34" x14ac:dyDescent="0.25">
      <c r="A12" s="15" t="s">
        <v>26</v>
      </c>
      <c r="B12" s="16" t="s">
        <v>37</v>
      </c>
      <c r="C12" s="410">
        <v>16</v>
      </c>
      <c r="D12" s="411">
        <v>15</v>
      </c>
      <c r="E12" s="412">
        <v>0</v>
      </c>
      <c r="F12" s="410">
        <v>0</v>
      </c>
      <c r="G12" s="411">
        <v>1</v>
      </c>
      <c r="H12" s="412">
        <v>0</v>
      </c>
      <c r="I12" s="410">
        <v>5</v>
      </c>
      <c r="J12" s="411">
        <v>5</v>
      </c>
      <c r="K12" s="412">
        <v>0</v>
      </c>
      <c r="L12" s="410">
        <v>0</v>
      </c>
      <c r="M12" s="411">
        <v>0</v>
      </c>
      <c r="N12" s="412">
        <v>0</v>
      </c>
      <c r="O12" s="410">
        <v>31</v>
      </c>
      <c r="P12" s="411">
        <v>21</v>
      </c>
      <c r="Q12" s="412">
        <v>0</v>
      </c>
      <c r="R12" s="410">
        <v>0</v>
      </c>
      <c r="S12" s="411">
        <v>0</v>
      </c>
      <c r="T12" s="412">
        <v>0</v>
      </c>
      <c r="U12" s="410">
        <v>5</v>
      </c>
      <c r="V12" s="411">
        <v>3</v>
      </c>
      <c r="W12" s="412">
        <v>0</v>
      </c>
      <c r="X12" s="410">
        <v>0</v>
      </c>
      <c r="Y12" s="411">
        <v>0</v>
      </c>
      <c r="Z12" s="412">
        <v>0</v>
      </c>
      <c r="AA12" s="410">
        <v>0</v>
      </c>
      <c r="AB12" s="411">
        <v>0</v>
      </c>
      <c r="AC12" s="412">
        <v>0</v>
      </c>
      <c r="AD12" s="410">
        <v>57</v>
      </c>
      <c r="AE12" s="411">
        <v>45</v>
      </c>
      <c r="AF12" s="412">
        <v>0</v>
      </c>
      <c r="AG12" s="413">
        <v>102</v>
      </c>
    </row>
    <row r="13" spans="1:34" x14ac:dyDescent="0.25">
      <c r="A13" s="11" t="s">
        <v>26</v>
      </c>
      <c r="B13" s="12" t="s">
        <v>40</v>
      </c>
      <c r="C13" s="406">
        <v>7</v>
      </c>
      <c r="D13" s="407">
        <v>8</v>
      </c>
      <c r="E13" s="408">
        <v>0</v>
      </c>
      <c r="F13" s="406">
        <v>2</v>
      </c>
      <c r="G13" s="407">
        <v>0</v>
      </c>
      <c r="H13" s="408">
        <v>0</v>
      </c>
      <c r="I13" s="406">
        <v>6</v>
      </c>
      <c r="J13" s="407">
        <v>10</v>
      </c>
      <c r="K13" s="408">
        <v>0</v>
      </c>
      <c r="L13" s="406">
        <v>0</v>
      </c>
      <c r="M13" s="407">
        <v>0</v>
      </c>
      <c r="N13" s="408">
        <v>0</v>
      </c>
      <c r="O13" s="406">
        <v>11</v>
      </c>
      <c r="P13" s="407">
        <v>12</v>
      </c>
      <c r="Q13" s="408">
        <v>0</v>
      </c>
      <c r="R13" s="406">
        <v>0</v>
      </c>
      <c r="S13" s="407">
        <v>0</v>
      </c>
      <c r="T13" s="408">
        <v>0</v>
      </c>
      <c r="U13" s="406">
        <v>6</v>
      </c>
      <c r="V13" s="407">
        <v>3</v>
      </c>
      <c r="W13" s="408">
        <v>0</v>
      </c>
      <c r="X13" s="406">
        <v>0</v>
      </c>
      <c r="Y13" s="407">
        <v>0</v>
      </c>
      <c r="Z13" s="408">
        <v>0</v>
      </c>
      <c r="AA13" s="406">
        <v>0</v>
      </c>
      <c r="AB13" s="407">
        <v>4</v>
      </c>
      <c r="AC13" s="408">
        <v>0</v>
      </c>
      <c r="AD13" s="406">
        <v>32</v>
      </c>
      <c r="AE13" s="407">
        <v>37</v>
      </c>
      <c r="AF13" s="408">
        <v>0</v>
      </c>
      <c r="AG13" s="409">
        <v>69</v>
      </c>
    </row>
    <row r="14" spans="1:34" x14ac:dyDescent="0.25">
      <c r="A14" s="15" t="s">
        <v>42</v>
      </c>
      <c r="B14" s="16" t="s">
        <v>43</v>
      </c>
      <c r="C14" s="410">
        <v>19</v>
      </c>
      <c r="D14" s="411">
        <v>23</v>
      </c>
      <c r="E14" s="412">
        <v>0</v>
      </c>
      <c r="F14" s="410">
        <v>4</v>
      </c>
      <c r="G14" s="411">
        <v>6</v>
      </c>
      <c r="H14" s="412">
        <v>0</v>
      </c>
      <c r="I14" s="410">
        <v>3</v>
      </c>
      <c r="J14" s="411">
        <v>6</v>
      </c>
      <c r="K14" s="412">
        <v>1</v>
      </c>
      <c r="L14" s="410">
        <v>0</v>
      </c>
      <c r="M14" s="411">
        <v>1</v>
      </c>
      <c r="N14" s="412">
        <v>0</v>
      </c>
      <c r="O14" s="410">
        <v>3</v>
      </c>
      <c r="P14" s="411">
        <v>10</v>
      </c>
      <c r="Q14" s="412">
        <v>0</v>
      </c>
      <c r="R14" s="410">
        <v>0</v>
      </c>
      <c r="S14" s="411">
        <v>0</v>
      </c>
      <c r="T14" s="412">
        <v>0</v>
      </c>
      <c r="U14" s="410">
        <v>1</v>
      </c>
      <c r="V14" s="411">
        <v>2</v>
      </c>
      <c r="W14" s="412">
        <v>0</v>
      </c>
      <c r="X14" s="410">
        <v>1</v>
      </c>
      <c r="Y14" s="411">
        <v>1</v>
      </c>
      <c r="Z14" s="412">
        <v>0</v>
      </c>
      <c r="AA14" s="410">
        <v>0</v>
      </c>
      <c r="AB14" s="411">
        <v>0</v>
      </c>
      <c r="AC14" s="412">
        <v>0</v>
      </c>
      <c r="AD14" s="410">
        <v>31</v>
      </c>
      <c r="AE14" s="411">
        <v>49</v>
      </c>
      <c r="AF14" s="412">
        <v>1</v>
      </c>
      <c r="AG14" s="413">
        <v>81</v>
      </c>
    </row>
    <row r="15" spans="1:34" x14ac:dyDescent="0.25">
      <c r="A15" s="11" t="s">
        <v>45</v>
      </c>
      <c r="B15" s="12" t="s">
        <v>46</v>
      </c>
      <c r="C15" s="406">
        <v>12</v>
      </c>
      <c r="D15" s="407">
        <v>9</v>
      </c>
      <c r="E15" s="408">
        <v>0</v>
      </c>
      <c r="F15" s="406">
        <v>1</v>
      </c>
      <c r="G15" s="407">
        <v>2</v>
      </c>
      <c r="H15" s="408">
        <v>0</v>
      </c>
      <c r="I15" s="406">
        <v>3</v>
      </c>
      <c r="J15" s="407">
        <v>2</v>
      </c>
      <c r="K15" s="408">
        <v>0</v>
      </c>
      <c r="L15" s="406">
        <v>0</v>
      </c>
      <c r="M15" s="407">
        <v>0</v>
      </c>
      <c r="N15" s="408">
        <v>0</v>
      </c>
      <c r="O15" s="406">
        <v>8</v>
      </c>
      <c r="P15" s="407">
        <v>10</v>
      </c>
      <c r="Q15" s="408">
        <v>0</v>
      </c>
      <c r="R15" s="406">
        <v>0</v>
      </c>
      <c r="S15" s="407">
        <v>0</v>
      </c>
      <c r="T15" s="408">
        <v>0</v>
      </c>
      <c r="U15" s="406">
        <v>0</v>
      </c>
      <c r="V15" s="407">
        <v>0</v>
      </c>
      <c r="W15" s="408">
        <v>0</v>
      </c>
      <c r="X15" s="406">
        <v>0</v>
      </c>
      <c r="Y15" s="407">
        <v>0</v>
      </c>
      <c r="Z15" s="408">
        <v>0</v>
      </c>
      <c r="AA15" s="406">
        <v>0</v>
      </c>
      <c r="AB15" s="407">
        <v>1</v>
      </c>
      <c r="AC15" s="408">
        <v>0</v>
      </c>
      <c r="AD15" s="406">
        <v>24</v>
      </c>
      <c r="AE15" s="407">
        <v>24</v>
      </c>
      <c r="AF15" s="408">
        <v>0</v>
      </c>
      <c r="AG15" s="409">
        <v>48</v>
      </c>
    </row>
    <row r="16" spans="1:34" x14ac:dyDescent="0.25">
      <c r="A16" s="15" t="s">
        <v>48</v>
      </c>
      <c r="B16" s="16" t="s">
        <v>49</v>
      </c>
      <c r="C16" s="410">
        <v>1</v>
      </c>
      <c r="D16" s="411">
        <v>5</v>
      </c>
      <c r="E16" s="412">
        <v>0</v>
      </c>
      <c r="F16" s="410">
        <v>21</v>
      </c>
      <c r="G16" s="411">
        <v>25</v>
      </c>
      <c r="H16" s="412">
        <v>0</v>
      </c>
      <c r="I16" s="410">
        <v>1</v>
      </c>
      <c r="J16" s="411">
        <v>3</v>
      </c>
      <c r="K16" s="412">
        <v>0</v>
      </c>
      <c r="L16" s="410">
        <v>0</v>
      </c>
      <c r="M16" s="411">
        <v>0</v>
      </c>
      <c r="N16" s="412">
        <v>0</v>
      </c>
      <c r="O16" s="410">
        <v>6</v>
      </c>
      <c r="P16" s="411">
        <v>13</v>
      </c>
      <c r="Q16" s="412">
        <v>0</v>
      </c>
      <c r="R16" s="410">
        <v>0</v>
      </c>
      <c r="S16" s="411">
        <v>0</v>
      </c>
      <c r="T16" s="412">
        <v>0</v>
      </c>
      <c r="U16" s="410">
        <v>1</v>
      </c>
      <c r="V16" s="411">
        <v>2</v>
      </c>
      <c r="W16" s="412">
        <v>0</v>
      </c>
      <c r="X16" s="410">
        <v>0</v>
      </c>
      <c r="Y16" s="411">
        <v>0</v>
      </c>
      <c r="Z16" s="412">
        <v>0</v>
      </c>
      <c r="AA16" s="410">
        <v>0</v>
      </c>
      <c r="AB16" s="411">
        <v>1</v>
      </c>
      <c r="AC16" s="412">
        <v>0</v>
      </c>
      <c r="AD16" s="410">
        <v>30</v>
      </c>
      <c r="AE16" s="411">
        <v>49</v>
      </c>
      <c r="AF16" s="412">
        <v>0</v>
      </c>
      <c r="AG16" s="413">
        <v>79</v>
      </c>
    </row>
    <row r="17" spans="1:33" x14ac:dyDescent="0.25">
      <c r="A17" s="11" t="s">
        <v>51</v>
      </c>
      <c r="B17" s="12" t="s">
        <v>52</v>
      </c>
      <c r="C17" s="406">
        <v>22</v>
      </c>
      <c r="D17" s="407">
        <v>23</v>
      </c>
      <c r="E17" s="408">
        <v>0</v>
      </c>
      <c r="F17" s="406">
        <v>1</v>
      </c>
      <c r="G17" s="407">
        <v>3</v>
      </c>
      <c r="H17" s="408">
        <v>0</v>
      </c>
      <c r="I17" s="406">
        <v>5</v>
      </c>
      <c r="J17" s="407">
        <v>12</v>
      </c>
      <c r="K17" s="408">
        <v>0</v>
      </c>
      <c r="L17" s="406">
        <v>0</v>
      </c>
      <c r="M17" s="407">
        <v>0</v>
      </c>
      <c r="N17" s="408">
        <v>0</v>
      </c>
      <c r="O17" s="406">
        <v>8</v>
      </c>
      <c r="P17" s="407">
        <v>13</v>
      </c>
      <c r="Q17" s="408">
        <v>0</v>
      </c>
      <c r="R17" s="406">
        <v>0</v>
      </c>
      <c r="S17" s="407">
        <v>0</v>
      </c>
      <c r="T17" s="408">
        <v>0</v>
      </c>
      <c r="U17" s="406">
        <v>2</v>
      </c>
      <c r="V17" s="407">
        <v>1</v>
      </c>
      <c r="W17" s="408">
        <v>0</v>
      </c>
      <c r="X17" s="406">
        <v>0</v>
      </c>
      <c r="Y17" s="407">
        <v>0</v>
      </c>
      <c r="Z17" s="408">
        <v>0</v>
      </c>
      <c r="AA17" s="406">
        <v>2</v>
      </c>
      <c r="AB17" s="407">
        <v>1</v>
      </c>
      <c r="AC17" s="408">
        <v>0</v>
      </c>
      <c r="AD17" s="406">
        <v>40</v>
      </c>
      <c r="AE17" s="407">
        <v>53</v>
      </c>
      <c r="AF17" s="408">
        <v>0</v>
      </c>
      <c r="AG17" s="409">
        <v>93</v>
      </c>
    </row>
    <row r="18" spans="1:33" x14ac:dyDescent="0.25">
      <c r="A18" s="15" t="s">
        <v>51</v>
      </c>
      <c r="B18" s="16" t="s">
        <v>53</v>
      </c>
      <c r="C18" s="410">
        <v>33</v>
      </c>
      <c r="D18" s="411">
        <v>23</v>
      </c>
      <c r="E18" s="412">
        <v>0</v>
      </c>
      <c r="F18" s="410">
        <v>1</v>
      </c>
      <c r="G18" s="411">
        <v>6</v>
      </c>
      <c r="H18" s="412">
        <v>0</v>
      </c>
      <c r="I18" s="410">
        <v>12</v>
      </c>
      <c r="J18" s="411">
        <v>24</v>
      </c>
      <c r="K18" s="412">
        <v>0</v>
      </c>
      <c r="L18" s="410">
        <v>0</v>
      </c>
      <c r="M18" s="411">
        <v>0</v>
      </c>
      <c r="N18" s="412">
        <v>0</v>
      </c>
      <c r="O18" s="410">
        <v>11</v>
      </c>
      <c r="P18" s="411">
        <v>15</v>
      </c>
      <c r="Q18" s="412">
        <v>0</v>
      </c>
      <c r="R18" s="410">
        <v>0</v>
      </c>
      <c r="S18" s="411">
        <v>0</v>
      </c>
      <c r="T18" s="412">
        <v>0</v>
      </c>
      <c r="U18" s="410">
        <v>0</v>
      </c>
      <c r="V18" s="411">
        <v>0</v>
      </c>
      <c r="W18" s="412">
        <v>0</v>
      </c>
      <c r="X18" s="410">
        <v>0</v>
      </c>
      <c r="Y18" s="411">
        <v>0</v>
      </c>
      <c r="Z18" s="412">
        <v>0</v>
      </c>
      <c r="AA18" s="410">
        <v>0</v>
      </c>
      <c r="AB18" s="411">
        <v>0</v>
      </c>
      <c r="AC18" s="412">
        <v>0</v>
      </c>
      <c r="AD18" s="410">
        <v>57</v>
      </c>
      <c r="AE18" s="411">
        <v>68</v>
      </c>
      <c r="AF18" s="412">
        <v>0</v>
      </c>
      <c r="AG18" s="413">
        <v>125</v>
      </c>
    </row>
    <row r="19" spans="1:33" x14ac:dyDescent="0.25">
      <c r="A19" s="11" t="s">
        <v>51</v>
      </c>
      <c r="B19" s="12" t="s">
        <v>55</v>
      </c>
      <c r="C19" s="406">
        <v>34</v>
      </c>
      <c r="D19" s="407">
        <v>23</v>
      </c>
      <c r="E19" s="408">
        <v>0</v>
      </c>
      <c r="F19" s="406">
        <v>0</v>
      </c>
      <c r="G19" s="407">
        <v>0</v>
      </c>
      <c r="H19" s="408">
        <v>0</v>
      </c>
      <c r="I19" s="406">
        <v>2</v>
      </c>
      <c r="J19" s="407">
        <v>3</v>
      </c>
      <c r="K19" s="408">
        <v>0</v>
      </c>
      <c r="L19" s="406">
        <v>0</v>
      </c>
      <c r="M19" s="407">
        <v>0</v>
      </c>
      <c r="N19" s="408">
        <v>0</v>
      </c>
      <c r="O19" s="406">
        <v>21</v>
      </c>
      <c r="P19" s="407">
        <v>17</v>
      </c>
      <c r="Q19" s="408">
        <v>0</v>
      </c>
      <c r="R19" s="406">
        <v>0</v>
      </c>
      <c r="S19" s="407">
        <v>0</v>
      </c>
      <c r="T19" s="408">
        <v>0</v>
      </c>
      <c r="U19" s="406">
        <v>4</v>
      </c>
      <c r="V19" s="407">
        <v>1</v>
      </c>
      <c r="W19" s="408">
        <v>0</v>
      </c>
      <c r="X19" s="406">
        <v>0</v>
      </c>
      <c r="Y19" s="407">
        <v>0</v>
      </c>
      <c r="Z19" s="408">
        <v>0</v>
      </c>
      <c r="AA19" s="406">
        <v>0</v>
      </c>
      <c r="AB19" s="407">
        <v>0</v>
      </c>
      <c r="AC19" s="408">
        <v>0</v>
      </c>
      <c r="AD19" s="406">
        <v>61</v>
      </c>
      <c r="AE19" s="407">
        <v>44</v>
      </c>
      <c r="AF19" s="408">
        <v>0</v>
      </c>
      <c r="AG19" s="409">
        <v>105</v>
      </c>
    </row>
    <row r="20" spans="1:33" x14ac:dyDescent="0.25">
      <c r="A20" s="15" t="s">
        <v>57</v>
      </c>
      <c r="B20" s="16" t="s">
        <v>58</v>
      </c>
      <c r="C20" s="410">
        <v>40</v>
      </c>
      <c r="D20" s="411">
        <v>24</v>
      </c>
      <c r="E20" s="412">
        <v>0</v>
      </c>
      <c r="F20" s="410">
        <v>3</v>
      </c>
      <c r="G20" s="411">
        <v>4</v>
      </c>
      <c r="H20" s="412">
        <v>0</v>
      </c>
      <c r="I20" s="410">
        <v>1</v>
      </c>
      <c r="J20" s="411">
        <v>4</v>
      </c>
      <c r="K20" s="412">
        <v>0</v>
      </c>
      <c r="L20" s="410">
        <v>0</v>
      </c>
      <c r="M20" s="411">
        <v>0</v>
      </c>
      <c r="N20" s="412">
        <v>0</v>
      </c>
      <c r="O20" s="410">
        <v>5</v>
      </c>
      <c r="P20" s="411">
        <v>8</v>
      </c>
      <c r="Q20" s="412">
        <v>0</v>
      </c>
      <c r="R20" s="410">
        <v>0</v>
      </c>
      <c r="S20" s="411">
        <v>0</v>
      </c>
      <c r="T20" s="412">
        <v>0</v>
      </c>
      <c r="U20" s="410">
        <v>3</v>
      </c>
      <c r="V20" s="411">
        <v>3</v>
      </c>
      <c r="W20" s="412">
        <v>0</v>
      </c>
      <c r="X20" s="410">
        <v>0</v>
      </c>
      <c r="Y20" s="411">
        <v>0</v>
      </c>
      <c r="Z20" s="412">
        <v>0</v>
      </c>
      <c r="AA20" s="410">
        <v>1</v>
      </c>
      <c r="AB20" s="411">
        <v>0</v>
      </c>
      <c r="AC20" s="412">
        <v>0</v>
      </c>
      <c r="AD20" s="410">
        <v>53</v>
      </c>
      <c r="AE20" s="411">
        <v>43</v>
      </c>
      <c r="AF20" s="412">
        <v>0</v>
      </c>
      <c r="AG20" s="413">
        <v>96</v>
      </c>
    </row>
    <row r="21" spans="1:33" x14ac:dyDescent="0.25">
      <c r="A21" s="11" t="s">
        <v>60</v>
      </c>
      <c r="B21" s="12" t="s">
        <v>61</v>
      </c>
      <c r="C21" s="406">
        <v>18</v>
      </c>
      <c r="D21" s="407">
        <v>21</v>
      </c>
      <c r="E21" s="408">
        <v>0</v>
      </c>
      <c r="F21" s="406">
        <v>0</v>
      </c>
      <c r="G21" s="407">
        <v>1</v>
      </c>
      <c r="H21" s="408">
        <v>0</v>
      </c>
      <c r="I21" s="406">
        <v>2</v>
      </c>
      <c r="J21" s="407">
        <v>1</v>
      </c>
      <c r="K21" s="408">
        <v>0</v>
      </c>
      <c r="L21" s="406">
        <v>0</v>
      </c>
      <c r="M21" s="407">
        <v>0</v>
      </c>
      <c r="N21" s="408">
        <v>0</v>
      </c>
      <c r="O21" s="406">
        <v>3</v>
      </c>
      <c r="P21" s="407">
        <v>2</v>
      </c>
      <c r="Q21" s="408">
        <v>0</v>
      </c>
      <c r="R21" s="406">
        <v>0</v>
      </c>
      <c r="S21" s="407">
        <v>0</v>
      </c>
      <c r="T21" s="408">
        <v>0</v>
      </c>
      <c r="U21" s="406">
        <v>0</v>
      </c>
      <c r="V21" s="407">
        <v>1</v>
      </c>
      <c r="W21" s="408">
        <v>0</v>
      </c>
      <c r="X21" s="406">
        <v>0</v>
      </c>
      <c r="Y21" s="407">
        <v>0</v>
      </c>
      <c r="Z21" s="408">
        <v>0</v>
      </c>
      <c r="AA21" s="406">
        <v>1</v>
      </c>
      <c r="AB21" s="407">
        <v>1</v>
      </c>
      <c r="AC21" s="408">
        <v>0</v>
      </c>
      <c r="AD21" s="406">
        <v>24</v>
      </c>
      <c r="AE21" s="407">
        <v>27</v>
      </c>
      <c r="AF21" s="408">
        <v>0</v>
      </c>
      <c r="AG21" s="409">
        <v>51</v>
      </c>
    </row>
    <row r="22" spans="1:33" x14ac:dyDescent="0.25">
      <c r="A22" s="15" t="s">
        <v>60</v>
      </c>
      <c r="B22" s="16" t="s">
        <v>63</v>
      </c>
      <c r="C22" s="410">
        <v>21</v>
      </c>
      <c r="D22" s="411">
        <v>7</v>
      </c>
      <c r="E22" s="412">
        <v>0</v>
      </c>
      <c r="F22" s="410">
        <v>2</v>
      </c>
      <c r="G22" s="411">
        <v>3</v>
      </c>
      <c r="H22" s="412">
        <v>0</v>
      </c>
      <c r="I22" s="410">
        <v>7</v>
      </c>
      <c r="J22" s="411">
        <v>5</v>
      </c>
      <c r="K22" s="412">
        <v>0</v>
      </c>
      <c r="L22" s="410">
        <v>0</v>
      </c>
      <c r="M22" s="411">
        <v>0</v>
      </c>
      <c r="N22" s="412">
        <v>0</v>
      </c>
      <c r="O22" s="410">
        <v>7</v>
      </c>
      <c r="P22" s="411">
        <v>12</v>
      </c>
      <c r="Q22" s="412">
        <v>0</v>
      </c>
      <c r="R22" s="410">
        <v>0</v>
      </c>
      <c r="S22" s="411">
        <v>0</v>
      </c>
      <c r="T22" s="412">
        <v>0</v>
      </c>
      <c r="U22" s="410">
        <v>1</v>
      </c>
      <c r="V22" s="411">
        <v>0</v>
      </c>
      <c r="W22" s="412">
        <v>0</v>
      </c>
      <c r="X22" s="410">
        <v>0</v>
      </c>
      <c r="Y22" s="411">
        <v>0</v>
      </c>
      <c r="Z22" s="412">
        <v>0</v>
      </c>
      <c r="AA22" s="410">
        <v>2</v>
      </c>
      <c r="AB22" s="411">
        <v>2</v>
      </c>
      <c r="AC22" s="412">
        <v>0</v>
      </c>
      <c r="AD22" s="410">
        <v>40</v>
      </c>
      <c r="AE22" s="411">
        <v>29</v>
      </c>
      <c r="AF22" s="412">
        <v>0</v>
      </c>
      <c r="AG22" s="413">
        <v>69</v>
      </c>
    </row>
    <row r="23" spans="1:33" x14ac:dyDescent="0.25">
      <c r="A23" s="11" t="s">
        <v>60</v>
      </c>
      <c r="B23" s="12" t="s">
        <v>66</v>
      </c>
      <c r="C23" s="406">
        <v>40</v>
      </c>
      <c r="D23" s="407">
        <v>35</v>
      </c>
      <c r="E23" s="408">
        <v>0</v>
      </c>
      <c r="F23" s="406">
        <v>1</v>
      </c>
      <c r="G23" s="407">
        <v>0</v>
      </c>
      <c r="H23" s="408">
        <v>0</v>
      </c>
      <c r="I23" s="406">
        <v>1</v>
      </c>
      <c r="J23" s="407">
        <v>2</v>
      </c>
      <c r="K23" s="408">
        <v>0</v>
      </c>
      <c r="L23" s="406">
        <v>0</v>
      </c>
      <c r="M23" s="407">
        <v>0</v>
      </c>
      <c r="N23" s="408">
        <v>0</v>
      </c>
      <c r="O23" s="406">
        <v>20</v>
      </c>
      <c r="P23" s="407">
        <v>19</v>
      </c>
      <c r="Q23" s="408">
        <v>0</v>
      </c>
      <c r="R23" s="406">
        <v>0</v>
      </c>
      <c r="S23" s="407">
        <v>0</v>
      </c>
      <c r="T23" s="408">
        <v>0</v>
      </c>
      <c r="U23" s="406">
        <v>5</v>
      </c>
      <c r="V23" s="407">
        <v>3</v>
      </c>
      <c r="W23" s="408">
        <v>0</v>
      </c>
      <c r="X23" s="406">
        <v>2</v>
      </c>
      <c r="Y23" s="407">
        <v>1</v>
      </c>
      <c r="Z23" s="408">
        <v>0</v>
      </c>
      <c r="AA23" s="406">
        <v>0</v>
      </c>
      <c r="AB23" s="407">
        <v>1</v>
      </c>
      <c r="AC23" s="408">
        <v>0</v>
      </c>
      <c r="AD23" s="406">
        <v>69</v>
      </c>
      <c r="AE23" s="407">
        <v>61</v>
      </c>
      <c r="AF23" s="408">
        <v>0</v>
      </c>
      <c r="AG23" s="409">
        <v>130</v>
      </c>
    </row>
    <row r="24" spans="1:33" x14ac:dyDescent="0.25">
      <c r="A24" s="15" t="s">
        <v>68</v>
      </c>
      <c r="B24" s="16" t="s">
        <v>69</v>
      </c>
      <c r="C24" s="410">
        <v>42</v>
      </c>
      <c r="D24" s="411">
        <v>36</v>
      </c>
      <c r="E24" s="412">
        <v>0</v>
      </c>
      <c r="F24" s="410">
        <v>1</v>
      </c>
      <c r="G24" s="411">
        <v>1</v>
      </c>
      <c r="H24" s="412">
        <v>0</v>
      </c>
      <c r="I24" s="410">
        <v>4</v>
      </c>
      <c r="J24" s="411">
        <v>2</v>
      </c>
      <c r="K24" s="412">
        <v>0</v>
      </c>
      <c r="L24" s="410">
        <v>0</v>
      </c>
      <c r="M24" s="411">
        <v>0</v>
      </c>
      <c r="N24" s="412">
        <v>0</v>
      </c>
      <c r="O24" s="410">
        <v>3</v>
      </c>
      <c r="P24" s="411">
        <v>7</v>
      </c>
      <c r="Q24" s="412">
        <v>0</v>
      </c>
      <c r="R24" s="410">
        <v>0</v>
      </c>
      <c r="S24" s="411">
        <v>0</v>
      </c>
      <c r="T24" s="412">
        <v>0</v>
      </c>
      <c r="U24" s="410">
        <v>1</v>
      </c>
      <c r="V24" s="411">
        <v>2</v>
      </c>
      <c r="W24" s="412">
        <v>0</v>
      </c>
      <c r="X24" s="410">
        <v>3</v>
      </c>
      <c r="Y24" s="411">
        <v>4</v>
      </c>
      <c r="Z24" s="412">
        <v>0</v>
      </c>
      <c r="AA24" s="410">
        <v>1</v>
      </c>
      <c r="AB24" s="411">
        <v>1</v>
      </c>
      <c r="AC24" s="412">
        <v>0</v>
      </c>
      <c r="AD24" s="410">
        <v>55</v>
      </c>
      <c r="AE24" s="411">
        <v>53</v>
      </c>
      <c r="AF24" s="412">
        <v>0</v>
      </c>
      <c r="AG24" s="413">
        <v>108</v>
      </c>
    </row>
    <row r="25" spans="1:33" x14ac:dyDescent="0.25">
      <c r="A25" s="11" t="s">
        <v>71</v>
      </c>
      <c r="B25" s="12" t="s">
        <v>72</v>
      </c>
      <c r="C25" s="406">
        <v>39</v>
      </c>
      <c r="D25" s="407">
        <v>27</v>
      </c>
      <c r="E25" s="408">
        <v>0</v>
      </c>
      <c r="F25" s="406">
        <v>0</v>
      </c>
      <c r="G25" s="407">
        <v>1</v>
      </c>
      <c r="H25" s="408">
        <v>0</v>
      </c>
      <c r="I25" s="406">
        <v>1</v>
      </c>
      <c r="J25" s="407">
        <v>1</v>
      </c>
      <c r="K25" s="408">
        <v>0</v>
      </c>
      <c r="L25" s="406">
        <v>1</v>
      </c>
      <c r="M25" s="407">
        <v>1</v>
      </c>
      <c r="N25" s="408">
        <v>0</v>
      </c>
      <c r="O25" s="406">
        <v>3</v>
      </c>
      <c r="P25" s="407">
        <v>7</v>
      </c>
      <c r="Q25" s="408">
        <v>0</v>
      </c>
      <c r="R25" s="406">
        <v>0</v>
      </c>
      <c r="S25" s="407">
        <v>0</v>
      </c>
      <c r="T25" s="408">
        <v>0</v>
      </c>
      <c r="U25" s="406">
        <v>0</v>
      </c>
      <c r="V25" s="407">
        <v>0</v>
      </c>
      <c r="W25" s="408">
        <v>0</v>
      </c>
      <c r="X25" s="406">
        <v>0</v>
      </c>
      <c r="Y25" s="407">
        <v>0</v>
      </c>
      <c r="Z25" s="408">
        <v>0</v>
      </c>
      <c r="AA25" s="406">
        <v>0</v>
      </c>
      <c r="AB25" s="407">
        <v>0</v>
      </c>
      <c r="AC25" s="408">
        <v>0</v>
      </c>
      <c r="AD25" s="406">
        <v>44</v>
      </c>
      <c r="AE25" s="407">
        <v>37</v>
      </c>
      <c r="AF25" s="408">
        <v>0</v>
      </c>
      <c r="AG25" s="409">
        <v>81</v>
      </c>
    </row>
    <row r="26" spans="1:33" x14ac:dyDescent="0.25">
      <c r="A26" s="15" t="s">
        <v>74</v>
      </c>
      <c r="B26" s="16" t="s">
        <v>75</v>
      </c>
      <c r="C26" s="410">
        <v>20</v>
      </c>
      <c r="D26" s="411">
        <v>24</v>
      </c>
      <c r="E26" s="412">
        <v>0</v>
      </c>
      <c r="F26" s="410">
        <v>4</v>
      </c>
      <c r="G26" s="411">
        <v>4</v>
      </c>
      <c r="H26" s="412">
        <v>0</v>
      </c>
      <c r="I26" s="410">
        <v>1</v>
      </c>
      <c r="J26" s="411">
        <v>1</v>
      </c>
      <c r="K26" s="412">
        <v>0</v>
      </c>
      <c r="L26" s="410">
        <v>0</v>
      </c>
      <c r="M26" s="411">
        <v>0</v>
      </c>
      <c r="N26" s="412">
        <v>0</v>
      </c>
      <c r="O26" s="410">
        <v>4</v>
      </c>
      <c r="P26" s="411">
        <v>2</v>
      </c>
      <c r="Q26" s="412">
        <v>0</v>
      </c>
      <c r="R26" s="410">
        <v>0</v>
      </c>
      <c r="S26" s="411">
        <v>0</v>
      </c>
      <c r="T26" s="412">
        <v>0</v>
      </c>
      <c r="U26" s="410">
        <v>0</v>
      </c>
      <c r="V26" s="411">
        <v>3</v>
      </c>
      <c r="W26" s="412">
        <v>0</v>
      </c>
      <c r="X26" s="410">
        <v>1</v>
      </c>
      <c r="Y26" s="411">
        <v>0</v>
      </c>
      <c r="Z26" s="412">
        <v>0</v>
      </c>
      <c r="AA26" s="410">
        <v>0</v>
      </c>
      <c r="AB26" s="411">
        <v>1</v>
      </c>
      <c r="AC26" s="412">
        <v>0</v>
      </c>
      <c r="AD26" s="410">
        <v>30</v>
      </c>
      <c r="AE26" s="411">
        <v>35</v>
      </c>
      <c r="AF26" s="412">
        <v>0</v>
      </c>
      <c r="AG26" s="413">
        <v>65</v>
      </c>
    </row>
    <row r="27" spans="1:33" x14ac:dyDescent="0.25">
      <c r="A27" s="11" t="s">
        <v>74</v>
      </c>
      <c r="B27" s="12" t="s">
        <v>78</v>
      </c>
      <c r="C27" s="406">
        <v>43</v>
      </c>
      <c r="D27" s="407">
        <v>31</v>
      </c>
      <c r="E27" s="408">
        <v>0</v>
      </c>
      <c r="F27" s="406">
        <v>3</v>
      </c>
      <c r="G27" s="407">
        <v>4</v>
      </c>
      <c r="H27" s="408">
        <v>0</v>
      </c>
      <c r="I27" s="406">
        <v>4</v>
      </c>
      <c r="J27" s="407">
        <v>4</v>
      </c>
      <c r="K27" s="408">
        <v>0</v>
      </c>
      <c r="L27" s="406">
        <v>0</v>
      </c>
      <c r="M27" s="407">
        <v>0</v>
      </c>
      <c r="N27" s="408">
        <v>0</v>
      </c>
      <c r="O27" s="406">
        <v>5</v>
      </c>
      <c r="P27" s="407">
        <v>11</v>
      </c>
      <c r="Q27" s="408">
        <v>0</v>
      </c>
      <c r="R27" s="406">
        <v>0</v>
      </c>
      <c r="S27" s="407">
        <v>0</v>
      </c>
      <c r="T27" s="408">
        <v>0</v>
      </c>
      <c r="U27" s="406">
        <v>5</v>
      </c>
      <c r="V27" s="407">
        <v>4</v>
      </c>
      <c r="W27" s="408">
        <v>0</v>
      </c>
      <c r="X27" s="406">
        <v>1</v>
      </c>
      <c r="Y27" s="407">
        <v>1</v>
      </c>
      <c r="Z27" s="408">
        <v>0</v>
      </c>
      <c r="AA27" s="406">
        <v>1</v>
      </c>
      <c r="AB27" s="407">
        <v>3</v>
      </c>
      <c r="AC27" s="408">
        <v>0</v>
      </c>
      <c r="AD27" s="406">
        <v>62</v>
      </c>
      <c r="AE27" s="407">
        <v>58</v>
      </c>
      <c r="AF27" s="408">
        <v>0</v>
      </c>
      <c r="AG27" s="409">
        <v>120</v>
      </c>
    </row>
    <row r="28" spans="1:33" x14ac:dyDescent="0.25">
      <c r="A28" s="15" t="s">
        <v>80</v>
      </c>
      <c r="B28" s="16" t="s">
        <v>528</v>
      </c>
      <c r="C28" s="410">
        <v>24</v>
      </c>
      <c r="D28" s="411">
        <v>22</v>
      </c>
      <c r="E28" s="412">
        <v>0</v>
      </c>
      <c r="F28" s="410">
        <v>1</v>
      </c>
      <c r="G28" s="411">
        <v>2</v>
      </c>
      <c r="H28" s="412">
        <v>0</v>
      </c>
      <c r="I28" s="410">
        <v>0</v>
      </c>
      <c r="J28" s="411">
        <v>1</v>
      </c>
      <c r="K28" s="412">
        <v>0</v>
      </c>
      <c r="L28" s="410">
        <v>3</v>
      </c>
      <c r="M28" s="411">
        <v>0</v>
      </c>
      <c r="N28" s="412">
        <v>0</v>
      </c>
      <c r="O28" s="410">
        <v>7</v>
      </c>
      <c r="P28" s="411">
        <v>5</v>
      </c>
      <c r="Q28" s="412">
        <v>0</v>
      </c>
      <c r="R28" s="410">
        <v>0</v>
      </c>
      <c r="S28" s="411">
        <v>0</v>
      </c>
      <c r="T28" s="412">
        <v>0</v>
      </c>
      <c r="U28" s="410">
        <v>0</v>
      </c>
      <c r="V28" s="411">
        <v>0</v>
      </c>
      <c r="W28" s="412">
        <v>0</v>
      </c>
      <c r="X28" s="410">
        <v>0</v>
      </c>
      <c r="Y28" s="411">
        <v>0</v>
      </c>
      <c r="Z28" s="412">
        <v>0</v>
      </c>
      <c r="AA28" s="410">
        <v>0</v>
      </c>
      <c r="AB28" s="411">
        <v>0</v>
      </c>
      <c r="AC28" s="412">
        <v>0</v>
      </c>
      <c r="AD28" s="410">
        <v>35</v>
      </c>
      <c r="AE28" s="411">
        <v>30</v>
      </c>
      <c r="AF28" s="412">
        <v>0</v>
      </c>
      <c r="AG28" s="413">
        <v>65</v>
      </c>
    </row>
    <row r="29" spans="1:33" x14ac:dyDescent="0.25">
      <c r="A29" s="11" t="s">
        <v>83</v>
      </c>
      <c r="B29" s="12" t="s">
        <v>84</v>
      </c>
      <c r="C29" s="406">
        <v>23</v>
      </c>
      <c r="D29" s="407">
        <v>19</v>
      </c>
      <c r="E29" s="408">
        <v>0</v>
      </c>
      <c r="F29" s="406">
        <v>1</v>
      </c>
      <c r="G29" s="407">
        <v>0</v>
      </c>
      <c r="H29" s="408">
        <v>0</v>
      </c>
      <c r="I29" s="406">
        <v>3</v>
      </c>
      <c r="J29" s="407">
        <v>5</v>
      </c>
      <c r="K29" s="408">
        <v>0</v>
      </c>
      <c r="L29" s="406">
        <v>1</v>
      </c>
      <c r="M29" s="407">
        <v>0</v>
      </c>
      <c r="N29" s="408">
        <v>0</v>
      </c>
      <c r="O29" s="406">
        <v>0</v>
      </c>
      <c r="P29" s="407">
        <v>6</v>
      </c>
      <c r="Q29" s="408">
        <v>0</v>
      </c>
      <c r="R29" s="406">
        <v>0</v>
      </c>
      <c r="S29" s="407">
        <v>0</v>
      </c>
      <c r="T29" s="408">
        <v>0</v>
      </c>
      <c r="U29" s="406">
        <v>2</v>
      </c>
      <c r="V29" s="407">
        <v>1</v>
      </c>
      <c r="W29" s="408">
        <v>0</v>
      </c>
      <c r="X29" s="406">
        <v>2</v>
      </c>
      <c r="Y29" s="407">
        <v>0</v>
      </c>
      <c r="Z29" s="408">
        <v>0</v>
      </c>
      <c r="AA29" s="406">
        <v>1</v>
      </c>
      <c r="AB29" s="407">
        <v>0</v>
      </c>
      <c r="AC29" s="408">
        <v>0</v>
      </c>
      <c r="AD29" s="406">
        <v>33</v>
      </c>
      <c r="AE29" s="407">
        <v>31</v>
      </c>
      <c r="AF29" s="408">
        <v>0</v>
      </c>
      <c r="AG29" s="409">
        <v>64</v>
      </c>
    </row>
    <row r="30" spans="1:33" x14ac:dyDescent="0.25">
      <c r="A30" s="15" t="s">
        <v>85</v>
      </c>
      <c r="B30" s="16" t="s">
        <v>86</v>
      </c>
      <c r="C30" s="410">
        <v>30</v>
      </c>
      <c r="D30" s="411">
        <v>23</v>
      </c>
      <c r="E30" s="412">
        <v>0</v>
      </c>
      <c r="F30" s="410">
        <v>6</v>
      </c>
      <c r="G30" s="411">
        <v>10</v>
      </c>
      <c r="H30" s="412">
        <v>0</v>
      </c>
      <c r="I30" s="410">
        <v>8</v>
      </c>
      <c r="J30" s="411">
        <v>6</v>
      </c>
      <c r="K30" s="412">
        <v>0</v>
      </c>
      <c r="L30" s="410">
        <v>0</v>
      </c>
      <c r="M30" s="411">
        <v>0</v>
      </c>
      <c r="N30" s="412">
        <v>0</v>
      </c>
      <c r="O30" s="410">
        <v>11</v>
      </c>
      <c r="P30" s="411">
        <v>17</v>
      </c>
      <c r="Q30" s="412">
        <v>0</v>
      </c>
      <c r="R30" s="410">
        <v>0</v>
      </c>
      <c r="S30" s="411">
        <v>0</v>
      </c>
      <c r="T30" s="412">
        <v>0</v>
      </c>
      <c r="U30" s="410">
        <v>3</v>
      </c>
      <c r="V30" s="411">
        <v>6</v>
      </c>
      <c r="W30" s="412">
        <v>0</v>
      </c>
      <c r="X30" s="410">
        <v>3</v>
      </c>
      <c r="Y30" s="411">
        <v>1</v>
      </c>
      <c r="Z30" s="412">
        <v>0</v>
      </c>
      <c r="AA30" s="410">
        <v>2</v>
      </c>
      <c r="AB30" s="411">
        <v>4</v>
      </c>
      <c r="AC30" s="412">
        <v>0</v>
      </c>
      <c r="AD30" s="410">
        <v>63</v>
      </c>
      <c r="AE30" s="411">
        <v>67</v>
      </c>
      <c r="AF30" s="412">
        <v>0</v>
      </c>
      <c r="AG30" s="413">
        <v>130</v>
      </c>
    </row>
    <row r="31" spans="1:33" x14ac:dyDescent="0.25">
      <c r="A31" s="11" t="s">
        <v>89</v>
      </c>
      <c r="B31" s="12" t="s">
        <v>90</v>
      </c>
      <c r="C31" s="406">
        <v>6</v>
      </c>
      <c r="D31" s="407">
        <v>5</v>
      </c>
      <c r="E31" s="408">
        <v>0</v>
      </c>
      <c r="F31" s="406">
        <v>0</v>
      </c>
      <c r="G31" s="407">
        <v>1</v>
      </c>
      <c r="H31" s="408">
        <v>0</v>
      </c>
      <c r="I31" s="406">
        <v>2</v>
      </c>
      <c r="J31" s="407">
        <v>0</v>
      </c>
      <c r="K31" s="408">
        <v>0</v>
      </c>
      <c r="L31" s="406">
        <v>0</v>
      </c>
      <c r="M31" s="407">
        <v>0</v>
      </c>
      <c r="N31" s="408">
        <v>0</v>
      </c>
      <c r="O31" s="406">
        <v>9</v>
      </c>
      <c r="P31" s="407">
        <v>5</v>
      </c>
      <c r="Q31" s="408">
        <v>0</v>
      </c>
      <c r="R31" s="406">
        <v>0</v>
      </c>
      <c r="S31" s="407">
        <v>0</v>
      </c>
      <c r="T31" s="408">
        <v>0</v>
      </c>
      <c r="U31" s="406">
        <v>0</v>
      </c>
      <c r="V31" s="407">
        <v>1</v>
      </c>
      <c r="W31" s="408">
        <v>0</v>
      </c>
      <c r="X31" s="406">
        <v>1</v>
      </c>
      <c r="Y31" s="407">
        <v>3</v>
      </c>
      <c r="Z31" s="408">
        <v>0</v>
      </c>
      <c r="AA31" s="406">
        <v>0</v>
      </c>
      <c r="AB31" s="407">
        <v>2</v>
      </c>
      <c r="AC31" s="408">
        <v>0</v>
      </c>
      <c r="AD31" s="406">
        <v>18</v>
      </c>
      <c r="AE31" s="407">
        <v>17</v>
      </c>
      <c r="AF31" s="408">
        <v>0</v>
      </c>
      <c r="AG31" s="409">
        <v>35</v>
      </c>
    </row>
    <row r="32" spans="1:33" x14ac:dyDescent="0.25">
      <c r="A32" s="15" t="s">
        <v>89</v>
      </c>
      <c r="B32" s="16" t="s">
        <v>93</v>
      </c>
      <c r="C32" s="410">
        <v>23</v>
      </c>
      <c r="D32" s="411">
        <v>20</v>
      </c>
      <c r="E32" s="412">
        <v>0</v>
      </c>
      <c r="F32" s="410">
        <v>1</v>
      </c>
      <c r="G32" s="411">
        <v>2</v>
      </c>
      <c r="H32" s="412">
        <v>0</v>
      </c>
      <c r="I32" s="410">
        <v>3</v>
      </c>
      <c r="J32" s="411">
        <v>9</v>
      </c>
      <c r="K32" s="412">
        <v>0</v>
      </c>
      <c r="L32" s="410">
        <v>0</v>
      </c>
      <c r="M32" s="411">
        <v>0</v>
      </c>
      <c r="N32" s="412">
        <v>0</v>
      </c>
      <c r="O32" s="410">
        <v>21</v>
      </c>
      <c r="P32" s="411">
        <v>22</v>
      </c>
      <c r="Q32" s="412">
        <v>0</v>
      </c>
      <c r="R32" s="410">
        <v>0</v>
      </c>
      <c r="S32" s="411">
        <v>0</v>
      </c>
      <c r="T32" s="412">
        <v>0</v>
      </c>
      <c r="U32" s="410">
        <v>3</v>
      </c>
      <c r="V32" s="411">
        <v>1</v>
      </c>
      <c r="W32" s="412">
        <v>0</v>
      </c>
      <c r="X32" s="410">
        <v>4</v>
      </c>
      <c r="Y32" s="411">
        <v>5</v>
      </c>
      <c r="Z32" s="412">
        <v>0</v>
      </c>
      <c r="AA32" s="410">
        <v>2</v>
      </c>
      <c r="AB32" s="411">
        <v>1</v>
      </c>
      <c r="AC32" s="412">
        <v>0</v>
      </c>
      <c r="AD32" s="410">
        <v>57</v>
      </c>
      <c r="AE32" s="411">
        <v>60</v>
      </c>
      <c r="AF32" s="412">
        <v>0</v>
      </c>
      <c r="AG32" s="413">
        <v>117</v>
      </c>
    </row>
    <row r="33" spans="1:33" x14ac:dyDescent="0.25">
      <c r="A33" s="11" t="s">
        <v>89</v>
      </c>
      <c r="B33" s="12" t="s">
        <v>94</v>
      </c>
      <c r="C33" s="406">
        <v>39</v>
      </c>
      <c r="D33" s="407">
        <v>38</v>
      </c>
      <c r="E33" s="408">
        <v>0</v>
      </c>
      <c r="F33" s="406">
        <v>7</v>
      </c>
      <c r="G33" s="407">
        <v>11</v>
      </c>
      <c r="H33" s="408">
        <v>0</v>
      </c>
      <c r="I33" s="406">
        <v>7</v>
      </c>
      <c r="J33" s="407">
        <v>21</v>
      </c>
      <c r="K33" s="408">
        <v>0</v>
      </c>
      <c r="L33" s="406">
        <v>0</v>
      </c>
      <c r="M33" s="407">
        <v>1</v>
      </c>
      <c r="N33" s="408">
        <v>0</v>
      </c>
      <c r="O33" s="406">
        <v>35</v>
      </c>
      <c r="P33" s="407">
        <v>29</v>
      </c>
      <c r="Q33" s="408">
        <v>0</v>
      </c>
      <c r="R33" s="406">
        <v>0</v>
      </c>
      <c r="S33" s="407">
        <v>1</v>
      </c>
      <c r="T33" s="408">
        <v>0</v>
      </c>
      <c r="U33" s="406">
        <v>5</v>
      </c>
      <c r="V33" s="407">
        <v>3</v>
      </c>
      <c r="W33" s="408">
        <v>0</v>
      </c>
      <c r="X33" s="406">
        <v>4</v>
      </c>
      <c r="Y33" s="407">
        <v>1</v>
      </c>
      <c r="Z33" s="408">
        <v>0</v>
      </c>
      <c r="AA33" s="406">
        <v>1</v>
      </c>
      <c r="AB33" s="407">
        <v>0</v>
      </c>
      <c r="AC33" s="408">
        <v>0</v>
      </c>
      <c r="AD33" s="406">
        <v>98</v>
      </c>
      <c r="AE33" s="407">
        <v>105</v>
      </c>
      <c r="AF33" s="408">
        <v>0</v>
      </c>
      <c r="AG33" s="409">
        <v>203</v>
      </c>
    </row>
    <row r="34" spans="1:33" x14ac:dyDescent="0.25">
      <c r="A34" s="15" t="s">
        <v>95</v>
      </c>
      <c r="B34" s="16" t="s">
        <v>96</v>
      </c>
      <c r="C34" s="410">
        <v>47</v>
      </c>
      <c r="D34" s="411">
        <v>52</v>
      </c>
      <c r="E34" s="412">
        <v>0</v>
      </c>
      <c r="F34" s="410">
        <v>1</v>
      </c>
      <c r="G34" s="411">
        <v>3</v>
      </c>
      <c r="H34" s="412">
        <v>0</v>
      </c>
      <c r="I34" s="410">
        <v>3</v>
      </c>
      <c r="J34" s="411">
        <v>1</v>
      </c>
      <c r="K34" s="412">
        <v>0</v>
      </c>
      <c r="L34" s="410">
        <v>0</v>
      </c>
      <c r="M34" s="411">
        <v>0</v>
      </c>
      <c r="N34" s="412">
        <v>0</v>
      </c>
      <c r="O34" s="410">
        <v>21</v>
      </c>
      <c r="P34" s="411">
        <v>15</v>
      </c>
      <c r="Q34" s="412">
        <v>0</v>
      </c>
      <c r="R34" s="410">
        <v>0</v>
      </c>
      <c r="S34" s="411">
        <v>0</v>
      </c>
      <c r="T34" s="412">
        <v>0</v>
      </c>
      <c r="U34" s="410">
        <v>0</v>
      </c>
      <c r="V34" s="411">
        <v>0</v>
      </c>
      <c r="W34" s="412">
        <v>0</v>
      </c>
      <c r="X34" s="410">
        <v>0</v>
      </c>
      <c r="Y34" s="411">
        <v>0</v>
      </c>
      <c r="Z34" s="412">
        <v>0</v>
      </c>
      <c r="AA34" s="410">
        <v>1</v>
      </c>
      <c r="AB34" s="411">
        <v>0</v>
      </c>
      <c r="AC34" s="412">
        <v>0</v>
      </c>
      <c r="AD34" s="410">
        <v>73</v>
      </c>
      <c r="AE34" s="411">
        <v>71</v>
      </c>
      <c r="AF34" s="412">
        <v>0</v>
      </c>
      <c r="AG34" s="413">
        <v>144</v>
      </c>
    </row>
    <row r="35" spans="1:33" x14ac:dyDescent="0.25">
      <c r="A35" s="11" t="s">
        <v>95</v>
      </c>
      <c r="B35" s="12" t="s">
        <v>97</v>
      </c>
      <c r="C35" s="406">
        <v>30</v>
      </c>
      <c r="D35" s="407">
        <v>35</v>
      </c>
      <c r="E35" s="408">
        <v>0</v>
      </c>
      <c r="F35" s="406">
        <v>2</v>
      </c>
      <c r="G35" s="407">
        <v>5</v>
      </c>
      <c r="H35" s="408">
        <v>0</v>
      </c>
      <c r="I35" s="406">
        <v>2</v>
      </c>
      <c r="J35" s="407">
        <v>1</v>
      </c>
      <c r="K35" s="408">
        <v>0</v>
      </c>
      <c r="L35" s="406">
        <v>2</v>
      </c>
      <c r="M35" s="407">
        <v>0</v>
      </c>
      <c r="N35" s="408">
        <v>0</v>
      </c>
      <c r="O35" s="406">
        <v>13</v>
      </c>
      <c r="P35" s="407">
        <v>8</v>
      </c>
      <c r="Q35" s="408">
        <v>0</v>
      </c>
      <c r="R35" s="406">
        <v>0</v>
      </c>
      <c r="S35" s="407">
        <v>0</v>
      </c>
      <c r="T35" s="408">
        <v>0</v>
      </c>
      <c r="U35" s="406">
        <v>2</v>
      </c>
      <c r="V35" s="407">
        <v>1</v>
      </c>
      <c r="W35" s="408">
        <v>0</v>
      </c>
      <c r="X35" s="406">
        <v>1</v>
      </c>
      <c r="Y35" s="407">
        <v>4</v>
      </c>
      <c r="Z35" s="408">
        <v>0</v>
      </c>
      <c r="AA35" s="406">
        <v>0</v>
      </c>
      <c r="AB35" s="407">
        <v>3</v>
      </c>
      <c r="AC35" s="408">
        <v>0</v>
      </c>
      <c r="AD35" s="406">
        <v>52</v>
      </c>
      <c r="AE35" s="407">
        <v>57</v>
      </c>
      <c r="AF35" s="408">
        <v>0</v>
      </c>
      <c r="AG35" s="409">
        <v>109</v>
      </c>
    </row>
    <row r="36" spans="1:33" x14ac:dyDescent="0.25">
      <c r="A36" s="15" t="s">
        <v>99</v>
      </c>
      <c r="B36" s="16" t="s">
        <v>100</v>
      </c>
      <c r="C36" s="410">
        <v>53</v>
      </c>
      <c r="D36" s="411">
        <v>33</v>
      </c>
      <c r="E36" s="412">
        <v>0</v>
      </c>
      <c r="F36" s="410">
        <v>1</v>
      </c>
      <c r="G36" s="411">
        <v>0</v>
      </c>
      <c r="H36" s="412">
        <v>0</v>
      </c>
      <c r="I36" s="410">
        <v>1</v>
      </c>
      <c r="J36" s="411">
        <v>0</v>
      </c>
      <c r="K36" s="412">
        <v>0</v>
      </c>
      <c r="L36" s="410">
        <v>0</v>
      </c>
      <c r="M36" s="411">
        <v>0</v>
      </c>
      <c r="N36" s="412">
        <v>0</v>
      </c>
      <c r="O36" s="410">
        <v>8</v>
      </c>
      <c r="P36" s="411">
        <v>2</v>
      </c>
      <c r="Q36" s="412">
        <v>0</v>
      </c>
      <c r="R36" s="410">
        <v>0</v>
      </c>
      <c r="S36" s="411">
        <v>0</v>
      </c>
      <c r="T36" s="412">
        <v>0</v>
      </c>
      <c r="U36" s="410">
        <v>4</v>
      </c>
      <c r="V36" s="411">
        <v>3</v>
      </c>
      <c r="W36" s="412">
        <v>0</v>
      </c>
      <c r="X36" s="410">
        <v>0</v>
      </c>
      <c r="Y36" s="411">
        <v>5</v>
      </c>
      <c r="Z36" s="412">
        <v>0</v>
      </c>
      <c r="AA36" s="410">
        <v>0</v>
      </c>
      <c r="AB36" s="411">
        <v>0</v>
      </c>
      <c r="AC36" s="412">
        <v>0</v>
      </c>
      <c r="AD36" s="410">
        <v>67</v>
      </c>
      <c r="AE36" s="411">
        <v>43</v>
      </c>
      <c r="AF36" s="412">
        <v>0</v>
      </c>
      <c r="AG36" s="413">
        <v>110</v>
      </c>
    </row>
    <row r="37" spans="1:33" x14ac:dyDescent="0.25">
      <c r="A37" s="11" t="s">
        <v>102</v>
      </c>
      <c r="B37" s="12" t="s">
        <v>103</v>
      </c>
      <c r="C37" s="406">
        <v>15</v>
      </c>
      <c r="D37" s="407">
        <v>18</v>
      </c>
      <c r="E37" s="408">
        <v>0</v>
      </c>
      <c r="F37" s="406">
        <v>1</v>
      </c>
      <c r="G37" s="407">
        <v>1</v>
      </c>
      <c r="H37" s="408">
        <v>0</v>
      </c>
      <c r="I37" s="406">
        <v>0</v>
      </c>
      <c r="J37" s="407">
        <v>0</v>
      </c>
      <c r="K37" s="408">
        <v>0</v>
      </c>
      <c r="L37" s="406">
        <v>0</v>
      </c>
      <c r="M37" s="407">
        <v>1</v>
      </c>
      <c r="N37" s="408">
        <v>0</v>
      </c>
      <c r="O37" s="406">
        <v>0</v>
      </c>
      <c r="P37" s="407">
        <v>4</v>
      </c>
      <c r="Q37" s="408">
        <v>0</v>
      </c>
      <c r="R37" s="406">
        <v>0</v>
      </c>
      <c r="S37" s="407">
        <v>0</v>
      </c>
      <c r="T37" s="408">
        <v>0</v>
      </c>
      <c r="U37" s="406">
        <v>0</v>
      </c>
      <c r="V37" s="407">
        <v>0</v>
      </c>
      <c r="W37" s="408">
        <v>0</v>
      </c>
      <c r="X37" s="406">
        <v>0</v>
      </c>
      <c r="Y37" s="407">
        <v>0</v>
      </c>
      <c r="Z37" s="408">
        <v>0</v>
      </c>
      <c r="AA37" s="406">
        <v>0</v>
      </c>
      <c r="AB37" s="407">
        <v>0</v>
      </c>
      <c r="AC37" s="408">
        <v>0</v>
      </c>
      <c r="AD37" s="406">
        <v>16</v>
      </c>
      <c r="AE37" s="407">
        <v>24</v>
      </c>
      <c r="AF37" s="408">
        <v>0</v>
      </c>
      <c r="AG37" s="409">
        <v>40</v>
      </c>
    </row>
    <row r="38" spans="1:33" x14ac:dyDescent="0.25">
      <c r="A38" s="15" t="s">
        <v>104</v>
      </c>
      <c r="B38" s="16" t="s">
        <v>105</v>
      </c>
      <c r="C38" s="410">
        <v>35</v>
      </c>
      <c r="D38" s="411">
        <v>43</v>
      </c>
      <c r="E38" s="412">
        <v>0</v>
      </c>
      <c r="F38" s="410">
        <v>2</v>
      </c>
      <c r="G38" s="411">
        <v>1</v>
      </c>
      <c r="H38" s="412">
        <v>0</v>
      </c>
      <c r="I38" s="410">
        <v>5</v>
      </c>
      <c r="J38" s="411">
        <v>4</v>
      </c>
      <c r="K38" s="412">
        <v>0</v>
      </c>
      <c r="L38" s="410">
        <v>0</v>
      </c>
      <c r="M38" s="411">
        <v>0</v>
      </c>
      <c r="N38" s="412">
        <v>0</v>
      </c>
      <c r="O38" s="410">
        <v>7</v>
      </c>
      <c r="P38" s="411">
        <v>6</v>
      </c>
      <c r="Q38" s="412">
        <v>0</v>
      </c>
      <c r="R38" s="410">
        <v>0</v>
      </c>
      <c r="S38" s="411">
        <v>0</v>
      </c>
      <c r="T38" s="412">
        <v>0</v>
      </c>
      <c r="U38" s="410">
        <v>2</v>
      </c>
      <c r="V38" s="411">
        <v>0</v>
      </c>
      <c r="W38" s="412">
        <v>0</v>
      </c>
      <c r="X38" s="410">
        <v>2</v>
      </c>
      <c r="Y38" s="411">
        <v>1</v>
      </c>
      <c r="Z38" s="412">
        <v>0</v>
      </c>
      <c r="AA38" s="410">
        <v>0</v>
      </c>
      <c r="AB38" s="411">
        <v>1</v>
      </c>
      <c r="AC38" s="412">
        <v>0</v>
      </c>
      <c r="AD38" s="410">
        <v>53</v>
      </c>
      <c r="AE38" s="411">
        <v>56</v>
      </c>
      <c r="AF38" s="412">
        <v>0</v>
      </c>
      <c r="AG38" s="413">
        <v>109</v>
      </c>
    </row>
    <row r="39" spans="1:33" x14ac:dyDescent="0.25">
      <c r="A39" s="11" t="s">
        <v>104</v>
      </c>
      <c r="B39" s="12" t="s">
        <v>106</v>
      </c>
      <c r="C39" s="406">
        <v>19</v>
      </c>
      <c r="D39" s="407">
        <v>14</v>
      </c>
      <c r="E39" s="408">
        <v>0</v>
      </c>
      <c r="F39" s="406">
        <v>0</v>
      </c>
      <c r="G39" s="407">
        <v>0</v>
      </c>
      <c r="H39" s="408">
        <v>0</v>
      </c>
      <c r="I39" s="406">
        <v>1</v>
      </c>
      <c r="J39" s="407">
        <v>2</v>
      </c>
      <c r="K39" s="408">
        <v>0</v>
      </c>
      <c r="L39" s="406">
        <v>0</v>
      </c>
      <c r="M39" s="407">
        <v>0</v>
      </c>
      <c r="N39" s="408">
        <v>0</v>
      </c>
      <c r="O39" s="406">
        <v>2</v>
      </c>
      <c r="P39" s="407">
        <v>2</v>
      </c>
      <c r="Q39" s="408">
        <v>0</v>
      </c>
      <c r="R39" s="406">
        <v>0</v>
      </c>
      <c r="S39" s="407">
        <v>0</v>
      </c>
      <c r="T39" s="408">
        <v>0</v>
      </c>
      <c r="U39" s="406">
        <v>1</v>
      </c>
      <c r="V39" s="407">
        <v>1</v>
      </c>
      <c r="W39" s="408">
        <v>0</v>
      </c>
      <c r="X39" s="406">
        <v>0</v>
      </c>
      <c r="Y39" s="407">
        <v>0</v>
      </c>
      <c r="Z39" s="408">
        <v>0</v>
      </c>
      <c r="AA39" s="406">
        <v>0</v>
      </c>
      <c r="AB39" s="407">
        <v>0</v>
      </c>
      <c r="AC39" s="408">
        <v>0</v>
      </c>
      <c r="AD39" s="406">
        <v>23</v>
      </c>
      <c r="AE39" s="407">
        <v>19</v>
      </c>
      <c r="AF39" s="408">
        <v>0</v>
      </c>
      <c r="AG39" s="409">
        <v>42</v>
      </c>
    </row>
    <row r="40" spans="1:33" x14ac:dyDescent="0.25">
      <c r="A40" s="15" t="s">
        <v>108</v>
      </c>
      <c r="B40" s="16" t="s">
        <v>109</v>
      </c>
      <c r="C40" s="410">
        <v>45</v>
      </c>
      <c r="D40" s="411">
        <v>20</v>
      </c>
      <c r="E40" s="412">
        <v>0</v>
      </c>
      <c r="F40" s="410">
        <v>0</v>
      </c>
      <c r="G40" s="411">
        <v>3</v>
      </c>
      <c r="H40" s="412">
        <v>0</v>
      </c>
      <c r="I40" s="410">
        <v>1</v>
      </c>
      <c r="J40" s="411">
        <v>1</v>
      </c>
      <c r="K40" s="412">
        <v>0</v>
      </c>
      <c r="L40" s="410">
        <v>0</v>
      </c>
      <c r="M40" s="411">
        <v>0</v>
      </c>
      <c r="N40" s="412">
        <v>0</v>
      </c>
      <c r="O40" s="410">
        <v>3</v>
      </c>
      <c r="P40" s="411">
        <v>2</v>
      </c>
      <c r="Q40" s="412">
        <v>0</v>
      </c>
      <c r="R40" s="410">
        <v>0</v>
      </c>
      <c r="S40" s="411">
        <v>2</v>
      </c>
      <c r="T40" s="412">
        <v>0</v>
      </c>
      <c r="U40" s="410">
        <v>2</v>
      </c>
      <c r="V40" s="411">
        <v>0</v>
      </c>
      <c r="W40" s="412">
        <v>0</v>
      </c>
      <c r="X40" s="410">
        <v>4</v>
      </c>
      <c r="Y40" s="411">
        <v>0</v>
      </c>
      <c r="Z40" s="412">
        <v>0</v>
      </c>
      <c r="AA40" s="410">
        <v>2</v>
      </c>
      <c r="AB40" s="411">
        <v>1</v>
      </c>
      <c r="AC40" s="412">
        <v>0</v>
      </c>
      <c r="AD40" s="410">
        <v>57</v>
      </c>
      <c r="AE40" s="411">
        <v>29</v>
      </c>
      <c r="AF40" s="412">
        <v>0</v>
      </c>
      <c r="AG40" s="413">
        <v>86</v>
      </c>
    </row>
    <row r="41" spans="1:33" x14ac:dyDescent="0.25">
      <c r="A41" s="11" t="s">
        <v>108</v>
      </c>
      <c r="B41" s="12" t="s">
        <v>112</v>
      </c>
      <c r="C41" s="406">
        <v>15</v>
      </c>
      <c r="D41" s="407">
        <v>31</v>
      </c>
      <c r="E41" s="408">
        <v>0</v>
      </c>
      <c r="F41" s="406">
        <v>0</v>
      </c>
      <c r="G41" s="407">
        <v>1</v>
      </c>
      <c r="H41" s="408">
        <v>0</v>
      </c>
      <c r="I41" s="406">
        <v>1</v>
      </c>
      <c r="J41" s="407">
        <v>0</v>
      </c>
      <c r="K41" s="408">
        <v>0</v>
      </c>
      <c r="L41" s="406">
        <v>1</v>
      </c>
      <c r="M41" s="407">
        <v>0</v>
      </c>
      <c r="N41" s="408">
        <v>0</v>
      </c>
      <c r="O41" s="406">
        <v>1</v>
      </c>
      <c r="P41" s="407" t="s">
        <v>241</v>
      </c>
      <c r="Q41" s="408">
        <v>0</v>
      </c>
      <c r="R41" s="406">
        <v>0</v>
      </c>
      <c r="S41" s="407">
        <v>0</v>
      </c>
      <c r="T41" s="408">
        <v>0</v>
      </c>
      <c r="U41" s="406">
        <v>0</v>
      </c>
      <c r="V41" s="407">
        <v>0</v>
      </c>
      <c r="W41" s="408">
        <v>0</v>
      </c>
      <c r="X41" s="406">
        <v>0</v>
      </c>
      <c r="Y41" s="407">
        <v>1</v>
      </c>
      <c r="Z41" s="408">
        <v>0</v>
      </c>
      <c r="AA41" s="406">
        <v>0</v>
      </c>
      <c r="AB41" s="407">
        <v>0</v>
      </c>
      <c r="AC41" s="408">
        <v>0</v>
      </c>
      <c r="AD41" s="406">
        <v>18</v>
      </c>
      <c r="AE41" s="407">
        <v>33</v>
      </c>
      <c r="AF41" s="408">
        <v>0</v>
      </c>
      <c r="AG41" s="409">
        <v>51</v>
      </c>
    </row>
    <row r="42" spans="1:33" x14ac:dyDescent="0.25">
      <c r="A42" s="15" t="s">
        <v>114</v>
      </c>
      <c r="B42" s="16" t="s">
        <v>115</v>
      </c>
      <c r="C42" s="410">
        <v>24</v>
      </c>
      <c r="D42" s="411">
        <v>13</v>
      </c>
      <c r="E42" s="412">
        <v>0</v>
      </c>
      <c r="F42" s="410">
        <v>1</v>
      </c>
      <c r="G42" s="411">
        <v>0</v>
      </c>
      <c r="H42" s="412">
        <v>0</v>
      </c>
      <c r="I42" s="410">
        <v>5</v>
      </c>
      <c r="J42" s="411">
        <v>5</v>
      </c>
      <c r="K42" s="412">
        <v>0</v>
      </c>
      <c r="L42" s="410">
        <v>2</v>
      </c>
      <c r="M42" s="411">
        <v>1</v>
      </c>
      <c r="N42" s="412">
        <v>0</v>
      </c>
      <c r="O42" s="410">
        <v>15</v>
      </c>
      <c r="P42" s="411">
        <v>14</v>
      </c>
      <c r="Q42" s="412">
        <v>0</v>
      </c>
      <c r="R42" s="410">
        <v>0</v>
      </c>
      <c r="S42" s="411">
        <v>0</v>
      </c>
      <c r="T42" s="412">
        <v>0</v>
      </c>
      <c r="U42" s="410">
        <v>1</v>
      </c>
      <c r="V42" s="411">
        <v>0</v>
      </c>
      <c r="W42" s="412">
        <v>0</v>
      </c>
      <c r="X42" s="410">
        <v>0</v>
      </c>
      <c r="Y42" s="411">
        <v>0</v>
      </c>
      <c r="Z42" s="412">
        <v>0</v>
      </c>
      <c r="AA42" s="410">
        <v>0</v>
      </c>
      <c r="AB42" s="411">
        <v>0</v>
      </c>
      <c r="AC42" s="412">
        <v>0</v>
      </c>
      <c r="AD42" s="410">
        <v>48</v>
      </c>
      <c r="AE42" s="411">
        <v>33</v>
      </c>
      <c r="AF42" s="412">
        <v>0</v>
      </c>
      <c r="AG42" s="413">
        <v>81</v>
      </c>
    </row>
    <row r="43" spans="1:33" x14ac:dyDescent="0.25">
      <c r="A43" s="11" t="s">
        <v>117</v>
      </c>
      <c r="B43" s="12" t="s">
        <v>118</v>
      </c>
      <c r="C43" s="406">
        <v>24</v>
      </c>
      <c r="D43" s="407">
        <v>22</v>
      </c>
      <c r="E43" s="408">
        <v>0</v>
      </c>
      <c r="F43" s="406">
        <v>2</v>
      </c>
      <c r="G43" s="407">
        <v>1</v>
      </c>
      <c r="H43" s="408">
        <v>0</v>
      </c>
      <c r="I43" s="406">
        <v>5</v>
      </c>
      <c r="J43" s="407">
        <v>9</v>
      </c>
      <c r="K43" s="408">
        <v>0</v>
      </c>
      <c r="L43" s="406">
        <v>0</v>
      </c>
      <c r="M43" s="407">
        <v>0</v>
      </c>
      <c r="N43" s="408">
        <v>0</v>
      </c>
      <c r="O43" s="406">
        <v>6</v>
      </c>
      <c r="P43" s="407">
        <v>7</v>
      </c>
      <c r="Q43" s="408">
        <v>0</v>
      </c>
      <c r="R43" s="406">
        <v>0</v>
      </c>
      <c r="S43" s="407">
        <v>0</v>
      </c>
      <c r="T43" s="408">
        <v>0</v>
      </c>
      <c r="U43" s="406">
        <v>0</v>
      </c>
      <c r="V43" s="407">
        <v>0</v>
      </c>
      <c r="W43" s="408">
        <v>0</v>
      </c>
      <c r="X43" s="406">
        <v>4</v>
      </c>
      <c r="Y43" s="407">
        <v>5</v>
      </c>
      <c r="Z43" s="408">
        <v>0</v>
      </c>
      <c r="AA43" s="406">
        <v>0</v>
      </c>
      <c r="AB43" s="407">
        <v>3</v>
      </c>
      <c r="AC43" s="408">
        <v>0</v>
      </c>
      <c r="AD43" s="406">
        <v>41</v>
      </c>
      <c r="AE43" s="407">
        <v>47</v>
      </c>
      <c r="AF43" s="408">
        <v>0</v>
      </c>
      <c r="AG43" s="409">
        <v>88</v>
      </c>
    </row>
    <row r="44" spans="1:33" x14ac:dyDescent="0.25">
      <c r="A44" s="15" t="s">
        <v>120</v>
      </c>
      <c r="B44" s="16" t="s">
        <v>121</v>
      </c>
      <c r="C44" s="410">
        <v>23</v>
      </c>
      <c r="D44" s="411">
        <v>10</v>
      </c>
      <c r="E44" s="412">
        <v>0</v>
      </c>
      <c r="F44" s="410">
        <v>2</v>
      </c>
      <c r="G44" s="411">
        <v>1</v>
      </c>
      <c r="H44" s="412">
        <v>0</v>
      </c>
      <c r="I44" s="410">
        <v>5</v>
      </c>
      <c r="J44" s="411">
        <v>6</v>
      </c>
      <c r="K44" s="412">
        <v>0</v>
      </c>
      <c r="L44" s="410">
        <v>2</v>
      </c>
      <c r="M44" s="411">
        <v>0</v>
      </c>
      <c r="N44" s="412">
        <v>0</v>
      </c>
      <c r="O44" s="410">
        <v>12</v>
      </c>
      <c r="P44" s="411">
        <v>11</v>
      </c>
      <c r="Q44" s="412">
        <v>0</v>
      </c>
      <c r="R44" s="410">
        <v>0</v>
      </c>
      <c r="S44" s="411">
        <v>0</v>
      </c>
      <c r="T44" s="412">
        <v>0</v>
      </c>
      <c r="U44" s="410">
        <v>0</v>
      </c>
      <c r="V44" s="411">
        <v>0</v>
      </c>
      <c r="W44" s="412">
        <v>0</v>
      </c>
      <c r="X44" s="410">
        <v>0</v>
      </c>
      <c r="Y44" s="411">
        <v>3</v>
      </c>
      <c r="Z44" s="412">
        <v>0</v>
      </c>
      <c r="AA44" s="410">
        <v>4</v>
      </c>
      <c r="AB44" s="411">
        <v>1</v>
      </c>
      <c r="AC44" s="412">
        <v>0</v>
      </c>
      <c r="AD44" s="410">
        <v>48</v>
      </c>
      <c r="AE44" s="411">
        <v>32</v>
      </c>
      <c r="AF44" s="412">
        <v>0</v>
      </c>
      <c r="AG44" s="413">
        <v>80</v>
      </c>
    </row>
    <row r="45" spans="1:33" x14ac:dyDescent="0.25">
      <c r="A45" s="11" t="s">
        <v>120</v>
      </c>
      <c r="B45" s="12" t="s">
        <v>123</v>
      </c>
      <c r="C45" s="406">
        <v>73</v>
      </c>
      <c r="D45" s="407">
        <v>69</v>
      </c>
      <c r="E45" s="408">
        <v>1</v>
      </c>
      <c r="F45" s="406">
        <v>5</v>
      </c>
      <c r="G45" s="407">
        <v>3</v>
      </c>
      <c r="H45" s="408">
        <v>0</v>
      </c>
      <c r="I45" s="406">
        <v>10</v>
      </c>
      <c r="J45" s="407">
        <v>16</v>
      </c>
      <c r="K45" s="408">
        <v>0</v>
      </c>
      <c r="L45" s="406">
        <v>1</v>
      </c>
      <c r="M45" s="407">
        <v>0</v>
      </c>
      <c r="N45" s="408">
        <v>0</v>
      </c>
      <c r="O45" s="406">
        <v>58</v>
      </c>
      <c r="P45" s="407">
        <v>71</v>
      </c>
      <c r="Q45" s="408">
        <v>0</v>
      </c>
      <c r="R45" s="406">
        <v>0</v>
      </c>
      <c r="S45" s="407">
        <v>0</v>
      </c>
      <c r="T45" s="408">
        <v>0</v>
      </c>
      <c r="U45" s="406">
        <v>2</v>
      </c>
      <c r="V45" s="407">
        <v>2</v>
      </c>
      <c r="W45" s="408">
        <v>0</v>
      </c>
      <c r="X45" s="406">
        <v>22</v>
      </c>
      <c r="Y45" s="407">
        <v>29</v>
      </c>
      <c r="Z45" s="408">
        <v>0</v>
      </c>
      <c r="AA45" s="406">
        <v>7</v>
      </c>
      <c r="AB45" s="407">
        <v>10</v>
      </c>
      <c r="AC45" s="408">
        <v>0</v>
      </c>
      <c r="AD45" s="406">
        <v>178</v>
      </c>
      <c r="AE45" s="407">
        <v>200</v>
      </c>
      <c r="AF45" s="408">
        <v>1</v>
      </c>
      <c r="AG45" s="409">
        <v>379</v>
      </c>
    </row>
    <row r="46" spans="1:33" x14ac:dyDescent="0.25">
      <c r="A46" s="15" t="s">
        <v>120</v>
      </c>
      <c r="B46" s="16" t="s">
        <v>125</v>
      </c>
      <c r="C46" s="410">
        <v>8</v>
      </c>
      <c r="D46" s="411">
        <v>14</v>
      </c>
      <c r="E46" s="412">
        <v>0</v>
      </c>
      <c r="F46" s="410">
        <v>0</v>
      </c>
      <c r="G46" s="411">
        <v>0</v>
      </c>
      <c r="H46" s="412">
        <v>0</v>
      </c>
      <c r="I46" s="410">
        <v>0</v>
      </c>
      <c r="J46" s="411">
        <v>2</v>
      </c>
      <c r="K46" s="412">
        <v>0</v>
      </c>
      <c r="L46" s="410">
        <v>0</v>
      </c>
      <c r="M46" s="411">
        <v>0</v>
      </c>
      <c r="N46" s="412">
        <v>0</v>
      </c>
      <c r="O46" s="410">
        <v>10</v>
      </c>
      <c r="P46" s="411">
        <v>6</v>
      </c>
      <c r="Q46" s="412">
        <v>0</v>
      </c>
      <c r="R46" s="410">
        <v>0</v>
      </c>
      <c r="S46" s="411">
        <v>0</v>
      </c>
      <c r="T46" s="412">
        <v>0</v>
      </c>
      <c r="U46" s="410">
        <v>0</v>
      </c>
      <c r="V46" s="411">
        <v>1</v>
      </c>
      <c r="W46" s="412">
        <v>0</v>
      </c>
      <c r="X46" s="410">
        <v>0</v>
      </c>
      <c r="Y46" s="411">
        <v>0</v>
      </c>
      <c r="Z46" s="412">
        <v>0</v>
      </c>
      <c r="AA46" s="410">
        <v>1</v>
      </c>
      <c r="AB46" s="411">
        <v>1</v>
      </c>
      <c r="AC46" s="412">
        <v>1</v>
      </c>
      <c r="AD46" s="410">
        <v>19</v>
      </c>
      <c r="AE46" s="411">
        <v>24</v>
      </c>
      <c r="AF46" s="412">
        <v>1</v>
      </c>
      <c r="AG46" s="413">
        <v>44</v>
      </c>
    </row>
    <row r="47" spans="1:33" x14ac:dyDescent="0.25">
      <c r="A47" s="11" t="s">
        <v>120</v>
      </c>
      <c r="B47" s="12" t="s">
        <v>127</v>
      </c>
      <c r="C47" s="406">
        <v>36</v>
      </c>
      <c r="D47" s="407">
        <v>17</v>
      </c>
      <c r="E47" s="408">
        <v>0</v>
      </c>
      <c r="F47" s="406">
        <v>1</v>
      </c>
      <c r="G47" s="407">
        <v>1</v>
      </c>
      <c r="H47" s="408">
        <v>0</v>
      </c>
      <c r="I47" s="406">
        <v>3</v>
      </c>
      <c r="J47" s="407">
        <v>1</v>
      </c>
      <c r="K47" s="408">
        <v>0</v>
      </c>
      <c r="L47" s="406">
        <v>0</v>
      </c>
      <c r="M47" s="407">
        <v>0</v>
      </c>
      <c r="N47" s="408">
        <v>0</v>
      </c>
      <c r="O47" s="406">
        <v>22</v>
      </c>
      <c r="P47" s="407">
        <v>21</v>
      </c>
      <c r="Q47" s="408">
        <v>0</v>
      </c>
      <c r="R47" s="406">
        <v>0</v>
      </c>
      <c r="S47" s="407">
        <v>0</v>
      </c>
      <c r="T47" s="408">
        <v>0</v>
      </c>
      <c r="U47" s="406">
        <v>1</v>
      </c>
      <c r="V47" s="407">
        <v>0</v>
      </c>
      <c r="W47" s="408">
        <v>0</v>
      </c>
      <c r="X47" s="406">
        <v>0</v>
      </c>
      <c r="Y47" s="407">
        <v>0</v>
      </c>
      <c r="Z47" s="408">
        <v>0</v>
      </c>
      <c r="AA47" s="406">
        <v>4</v>
      </c>
      <c r="AB47" s="407">
        <v>4</v>
      </c>
      <c r="AC47" s="408">
        <v>0</v>
      </c>
      <c r="AD47" s="406">
        <v>67</v>
      </c>
      <c r="AE47" s="407">
        <v>44</v>
      </c>
      <c r="AF47" s="408">
        <v>0</v>
      </c>
      <c r="AG47" s="409">
        <v>111</v>
      </c>
    </row>
    <row r="48" spans="1:33" x14ac:dyDescent="0.25">
      <c r="A48" s="15" t="s">
        <v>120</v>
      </c>
      <c r="B48" s="16" t="s">
        <v>129</v>
      </c>
      <c r="C48" s="410">
        <v>35</v>
      </c>
      <c r="D48" s="411">
        <v>25</v>
      </c>
      <c r="E48" s="412">
        <v>0</v>
      </c>
      <c r="F48" s="410">
        <v>4</v>
      </c>
      <c r="G48" s="411">
        <v>2</v>
      </c>
      <c r="H48" s="412">
        <v>0</v>
      </c>
      <c r="I48" s="410">
        <v>0</v>
      </c>
      <c r="J48" s="411">
        <v>0</v>
      </c>
      <c r="K48" s="412">
        <v>0</v>
      </c>
      <c r="L48" s="410">
        <v>0</v>
      </c>
      <c r="M48" s="411">
        <v>0</v>
      </c>
      <c r="N48" s="412">
        <v>0</v>
      </c>
      <c r="O48" s="410">
        <v>5</v>
      </c>
      <c r="P48" s="411">
        <v>12</v>
      </c>
      <c r="Q48" s="412">
        <v>0</v>
      </c>
      <c r="R48" s="410">
        <v>0</v>
      </c>
      <c r="S48" s="411">
        <v>0</v>
      </c>
      <c r="T48" s="412">
        <v>0</v>
      </c>
      <c r="U48" s="410">
        <v>0</v>
      </c>
      <c r="V48" s="411">
        <v>0</v>
      </c>
      <c r="W48" s="412">
        <v>0</v>
      </c>
      <c r="X48" s="410">
        <v>0</v>
      </c>
      <c r="Y48" s="411">
        <v>0</v>
      </c>
      <c r="Z48" s="412">
        <v>0</v>
      </c>
      <c r="AA48" s="410">
        <v>3</v>
      </c>
      <c r="AB48" s="411">
        <v>4</v>
      </c>
      <c r="AC48" s="412">
        <v>0</v>
      </c>
      <c r="AD48" s="410">
        <v>47</v>
      </c>
      <c r="AE48" s="411">
        <v>43</v>
      </c>
      <c r="AF48" s="412">
        <v>0</v>
      </c>
      <c r="AG48" s="413">
        <v>90</v>
      </c>
    </row>
    <row r="49" spans="1:33" x14ac:dyDescent="0.25">
      <c r="A49" s="11" t="s">
        <v>132</v>
      </c>
      <c r="B49" s="12" t="s">
        <v>133</v>
      </c>
      <c r="C49" s="406">
        <v>28</v>
      </c>
      <c r="D49" s="407">
        <v>22</v>
      </c>
      <c r="E49" s="408">
        <v>0</v>
      </c>
      <c r="F49" s="406">
        <v>3</v>
      </c>
      <c r="G49" s="407">
        <v>8</v>
      </c>
      <c r="H49" s="408">
        <v>0</v>
      </c>
      <c r="I49" s="406">
        <v>4</v>
      </c>
      <c r="J49" s="407">
        <v>2</v>
      </c>
      <c r="K49" s="408">
        <v>0</v>
      </c>
      <c r="L49" s="406">
        <v>1</v>
      </c>
      <c r="M49" s="407">
        <v>1</v>
      </c>
      <c r="N49" s="408">
        <v>0</v>
      </c>
      <c r="O49" s="406">
        <v>3</v>
      </c>
      <c r="P49" s="407">
        <v>8</v>
      </c>
      <c r="Q49" s="408">
        <v>0</v>
      </c>
      <c r="R49" s="406">
        <v>0</v>
      </c>
      <c r="S49" s="407">
        <v>0</v>
      </c>
      <c r="T49" s="408">
        <v>0</v>
      </c>
      <c r="U49" s="406">
        <v>0</v>
      </c>
      <c r="V49" s="407">
        <v>1</v>
      </c>
      <c r="W49" s="408">
        <v>0</v>
      </c>
      <c r="X49" s="406">
        <v>0</v>
      </c>
      <c r="Y49" s="407">
        <v>0</v>
      </c>
      <c r="Z49" s="408">
        <v>0</v>
      </c>
      <c r="AA49" s="406">
        <v>0</v>
      </c>
      <c r="AB49" s="407">
        <v>1</v>
      </c>
      <c r="AC49" s="408">
        <v>0</v>
      </c>
      <c r="AD49" s="406">
        <v>39</v>
      </c>
      <c r="AE49" s="407">
        <v>43</v>
      </c>
      <c r="AF49" s="408">
        <v>0</v>
      </c>
      <c r="AG49" s="409">
        <v>82</v>
      </c>
    </row>
    <row r="50" spans="1:33" x14ac:dyDescent="0.25">
      <c r="A50" s="15" t="s">
        <v>132</v>
      </c>
      <c r="B50" s="16" t="s">
        <v>134</v>
      </c>
      <c r="C50" s="410">
        <v>14</v>
      </c>
      <c r="D50" s="411">
        <v>15</v>
      </c>
      <c r="E50" s="412">
        <v>0</v>
      </c>
      <c r="F50" s="410">
        <v>4</v>
      </c>
      <c r="G50" s="411">
        <v>7</v>
      </c>
      <c r="H50" s="412">
        <v>0</v>
      </c>
      <c r="I50" s="410">
        <v>1</v>
      </c>
      <c r="J50" s="411">
        <v>2</v>
      </c>
      <c r="K50" s="412">
        <v>0</v>
      </c>
      <c r="L50" s="410">
        <v>2</v>
      </c>
      <c r="M50" s="411">
        <v>1</v>
      </c>
      <c r="N50" s="412">
        <v>0</v>
      </c>
      <c r="O50" s="410">
        <v>2</v>
      </c>
      <c r="P50" s="411">
        <v>2</v>
      </c>
      <c r="Q50" s="412">
        <v>0</v>
      </c>
      <c r="R50" s="410">
        <v>0</v>
      </c>
      <c r="S50" s="411">
        <v>0</v>
      </c>
      <c r="T50" s="412">
        <v>0</v>
      </c>
      <c r="U50" s="410">
        <v>0</v>
      </c>
      <c r="V50" s="411">
        <v>2</v>
      </c>
      <c r="W50" s="412">
        <v>0</v>
      </c>
      <c r="X50" s="410">
        <v>0</v>
      </c>
      <c r="Y50" s="411">
        <v>0</v>
      </c>
      <c r="Z50" s="412">
        <v>0</v>
      </c>
      <c r="AA50" s="410">
        <v>0</v>
      </c>
      <c r="AB50" s="411">
        <v>0</v>
      </c>
      <c r="AC50" s="412">
        <v>0</v>
      </c>
      <c r="AD50" s="410">
        <v>23</v>
      </c>
      <c r="AE50" s="411">
        <v>29</v>
      </c>
      <c r="AF50" s="412">
        <v>0</v>
      </c>
      <c r="AG50" s="413">
        <v>52</v>
      </c>
    </row>
    <row r="51" spans="1:33" x14ac:dyDescent="0.25">
      <c r="A51" s="11" t="s">
        <v>137</v>
      </c>
      <c r="B51" s="12" t="s">
        <v>138</v>
      </c>
      <c r="C51" s="406">
        <v>47</v>
      </c>
      <c r="D51" s="407">
        <v>36</v>
      </c>
      <c r="E51" s="408">
        <v>0</v>
      </c>
      <c r="F51" s="406">
        <v>0</v>
      </c>
      <c r="G51" s="407">
        <v>3</v>
      </c>
      <c r="H51" s="408">
        <v>0</v>
      </c>
      <c r="I51" s="406">
        <v>1</v>
      </c>
      <c r="J51" s="407">
        <v>0</v>
      </c>
      <c r="K51" s="408">
        <v>0</v>
      </c>
      <c r="L51" s="406">
        <v>0</v>
      </c>
      <c r="M51" s="407">
        <v>0</v>
      </c>
      <c r="N51" s="408">
        <v>0</v>
      </c>
      <c r="O51" s="406">
        <v>9</v>
      </c>
      <c r="P51" s="407">
        <v>5</v>
      </c>
      <c r="Q51" s="408">
        <v>0</v>
      </c>
      <c r="R51" s="406">
        <v>0</v>
      </c>
      <c r="S51" s="407">
        <v>0</v>
      </c>
      <c r="T51" s="408">
        <v>0</v>
      </c>
      <c r="U51" s="406">
        <v>1</v>
      </c>
      <c r="V51" s="407">
        <v>6</v>
      </c>
      <c r="W51" s="408">
        <v>0</v>
      </c>
      <c r="X51" s="406">
        <v>0</v>
      </c>
      <c r="Y51" s="407">
        <v>0</v>
      </c>
      <c r="Z51" s="408">
        <v>0</v>
      </c>
      <c r="AA51" s="406">
        <v>1</v>
      </c>
      <c r="AB51" s="407">
        <v>1</v>
      </c>
      <c r="AC51" s="408">
        <v>0</v>
      </c>
      <c r="AD51" s="406">
        <v>59</v>
      </c>
      <c r="AE51" s="407">
        <v>51</v>
      </c>
      <c r="AF51" s="408">
        <v>0</v>
      </c>
      <c r="AG51" s="409">
        <v>110</v>
      </c>
    </row>
    <row r="52" spans="1:33" x14ac:dyDescent="0.25">
      <c r="A52" s="15" t="s">
        <v>137</v>
      </c>
      <c r="B52" s="16" t="s">
        <v>140</v>
      </c>
      <c r="C52" s="410">
        <v>21</v>
      </c>
      <c r="D52" s="411">
        <v>13</v>
      </c>
      <c r="E52" s="412">
        <v>0</v>
      </c>
      <c r="F52" s="410">
        <v>2</v>
      </c>
      <c r="G52" s="411">
        <v>2</v>
      </c>
      <c r="H52" s="412">
        <v>0</v>
      </c>
      <c r="I52" s="410">
        <v>2</v>
      </c>
      <c r="J52" s="411">
        <v>3</v>
      </c>
      <c r="K52" s="412">
        <v>0</v>
      </c>
      <c r="L52" s="410">
        <v>0</v>
      </c>
      <c r="M52" s="411">
        <v>0</v>
      </c>
      <c r="N52" s="412">
        <v>0</v>
      </c>
      <c r="O52" s="410">
        <v>6</v>
      </c>
      <c r="P52" s="411">
        <v>7</v>
      </c>
      <c r="Q52" s="412">
        <v>0</v>
      </c>
      <c r="R52" s="410">
        <v>0</v>
      </c>
      <c r="S52" s="411">
        <v>0</v>
      </c>
      <c r="T52" s="412">
        <v>0</v>
      </c>
      <c r="U52" s="410">
        <v>5</v>
      </c>
      <c r="V52" s="411">
        <v>1</v>
      </c>
      <c r="W52" s="412">
        <v>0</v>
      </c>
      <c r="X52" s="410">
        <v>7</v>
      </c>
      <c r="Y52" s="411">
        <v>5</v>
      </c>
      <c r="Z52" s="412">
        <v>0</v>
      </c>
      <c r="AA52" s="410">
        <v>0</v>
      </c>
      <c r="AB52" s="411">
        <v>1</v>
      </c>
      <c r="AC52" s="412">
        <v>0</v>
      </c>
      <c r="AD52" s="410">
        <v>43</v>
      </c>
      <c r="AE52" s="411">
        <v>32</v>
      </c>
      <c r="AF52" s="412">
        <v>0</v>
      </c>
      <c r="AG52" s="413">
        <v>75</v>
      </c>
    </row>
    <row r="53" spans="1:33" x14ac:dyDescent="0.25">
      <c r="A53" s="11" t="s">
        <v>142</v>
      </c>
      <c r="B53" s="12" t="s">
        <v>143</v>
      </c>
      <c r="C53" s="406">
        <v>13</v>
      </c>
      <c r="D53" s="407">
        <v>21</v>
      </c>
      <c r="E53" s="408">
        <v>0</v>
      </c>
      <c r="F53" s="406">
        <v>2</v>
      </c>
      <c r="G53" s="407">
        <v>0</v>
      </c>
      <c r="H53" s="408">
        <v>0</v>
      </c>
      <c r="I53" s="406">
        <v>1</v>
      </c>
      <c r="J53" s="407">
        <v>1</v>
      </c>
      <c r="K53" s="408">
        <v>0</v>
      </c>
      <c r="L53" s="406">
        <v>3</v>
      </c>
      <c r="M53" s="407">
        <v>1</v>
      </c>
      <c r="N53" s="408">
        <v>0</v>
      </c>
      <c r="O53" s="406">
        <v>5</v>
      </c>
      <c r="P53" s="407">
        <v>5</v>
      </c>
      <c r="Q53" s="408">
        <v>0</v>
      </c>
      <c r="R53" s="406">
        <v>0</v>
      </c>
      <c r="S53" s="407">
        <v>0</v>
      </c>
      <c r="T53" s="408">
        <v>0</v>
      </c>
      <c r="U53" s="406">
        <v>2</v>
      </c>
      <c r="V53" s="407">
        <v>0</v>
      </c>
      <c r="W53" s="408">
        <v>0</v>
      </c>
      <c r="X53" s="406">
        <v>0</v>
      </c>
      <c r="Y53" s="407">
        <v>0</v>
      </c>
      <c r="Z53" s="408">
        <v>0</v>
      </c>
      <c r="AA53" s="406">
        <v>0</v>
      </c>
      <c r="AB53" s="407">
        <v>0</v>
      </c>
      <c r="AC53" s="408">
        <v>0</v>
      </c>
      <c r="AD53" s="406">
        <v>26</v>
      </c>
      <c r="AE53" s="407">
        <v>28</v>
      </c>
      <c r="AF53" s="408">
        <v>0</v>
      </c>
      <c r="AG53" s="409">
        <v>54</v>
      </c>
    </row>
    <row r="54" spans="1:33" x14ac:dyDescent="0.25">
      <c r="A54" s="15" t="s">
        <v>145</v>
      </c>
      <c r="B54" s="16" t="s">
        <v>146</v>
      </c>
      <c r="C54" s="410">
        <v>25</v>
      </c>
      <c r="D54" s="411">
        <v>19</v>
      </c>
      <c r="E54" s="412">
        <v>0</v>
      </c>
      <c r="F54" s="410">
        <v>0</v>
      </c>
      <c r="G54" s="411">
        <v>0</v>
      </c>
      <c r="H54" s="412">
        <v>0</v>
      </c>
      <c r="I54" s="410">
        <v>0</v>
      </c>
      <c r="J54" s="411">
        <v>2</v>
      </c>
      <c r="K54" s="412">
        <v>0</v>
      </c>
      <c r="L54" s="410">
        <v>1</v>
      </c>
      <c r="M54" s="411">
        <v>1</v>
      </c>
      <c r="N54" s="412">
        <v>0</v>
      </c>
      <c r="O54" s="410">
        <v>13</v>
      </c>
      <c r="P54" s="411">
        <v>8</v>
      </c>
      <c r="Q54" s="412">
        <v>0</v>
      </c>
      <c r="R54" s="410">
        <v>0</v>
      </c>
      <c r="S54" s="411">
        <v>0</v>
      </c>
      <c r="T54" s="412">
        <v>0</v>
      </c>
      <c r="U54" s="410">
        <v>3</v>
      </c>
      <c r="V54" s="411">
        <v>3</v>
      </c>
      <c r="W54" s="412">
        <v>0</v>
      </c>
      <c r="X54" s="410">
        <v>0</v>
      </c>
      <c r="Y54" s="411">
        <v>0</v>
      </c>
      <c r="Z54" s="412">
        <v>0</v>
      </c>
      <c r="AA54" s="410">
        <v>1</v>
      </c>
      <c r="AB54" s="411">
        <v>0</v>
      </c>
      <c r="AC54" s="412">
        <v>0</v>
      </c>
      <c r="AD54" s="410">
        <v>43</v>
      </c>
      <c r="AE54" s="411">
        <v>33</v>
      </c>
      <c r="AF54" s="412">
        <v>0</v>
      </c>
      <c r="AG54" s="413">
        <v>76</v>
      </c>
    </row>
    <row r="55" spans="1:33" x14ac:dyDescent="0.25">
      <c r="A55" s="11" t="s">
        <v>148</v>
      </c>
      <c r="B55" s="12" t="s">
        <v>149</v>
      </c>
      <c r="C55" s="406">
        <v>34</v>
      </c>
      <c r="D55" s="407">
        <v>27</v>
      </c>
      <c r="E55" s="408">
        <v>0</v>
      </c>
      <c r="F55" s="406">
        <v>2</v>
      </c>
      <c r="G55" s="407">
        <v>1</v>
      </c>
      <c r="H55" s="408">
        <v>0</v>
      </c>
      <c r="I55" s="406">
        <v>11</v>
      </c>
      <c r="J55" s="407">
        <v>4</v>
      </c>
      <c r="K55" s="408">
        <v>0</v>
      </c>
      <c r="L55" s="406">
        <v>0</v>
      </c>
      <c r="M55" s="407">
        <v>0</v>
      </c>
      <c r="N55" s="408">
        <v>0</v>
      </c>
      <c r="O55" s="406">
        <v>29</v>
      </c>
      <c r="P55" s="407">
        <v>27</v>
      </c>
      <c r="Q55" s="408">
        <v>0</v>
      </c>
      <c r="R55" s="406">
        <v>0</v>
      </c>
      <c r="S55" s="407">
        <v>0</v>
      </c>
      <c r="T55" s="408">
        <v>0</v>
      </c>
      <c r="U55" s="406">
        <v>2</v>
      </c>
      <c r="V55" s="407">
        <v>0</v>
      </c>
      <c r="W55" s="408">
        <v>0</v>
      </c>
      <c r="X55" s="406">
        <v>0</v>
      </c>
      <c r="Y55" s="407">
        <v>0</v>
      </c>
      <c r="Z55" s="408">
        <v>0</v>
      </c>
      <c r="AA55" s="406">
        <v>2</v>
      </c>
      <c r="AB55" s="407">
        <v>0</v>
      </c>
      <c r="AC55" s="408">
        <v>0</v>
      </c>
      <c r="AD55" s="406">
        <v>80</v>
      </c>
      <c r="AE55" s="407">
        <v>59</v>
      </c>
      <c r="AF55" s="408">
        <v>0</v>
      </c>
      <c r="AG55" s="409">
        <v>139</v>
      </c>
    </row>
    <row r="56" spans="1:33" x14ac:dyDescent="0.25">
      <c r="A56" s="15" t="s">
        <v>148</v>
      </c>
      <c r="B56" s="16" t="s">
        <v>153</v>
      </c>
      <c r="C56" s="410">
        <v>26</v>
      </c>
      <c r="D56" s="411">
        <v>33</v>
      </c>
      <c r="E56" s="412">
        <v>0</v>
      </c>
      <c r="F56" s="410">
        <v>2</v>
      </c>
      <c r="G56" s="411">
        <v>3</v>
      </c>
      <c r="H56" s="412">
        <v>0</v>
      </c>
      <c r="I56" s="410">
        <v>8</v>
      </c>
      <c r="J56" s="411">
        <v>4</v>
      </c>
      <c r="K56" s="412">
        <v>0</v>
      </c>
      <c r="L56" s="410">
        <v>0</v>
      </c>
      <c r="M56" s="411">
        <v>0</v>
      </c>
      <c r="N56" s="412">
        <v>0</v>
      </c>
      <c r="O56" s="410">
        <v>10</v>
      </c>
      <c r="P56" s="411">
        <v>31</v>
      </c>
      <c r="Q56" s="412">
        <v>0</v>
      </c>
      <c r="R56" s="410">
        <v>0</v>
      </c>
      <c r="S56" s="411">
        <v>0</v>
      </c>
      <c r="T56" s="412">
        <v>0</v>
      </c>
      <c r="U56" s="410">
        <v>2</v>
      </c>
      <c r="V56" s="411">
        <v>5</v>
      </c>
      <c r="W56" s="412">
        <v>0</v>
      </c>
      <c r="X56" s="410">
        <v>3</v>
      </c>
      <c r="Y56" s="411">
        <v>3</v>
      </c>
      <c r="Z56" s="412">
        <v>0</v>
      </c>
      <c r="AA56" s="410">
        <v>1</v>
      </c>
      <c r="AB56" s="411">
        <v>2</v>
      </c>
      <c r="AC56" s="412">
        <v>0</v>
      </c>
      <c r="AD56" s="410">
        <v>52</v>
      </c>
      <c r="AE56" s="411">
        <v>81</v>
      </c>
      <c r="AF56" s="412">
        <v>0</v>
      </c>
      <c r="AG56" s="413">
        <v>133</v>
      </c>
    </row>
    <row r="57" spans="1:33" x14ac:dyDescent="0.25">
      <c r="A57" s="11" t="s">
        <v>148</v>
      </c>
      <c r="B57" s="12" t="s">
        <v>155</v>
      </c>
      <c r="C57" s="406">
        <v>19</v>
      </c>
      <c r="D57" s="407">
        <v>29</v>
      </c>
      <c r="E57" s="408">
        <v>0</v>
      </c>
      <c r="F57" s="406">
        <v>0</v>
      </c>
      <c r="G57" s="407">
        <v>0</v>
      </c>
      <c r="H57" s="408">
        <v>0</v>
      </c>
      <c r="I57" s="406">
        <v>1</v>
      </c>
      <c r="J57" s="407">
        <v>2</v>
      </c>
      <c r="K57" s="408">
        <v>0</v>
      </c>
      <c r="L57" s="406">
        <v>0</v>
      </c>
      <c r="M57" s="407">
        <v>0</v>
      </c>
      <c r="N57" s="408">
        <v>0</v>
      </c>
      <c r="O57" s="406">
        <v>7</v>
      </c>
      <c r="P57" s="407">
        <v>5</v>
      </c>
      <c r="Q57" s="408">
        <v>0</v>
      </c>
      <c r="R57" s="406">
        <v>0</v>
      </c>
      <c r="S57" s="407">
        <v>0</v>
      </c>
      <c r="T57" s="408">
        <v>0</v>
      </c>
      <c r="U57" s="406">
        <v>2</v>
      </c>
      <c r="V57" s="407">
        <v>4</v>
      </c>
      <c r="W57" s="408">
        <v>0</v>
      </c>
      <c r="X57" s="406">
        <v>1</v>
      </c>
      <c r="Y57" s="407">
        <v>4</v>
      </c>
      <c r="Z57" s="408">
        <v>0</v>
      </c>
      <c r="AA57" s="406">
        <v>5</v>
      </c>
      <c r="AB57" s="407">
        <v>1</v>
      </c>
      <c r="AC57" s="408">
        <v>0</v>
      </c>
      <c r="AD57" s="406">
        <v>35</v>
      </c>
      <c r="AE57" s="407">
        <v>45</v>
      </c>
      <c r="AF57" s="408">
        <v>0</v>
      </c>
      <c r="AG57" s="409">
        <v>80</v>
      </c>
    </row>
    <row r="58" spans="1:33" x14ac:dyDescent="0.25">
      <c r="A58" s="15" t="s">
        <v>156</v>
      </c>
      <c r="B58" s="16" t="s">
        <v>157</v>
      </c>
      <c r="C58" s="410">
        <v>32</v>
      </c>
      <c r="D58" s="411">
        <v>26</v>
      </c>
      <c r="E58" s="412">
        <v>0</v>
      </c>
      <c r="F58" s="410">
        <v>2</v>
      </c>
      <c r="G58" s="411">
        <v>2</v>
      </c>
      <c r="H58" s="412">
        <v>0</v>
      </c>
      <c r="I58" s="410">
        <v>0</v>
      </c>
      <c r="J58" s="411">
        <v>2</v>
      </c>
      <c r="K58" s="412">
        <v>0</v>
      </c>
      <c r="L58" s="410">
        <v>1</v>
      </c>
      <c r="M58" s="411">
        <v>0</v>
      </c>
      <c r="N58" s="412">
        <v>0</v>
      </c>
      <c r="O58" s="410">
        <v>4</v>
      </c>
      <c r="P58" s="411">
        <v>6</v>
      </c>
      <c r="Q58" s="412">
        <v>0</v>
      </c>
      <c r="R58" s="410">
        <v>0</v>
      </c>
      <c r="S58" s="411">
        <v>0</v>
      </c>
      <c r="T58" s="412">
        <v>0</v>
      </c>
      <c r="U58" s="410">
        <v>0</v>
      </c>
      <c r="V58" s="411">
        <v>0</v>
      </c>
      <c r="W58" s="412">
        <v>0</v>
      </c>
      <c r="X58" s="410">
        <v>0</v>
      </c>
      <c r="Y58" s="411">
        <v>0</v>
      </c>
      <c r="Z58" s="412">
        <v>0</v>
      </c>
      <c r="AA58" s="410">
        <v>0</v>
      </c>
      <c r="AB58" s="411">
        <v>0</v>
      </c>
      <c r="AC58" s="412">
        <v>0</v>
      </c>
      <c r="AD58" s="410">
        <v>39</v>
      </c>
      <c r="AE58" s="411">
        <v>36</v>
      </c>
      <c r="AF58" s="412">
        <v>0</v>
      </c>
      <c r="AG58" s="413">
        <v>75</v>
      </c>
    </row>
    <row r="59" spans="1:33" x14ac:dyDescent="0.25">
      <c r="A59" s="11" t="s">
        <v>159</v>
      </c>
      <c r="B59" s="12" t="s">
        <v>160</v>
      </c>
      <c r="C59" s="406">
        <v>4</v>
      </c>
      <c r="D59" s="407">
        <v>3</v>
      </c>
      <c r="E59" s="408">
        <v>0</v>
      </c>
      <c r="F59" s="406">
        <v>20</v>
      </c>
      <c r="G59" s="407">
        <v>25</v>
      </c>
      <c r="H59" s="408">
        <v>0</v>
      </c>
      <c r="I59" s="406">
        <v>0</v>
      </c>
      <c r="J59" s="407">
        <v>1</v>
      </c>
      <c r="K59" s="408">
        <v>0</v>
      </c>
      <c r="L59" s="406">
        <v>0</v>
      </c>
      <c r="M59" s="407">
        <v>1</v>
      </c>
      <c r="N59" s="408">
        <v>0</v>
      </c>
      <c r="O59" s="406">
        <v>1</v>
      </c>
      <c r="P59" s="407">
        <v>3</v>
      </c>
      <c r="Q59" s="408">
        <v>0</v>
      </c>
      <c r="R59" s="406">
        <v>0</v>
      </c>
      <c r="S59" s="407">
        <v>0</v>
      </c>
      <c r="T59" s="408">
        <v>0</v>
      </c>
      <c r="U59" s="406">
        <v>0</v>
      </c>
      <c r="V59" s="407">
        <v>0</v>
      </c>
      <c r="W59" s="408">
        <v>0</v>
      </c>
      <c r="X59" s="406">
        <v>0</v>
      </c>
      <c r="Y59" s="407">
        <v>0</v>
      </c>
      <c r="Z59" s="408">
        <v>0</v>
      </c>
      <c r="AA59" s="406">
        <v>2</v>
      </c>
      <c r="AB59" s="407">
        <v>1</v>
      </c>
      <c r="AC59" s="408">
        <v>0</v>
      </c>
      <c r="AD59" s="406">
        <v>27</v>
      </c>
      <c r="AE59" s="407">
        <v>34</v>
      </c>
      <c r="AF59" s="408">
        <v>0</v>
      </c>
      <c r="AG59" s="409">
        <v>61</v>
      </c>
    </row>
    <row r="60" spans="1:33" x14ac:dyDescent="0.25">
      <c r="A60" s="15" t="s">
        <v>159</v>
      </c>
      <c r="B60" s="16" t="s">
        <v>162</v>
      </c>
      <c r="C60" s="410">
        <v>45</v>
      </c>
      <c r="D60" s="411">
        <v>23</v>
      </c>
      <c r="E60" s="412">
        <v>0</v>
      </c>
      <c r="F60" s="410">
        <v>1</v>
      </c>
      <c r="G60" s="411">
        <v>4</v>
      </c>
      <c r="H60" s="412">
        <v>0</v>
      </c>
      <c r="I60" s="410">
        <v>4</v>
      </c>
      <c r="J60" s="411">
        <v>2</v>
      </c>
      <c r="K60" s="412">
        <v>0</v>
      </c>
      <c r="L60" s="410">
        <v>0</v>
      </c>
      <c r="M60" s="411">
        <v>0</v>
      </c>
      <c r="N60" s="412">
        <v>0</v>
      </c>
      <c r="O60" s="410">
        <v>5</v>
      </c>
      <c r="P60" s="411">
        <v>7</v>
      </c>
      <c r="Q60" s="412">
        <v>0</v>
      </c>
      <c r="R60" s="410">
        <v>0</v>
      </c>
      <c r="S60" s="411">
        <v>0</v>
      </c>
      <c r="T60" s="412">
        <v>0</v>
      </c>
      <c r="U60" s="410">
        <v>2</v>
      </c>
      <c r="V60" s="411">
        <v>1</v>
      </c>
      <c r="W60" s="412">
        <v>0</v>
      </c>
      <c r="X60" s="410">
        <v>0</v>
      </c>
      <c r="Y60" s="411">
        <v>0</v>
      </c>
      <c r="Z60" s="412">
        <v>0</v>
      </c>
      <c r="AA60" s="410">
        <v>2</v>
      </c>
      <c r="AB60" s="411">
        <v>2</v>
      </c>
      <c r="AC60" s="412">
        <v>0</v>
      </c>
      <c r="AD60" s="410">
        <v>59</v>
      </c>
      <c r="AE60" s="411">
        <v>39</v>
      </c>
      <c r="AF60" s="412">
        <v>0</v>
      </c>
      <c r="AG60" s="413">
        <v>98</v>
      </c>
    </row>
    <row r="61" spans="1:33" x14ac:dyDescent="0.25">
      <c r="A61" s="11" t="s">
        <v>164</v>
      </c>
      <c r="B61" s="12" t="s">
        <v>165</v>
      </c>
      <c r="C61" s="406">
        <v>15</v>
      </c>
      <c r="D61" s="407">
        <v>15</v>
      </c>
      <c r="E61" s="408">
        <v>0</v>
      </c>
      <c r="F61" s="406">
        <v>11</v>
      </c>
      <c r="G61" s="407">
        <v>11</v>
      </c>
      <c r="H61" s="408">
        <v>0</v>
      </c>
      <c r="I61" s="406">
        <v>11</v>
      </c>
      <c r="J61" s="407">
        <v>18</v>
      </c>
      <c r="K61" s="408">
        <v>0</v>
      </c>
      <c r="L61" s="406">
        <v>0</v>
      </c>
      <c r="M61" s="407">
        <v>0</v>
      </c>
      <c r="N61" s="408">
        <v>0</v>
      </c>
      <c r="O61" s="406">
        <v>12</v>
      </c>
      <c r="P61" s="407">
        <v>12</v>
      </c>
      <c r="Q61" s="408">
        <v>0</v>
      </c>
      <c r="R61" s="406">
        <v>0</v>
      </c>
      <c r="S61" s="407">
        <v>0</v>
      </c>
      <c r="T61" s="408">
        <v>0</v>
      </c>
      <c r="U61" s="406">
        <v>0</v>
      </c>
      <c r="V61" s="407">
        <v>1</v>
      </c>
      <c r="W61" s="408">
        <v>0</v>
      </c>
      <c r="X61" s="406">
        <v>0</v>
      </c>
      <c r="Y61" s="407">
        <v>0</v>
      </c>
      <c r="Z61" s="408">
        <v>0</v>
      </c>
      <c r="AA61" s="406">
        <v>0</v>
      </c>
      <c r="AB61" s="407">
        <v>0</v>
      </c>
      <c r="AC61" s="408">
        <v>0</v>
      </c>
      <c r="AD61" s="406">
        <v>49</v>
      </c>
      <c r="AE61" s="407">
        <v>57</v>
      </c>
      <c r="AF61" s="408">
        <v>0</v>
      </c>
      <c r="AG61" s="409">
        <v>106</v>
      </c>
    </row>
    <row r="62" spans="1:33" x14ac:dyDescent="0.25">
      <c r="A62" s="15" t="s">
        <v>164</v>
      </c>
      <c r="B62" s="16" t="s">
        <v>167</v>
      </c>
      <c r="C62" s="410">
        <v>21</v>
      </c>
      <c r="D62" s="411">
        <v>19</v>
      </c>
      <c r="E62" s="412">
        <v>0</v>
      </c>
      <c r="F62" s="410">
        <v>2</v>
      </c>
      <c r="G62" s="411">
        <v>5</v>
      </c>
      <c r="H62" s="412">
        <v>0</v>
      </c>
      <c r="I62" s="410">
        <v>4</v>
      </c>
      <c r="J62" s="411">
        <v>12</v>
      </c>
      <c r="K62" s="412">
        <v>0</v>
      </c>
      <c r="L62" s="410">
        <v>0</v>
      </c>
      <c r="M62" s="411">
        <v>0</v>
      </c>
      <c r="N62" s="412">
        <v>0</v>
      </c>
      <c r="O62" s="410">
        <v>9</v>
      </c>
      <c r="P62" s="411">
        <v>25</v>
      </c>
      <c r="Q62" s="412">
        <v>0</v>
      </c>
      <c r="R62" s="410">
        <v>0</v>
      </c>
      <c r="S62" s="411">
        <v>0</v>
      </c>
      <c r="T62" s="412">
        <v>0</v>
      </c>
      <c r="U62" s="410">
        <v>2</v>
      </c>
      <c r="V62" s="411">
        <v>1</v>
      </c>
      <c r="W62" s="412">
        <v>0</v>
      </c>
      <c r="X62" s="410">
        <v>0</v>
      </c>
      <c r="Y62" s="411">
        <v>0</v>
      </c>
      <c r="Z62" s="412">
        <v>0</v>
      </c>
      <c r="AA62" s="410">
        <v>0</v>
      </c>
      <c r="AB62" s="411">
        <v>4</v>
      </c>
      <c r="AC62" s="412">
        <v>0</v>
      </c>
      <c r="AD62" s="410">
        <v>38</v>
      </c>
      <c r="AE62" s="411">
        <v>66</v>
      </c>
      <c r="AF62" s="412">
        <v>0</v>
      </c>
      <c r="AG62" s="413">
        <v>104</v>
      </c>
    </row>
    <row r="63" spans="1:33" x14ac:dyDescent="0.25">
      <c r="A63" s="11" t="s">
        <v>164</v>
      </c>
      <c r="B63" s="12" t="s">
        <v>168</v>
      </c>
      <c r="C63" s="406">
        <v>14</v>
      </c>
      <c r="D63" s="407">
        <v>24</v>
      </c>
      <c r="E63" s="408">
        <v>0</v>
      </c>
      <c r="F63" s="406">
        <v>0</v>
      </c>
      <c r="G63" s="407">
        <v>4</v>
      </c>
      <c r="H63" s="408">
        <v>0</v>
      </c>
      <c r="I63" s="406">
        <v>16</v>
      </c>
      <c r="J63" s="407">
        <v>19</v>
      </c>
      <c r="K63" s="408">
        <v>0</v>
      </c>
      <c r="L63" s="406">
        <v>0</v>
      </c>
      <c r="M63" s="407">
        <v>0</v>
      </c>
      <c r="N63" s="408">
        <v>0</v>
      </c>
      <c r="O63" s="406">
        <v>8</v>
      </c>
      <c r="P63" s="407">
        <v>11</v>
      </c>
      <c r="Q63" s="408">
        <v>0</v>
      </c>
      <c r="R63" s="406">
        <v>0</v>
      </c>
      <c r="S63" s="407">
        <v>0</v>
      </c>
      <c r="T63" s="408">
        <v>0</v>
      </c>
      <c r="U63" s="406">
        <v>1</v>
      </c>
      <c r="V63" s="407">
        <v>2</v>
      </c>
      <c r="W63" s="408">
        <v>0</v>
      </c>
      <c r="X63" s="406">
        <v>0</v>
      </c>
      <c r="Y63" s="407">
        <v>0</v>
      </c>
      <c r="Z63" s="408">
        <v>0</v>
      </c>
      <c r="AA63" s="406">
        <v>0</v>
      </c>
      <c r="AB63" s="407">
        <v>2</v>
      </c>
      <c r="AC63" s="408">
        <v>0</v>
      </c>
      <c r="AD63" s="406">
        <v>39</v>
      </c>
      <c r="AE63" s="407">
        <v>62</v>
      </c>
      <c r="AF63" s="408">
        <v>0</v>
      </c>
      <c r="AG63" s="409">
        <v>101</v>
      </c>
    </row>
    <row r="64" spans="1:33" x14ac:dyDescent="0.25">
      <c r="A64" s="15" t="s">
        <v>170</v>
      </c>
      <c r="B64" s="16" t="s">
        <v>171</v>
      </c>
      <c r="C64" s="410">
        <v>35</v>
      </c>
      <c r="D64" s="411">
        <v>18</v>
      </c>
      <c r="E64" s="412">
        <v>0</v>
      </c>
      <c r="F64" s="410">
        <v>0</v>
      </c>
      <c r="G64" s="411">
        <v>0</v>
      </c>
      <c r="H64" s="412">
        <v>0</v>
      </c>
      <c r="I64" s="410">
        <v>2</v>
      </c>
      <c r="J64" s="411">
        <v>2</v>
      </c>
      <c r="K64" s="412">
        <v>0</v>
      </c>
      <c r="L64" s="410">
        <v>0</v>
      </c>
      <c r="M64" s="411">
        <v>0</v>
      </c>
      <c r="N64" s="412">
        <v>0</v>
      </c>
      <c r="O64" s="410">
        <v>6</v>
      </c>
      <c r="P64" s="411">
        <v>11</v>
      </c>
      <c r="Q64" s="412">
        <v>0</v>
      </c>
      <c r="R64" s="410">
        <v>0</v>
      </c>
      <c r="S64" s="411">
        <v>0</v>
      </c>
      <c r="T64" s="412">
        <v>0</v>
      </c>
      <c r="U64" s="410">
        <v>2</v>
      </c>
      <c r="V64" s="411">
        <v>2</v>
      </c>
      <c r="W64" s="412">
        <v>0</v>
      </c>
      <c r="X64" s="410">
        <v>1</v>
      </c>
      <c r="Y64" s="411">
        <v>1</v>
      </c>
      <c r="Z64" s="412">
        <v>0</v>
      </c>
      <c r="AA64" s="410">
        <v>2</v>
      </c>
      <c r="AB64" s="411">
        <v>2</v>
      </c>
      <c r="AC64" s="412">
        <v>0</v>
      </c>
      <c r="AD64" s="410">
        <v>48</v>
      </c>
      <c r="AE64" s="411">
        <v>36</v>
      </c>
      <c r="AF64" s="412">
        <v>0</v>
      </c>
      <c r="AG64" s="413">
        <v>84</v>
      </c>
    </row>
    <row r="65" spans="1:33" x14ac:dyDescent="0.25">
      <c r="A65" s="11" t="s">
        <v>170</v>
      </c>
      <c r="B65" s="12" t="s">
        <v>173</v>
      </c>
      <c r="C65" s="406">
        <v>30</v>
      </c>
      <c r="D65" s="407">
        <v>8</v>
      </c>
      <c r="E65" s="408">
        <v>0</v>
      </c>
      <c r="F65" s="406">
        <v>0</v>
      </c>
      <c r="G65" s="407">
        <v>0</v>
      </c>
      <c r="H65" s="408">
        <v>0</v>
      </c>
      <c r="I65" s="406">
        <v>4</v>
      </c>
      <c r="J65" s="407">
        <v>0</v>
      </c>
      <c r="K65" s="408">
        <v>0</v>
      </c>
      <c r="L65" s="406">
        <v>0</v>
      </c>
      <c r="M65" s="407">
        <v>0</v>
      </c>
      <c r="N65" s="408">
        <v>0</v>
      </c>
      <c r="O65" s="406">
        <v>3</v>
      </c>
      <c r="P65" s="407">
        <v>2</v>
      </c>
      <c r="Q65" s="408">
        <v>0</v>
      </c>
      <c r="R65" s="406">
        <v>0</v>
      </c>
      <c r="S65" s="407">
        <v>0</v>
      </c>
      <c r="T65" s="408">
        <v>0</v>
      </c>
      <c r="U65" s="406">
        <v>1</v>
      </c>
      <c r="V65" s="407">
        <v>0</v>
      </c>
      <c r="W65" s="408">
        <v>0</v>
      </c>
      <c r="X65" s="406">
        <v>0</v>
      </c>
      <c r="Y65" s="407">
        <v>0</v>
      </c>
      <c r="Z65" s="408">
        <v>0</v>
      </c>
      <c r="AA65" s="406">
        <v>2</v>
      </c>
      <c r="AB65" s="407">
        <v>0</v>
      </c>
      <c r="AC65" s="408">
        <v>0</v>
      </c>
      <c r="AD65" s="406">
        <v>40</v>
      </c>
      <c r="AE65" s="407">
        <v>10</v>
      </c>
      <c r="AF65" s="408">
        <v>0</v>
      </c>
      <c r="AG65" s="409">
        <v>50</v>
      </c>
    </row>
    <row r="66" spans="1:33" x14ac:dyDescent="0.25">
      <c r="A66" s="15" t="s">
        <v>175</v>
      </c>
      <c r="B66" s="16" t="s">
        <v>176</v>
      </c>
      <c r="C66" s="410">
        <v>20</v>
      </c>
      <c r="D66" s="411">
        <v>21</v>
      </c>
      <c r="E66" s="412">
        <v>0</v>
      </c>
      <c r="F66" s="410">
        <v>2</v>
      </c>
      <c r="G66" s="411">
        <v>2</v>
      </c>
      <c r="H66" s="412">
        <v>0</v>
      </c>
      <c r="I66" s="410">
        <v>3</v>
      </c>
      <c r="J66" s="411">
        <v>2</v>
      </c>
      <c r="K66" s="412">
        <v>0</v>
      </c>
      <c r="L66" s="410">
        <v>0</v>
      </c>
      <c r="M66" s="411">
        <v>0</v>
      </c>
      <c r="N66" s="412">
        <v>0</v>
      </c>
      <c r="O66" s="410">
        <v>12</v>
      </c>
      <c r="P66" s="411">
        <v>21</v>
      </c>
      <c r="Q66" s="412">
        <v>0</v>
      </c>
      <c r="R66" s="410">
        <v>0</v>
      </c>
      <c r="S66" s="411">
        <v>0</v>
      </c>
      <c r="T66" s="412">
        <v>0</v>
      </c>
      <c r="U66" s="410">
        <v>6</v>
      </c>
      <c r="V66" s="411">
        <v>0</v>
      </c>
      <c r="W66" s="412">
        <v>0</v>
      </c>
      <c r="X66" s="410">
        <v>2</v>
      </c>
      <c r="Y66" s="411">
        <v>5</v>
      </c>
      <c r="Z66" s="412">
        <v>0</v>
      </c>
      <c r="AA66" s="410">
        <v>1</v>
      </c>
      <c r="AB66" s="411">
        <v>1</v>
      </c>
      <c r="AC66" s="412">
        <v>0</v>
      </c>
      <c r="AD66" s="410">
        <v>46</v>
      </c>
      <c r="AE66" s="411">
        <v>52</v>
      </c>
      <c r="AF66" s="412">
        <v>0</v>
      </c>
      <c r="AG66" s="413">
        <v>98</v>
      </c>
    </row>
    <row r="67" spans="1:33" x14ac:dyDescent="0.25">
      <c r="A67" s="11" t="s">
        <v>177</v>
      </c>
      <c r="B67" s="12" t="s">
        <v>178</v>
      </c>
      <c r="C67" s="406">
        <v>11</v>
      </c>
      <c r="D67" s="407">
        <v>11</v>
      </c>
      <c r="E67" s="408">
        <v>0</v>
      </c>
      <c r="F67" s="406">
        <v>0</v>
      </c>
      <c r="G67" s="407">
        <v>0</v>
      </c>
      <c r="H67" s="408">
        <v>0</v>
      </c>
      <c r="I67" s="406">
        <v>5</v>
      </c>
      <c r="J67" s="407">
        <v>3</v>
      </c>
      <c r="K67" s="408">
        <v>0</v>
      </c>
      <c r="L67" s="406">
        <v>0</v>
      </c>
      <c r="M67" s="407">
        <v>0</v>
      </c>
      <c r="N67" s="408">
        <v>0</v>
      </c>
      <c r="O67" s="406">
        <v>15</v>
      </c>
      <c r="P67" s="407">
        <v>11</v>
      </c>
      <c r="Q67" s="408">
        <v>0</v>
      </c>
      <c r="R67" s="406">
        <v>0</v>
      </c>
      <c r="S67" s="407">
        <v>0</v>
      </c>
      <c r="T67" s="408">
        <v>0</v>
      </c>
      <c r="U67" s="406">
        <v>2</v>
      </c>
      <c r="V67" s="407">
        <v>3</v>
      </c>
      <c r="W67" s="408">
        <v>0</v>
      </c>
      <c r="X67" s="406">
        <v>0</v>
      </c>
      <c r="Y67" s="407">
        <v>2</v>
      </c>
      <c r="Z67" s="408">
        <v>0</v>
      </c>
      <c r="AA67" s="406">
        <v>0</v>
      </c>
      <c r="AB67" s="407">
        <v>0</v>
      </c>
      <c r="AC67" s="408">
        <v>0</v>
      </c>
      <c r="AD67" s="406">
        <v>33</v>
      </c>
      <c r="AE67" s="407">
        <v>30</v>
      </c>
      <c r="AF67" s="408">
        <v>0</v>
      </c>
      <c r="AG67" s="409">
        <v>63</v>
      </c>
    </row>
    <row r="68" spans="1:33" x14ac:dyDescent="0.25">
      <c r="A68" s="15" t="s">
        <v>179</v>
      </c>
      <c r="B68" s="16" t="s">
        <v>180</v>
      </c>
      <c r="C68" s="410">
        <v>25</v>
      </c>
      <c r="D68" s="411">
        <v>16</v>
      </c>
      <c r="E68" s="412">
        <v>0</v>
      </c>
      <c r="F68" s="410">
        <v>0</v>
      </c>
      <c r="G68" s="411">
        <v>0</v>
      </c>
      <c r="H68" s="412">
        <v>0</v>
      </c>
      <c r="I68" s="410">
        <v>0</v>
      </c>
      <c r="J68" s="411">
        <v>0</v>
      </c>
      <c r="K68" s="412">
        <v>0</v>
      </c>
      <c r="L68" s="410">
        <v>0</v>
      </c>
      <c r="M68" s="411">
        <v>0</v>
      </c>
      <c r="N68" s="412">
        <v>0</v>
      </c>
      <c r="O68" s="410">
        <v>2</v>
      </c>
      <c r="P68" s="411">
        <v>2</v>
      </c>
      <c r="Q68" s="412">
        <v>0</v>
      </c>
      <c r="R68" s="410">
        <v>0</v>
      </c>
      <c r="S68" s="411">
        <v>0</v>
      </c>
      <c r="T68" s="412">
        <v>0</v>
      </c>
      <c r="U68" s="410">
        <v>0</v>
      </c>
      <c r="V68" s="411">
        <v>2</v>
      </c>
      <c r="W68" s="412">
        <v>0</v>
      </c>
      <c r="X68" s="410">
        <v>0</v>
      </c>
      <c r="Y68" s="411">
        <v>0</v>
      </c>
      <c r="Z68" s="412">
        <v>0</v>
      </c>
      <c r="AA68" s="410">
        <v>2</v>
      </c>
      <c r="AB68" s="411">
        <v>1</v>
      </c>
      <c r="AC68" s="412">
        <v>0</v>
      </c>
      <c r="AD68" s="410">
        <v>29</v>
      </c>
      <c r="AE68" s="411">
        <v>21</v>
      </c>
      <c r="AF68" s="412">
        <v>0</v>
      </c>
      <c r="AG68" s="413">
        <v>50</v>
      </c>
    </row>
    <row r="69" spans="1:33" x14ac:dyDescent="0.25">
      <c r="A69" s="11" t="s">
        <v>182</v>
      </c>
      <c r="B69" s="12" t="s">
        <v>183</v>
      </c>
      <c r="C69" s="406">
        <v>34</v>
      </c>
      <c r="D69" s="407">
        <v>33</v>
      </c>
      <c r="E69" s="408">
        <v>0</v>
      </c>
      <c r="F69" s="406">
        <v>2</v>
      </c>
      <c r="G69" s="407">
        <v>0</v>
      </c>
      <c r="H69" s="408">
        <v>0</v>
      </c>
      <c r="I69" s="406">
        <v>6</v>
      </c>
      <c r="J69" s="407">
        <v>4</v>
      </c>
      <c r="K69" s="408">
        <v>0</v>
      </c>
      <c r="L69" s="406">
        <v>0</v>
      </c>
      <c r="M69" s="407">
        <v>1</v>
      </c>
      <c r="N69" s="408">
        <v>0</v>
      </c>
      <c r="O69" s="406">
        <v>7</v>
      </c>
      <c r="P69" s="407">
        <v>9</v>
      </c>
      <c r="Q69" s="408">
        <v>0</v>
      </c>
      <c r="R69" s="406">
        <v>0</v>
      </c>
      <c r="S69" s="407">
        <v>0</v>
      </c>
      <c r="T69" s="408">
        <v>0</v>
      </c>
      <c r="U69" s="406">
        <v>4</v>
      </c>
      <c r="V69" s="407">
        <v>0</v>
      </c>
      <c r="W69" s="408">
        <v>0</v>
      </c>
      <c r="X69" s="406">
        <v>0</v>
      </c>
      <c r="Y69" s="407">
        <v>0</v>
      </c>
      <c r="Z69" s="408">
        <v>0</v>
      </c>
      <c r="AA69" s="406">
        <v>1</v>
      </c>
      <c r="AB69" s="407">
        <v>2</v>
      </c>
      <c r="AC69" s="408">
        <v>0</v>
      </c>
      <c r="AD69" s="406">
        <v>54</v>
      </c>
      <c r="AE69" s="407">
        <v>49</v>
      </c>
      <c r="AF69" s="408">
        <v>0</v>
      </c>
      <c r="AG69" s="409">
        <v>103</v>
      </c>
    </row>
    <row r="70" spans="1:33" ht="13" thickBot="1" x14ac:dyDescent="0.3">
      <c r="A70" s="23" t="s">
        <v>185</v>
      </c>
      <c r="B70" s="24" t="s">
        <v>186</v>
      </c>
      <c r="C70" s="414">
        <v>0</v>
      </c>
      <c r="D70" s="415">
        <v>0</v>
      </c>
      <c r="E70" s="416">
        <v>0</v>
      </c>
      <c r="F70" s="417">
        <v>0</v>
      </c>
      <c r="G70" s="415">
        <v>0</v>
      </c>
      <c r="H70" s="416">
        <v>0</v>
      </c>
      <c r="I70" s="417">
        <v>18</v>
      </c>
      <c r="J70" s="415">
        <v>25</v>
      </c>
      <c r="K70" s="416">
        <v>0</v>
      </c>
      <c r="L70" s="417">
        <v>0</v>
      </c>
      <c r="M70" s="415">
        <v>0</v>
      </c>
      <c r="N70" s="416">
        <v>0</v>
      </c>
      <c r="O70" s="417">
        <v>0</v>
      </c>
      <c r="P70" s="415">
        <v>0</v>
      </c>
      <c r="Q70" s="416">
        <v>0</v>
      </c>
      <c r="R70" s="417">
        <v>0</v>
      </c>
      <c r="S70" s="415">
        <v>0</v>
      </c>
      <c r="T70" s="416">
        <v>0</v>
      </c>
      <c r="U70" s="417">
        <v>0</v>
      </c>
      <c r="V70" s="415">
        <v>0</v>
      </c>
      <c r="W70" s="416">
        <v>0</v>
      </c>
      <c r="X70" s="417">
        <v>0</v>
      </c>
      <c r="Y70" s="415">
        <v>0</v>
      </c>
      <c r="Z70" s="416">
        <v>0</v>
      </c>
      <c r="AA70" s="417">
        <v>0</v>
      </c>
      <c r="AB70" s="415">
        <v>0</v>
      </c>
      <c r="AC70" s="416">
        <v>0</v>
      </c>
      <c r="AD70" s="417">
        <v>18</v>
      </c>
      <c r="AE70" s="415">
        <v>25</v>
      </c>
      <c r="AF70" s="418">
        <v>0</v>
      </c>
      <c r="AG70" s="419">
        <v>43</v>
      </c>
    </row>
    <row r="71" spans="1:33" ht="13" x14ac:dyDescent="0.25">
      <c r="A71" s="11"/>
      <c r="B71" s="213" t="s">
        <v>242</v>
      </c>
      <c r="C71" s="220">
        <v>1724</v>
      </c>
      <c r="D71" s="221">
        <v>1446</v>
      </c>
      <c r="E71" s="219">
        <v>1</v>
      </c>
      <c r="F71" s="220">
        <v>147</v>
      </c>
      <c r="G71" s="221">
        <v>191</v>
      </c>
      <c r="H71" s="219">
        <v>0</v>
      </c>
      <c r="I71" s="220">
        <v>261</v>
      </c>
      <c r="J71" s="221">
        <v>318</v>
      </c>
      <c r="K71" s="219">
        <v>1</v>
      </c>
      <c r="L71" s="220">
        <v>22</v>
      </c>
      <c r="M71" s="221">
        <v>12</v>
      </c>
      <c r="N71" s="219">
        <v>0</v>
      </c>
      <c r="O71" s="220">
        <v>696</v>
      </c>
      <c r="P71" s="221">
        <v>809</v>
      </c>
      <c r="Q71" s="219">
        <v>0</v>
      </c>
      <c r="R71" s="220">
        <v>1</v>
      </c>
      <c r="S71" s="221">
        <v>4</v>
      </c>
      <c r="T71" s="219">
        <v>0</v>
      </c>
      <c r="U71" s="220">
        <v>117</v>
      </c>
      <c r="V71" s="221">
        <v>102</v>
      </c>
      <c r="W71" s="219">
        <v>0</v>
      </c>
      <c r="X71" s="220">
        <v>78</v>
      </c>
      <c r="Y71" s="221">
        <v>99</v>
      </c>
      <c r="Z71" s="219">
        <v>0</v>
      </c>
      <c r="AA71" s="220">
        <v>66</v>
      </c>
      <c r="AB71" s="221">
        <v>88</v>
      </c>
      <c r="AC71" s="219">
        <v>1</v>
      </c>
      <c r="AD71" s="220">
        <v>3112</v>
      </c>
      <c r="AE71" s="221">
        <v>3069</v>
      </c>
      <c r="AF71" s="420">
        <v>3</v>
      </c>
      <c r="AG71" s="222">
        <v>6184</v>
      </c>
    </row>
    <row r="72" spans="1:33" ht="13" x14ac:dyDescent="0.25">
      <c r="A72" s="15"/>
      <c r="B72" s="204" t="s">
        <v>307</v>
      </c>
      <c r="C72" s="421" t="s">
        <v>241</v>
      </c>
      <c r="D72" s="211">
        <v>3171</v>
      </c>
      <c r="E72" s="422" t="s">
        <v>241</v>
      </c>
      <c r="F72" s="423" t="s">
        <v>241</v>
      </c>
      <c r="G72" s="211">
        <v>338</v>
      </c>
      <c r="H72" s="422" t="s">
        <v>241</v>
      </c>
      <c r="I72" s="423" t="s">
        <v>241</v>
      </c>
      <c r="J72" s="211">
        <v>580</v>
      </c>
      <c r="K72" s="422" t="s">
        <v>241</v>
      </c>
      <c r="L72" s="423" t="s">
        <v>241</v>
      </c>
      <c r="M72" s="211">
        <v>34</v>
      </c>
      <c r="N72" s="422" t="s">
        <v>241</v>
      </c>
      <c r="O72" s="423" t="s">
        <v>241</v>
      </c>
      <c r="P72" s="211">
        <v>1505</v>
      </c>
      <c r="Q72" s="422" t="s">
        <v>241</v>
      </c>
      <c r="R72" s="423" t="s">
        <v>241</v>
      </c>
      <c r="S72" s="211">
        <v>5</v>
      </c>
      <c r="T72" s="422" t="s">
        <v>241</v>
      </c>
      <c r="U72" s="423" t="s">
        <v>241</v>
      </c>
      <c r="V72" s="211">
        <v>219</v>
      </c>
      <c r="W72" s="422" t="s">
        <v>241</v>
      </c>
      <c r="X72" s="423" t="s">
        <v>241</v>
      </c>
      <c r="Y72" s="211">
        <v>177</v>
      </c>
      <c r="Z72" s="422" t="s">
        <v>241</v>
      </c>
      <c r="AA72" s="423" t="s">
        <v>241</v>
      </c>
      <c r="AB72" s="211">
        <v>155</v>
      </c>
      <c r="AC72" s="422" t="s">
        <v>241</v>
      </c>
      <c r="AD72" s="210" t="s">
        <v>241</v>
      </c>
      <c r="AE72" s="211" t="s">
        <v>241</v>
      </c>
      <c r="AF72" s="424" t="s">
        <v>241</v>
      </c>
      <c r="AG72" s="425" t="s">
        <v>241</v>
      </c>
    </row>
    <row r="73" spans="1:33" ht="13.5" thickBot="1" x14ac:dyDescent="0.3">
      <c r="A73" s="426"/>
      <c r="B73" s="427" t="s">
        <v>308</v>
      </c>
      <c r="C73" s="428" t="s">
        <v>241</v>
      </c>
      <c r="D73" s="429">
        <v>51.3</v>
      </c>
      <c r="E73" s="430" t="s">
        <v>241</v>
      </c>
      <c r="F73" s="431" t="s">
        <v>241</v>
      </c>
      <c r="G73" s="429">
        <v>5.5</v>
      </c>
      <c r="H73" s="430" t="s">
        <v>241</v>
      </c>
      <c r="I73" s="431" t="s">
        <v>241</v>
      </c>
      <c r="J73" s="429">
        <v>9.4</v>
      </c>
      <c r="K73" s="430" t="s">
        <v>241</v>
      </c>
      <c r="L73" s="431" t="s">
        <v>241</v>
      </c>
      <c r="M73" s="429">
        <v>0.5</v>
      </c>
      <c r="N73" s="430" t="s">
        <v>241</v>
      </c>
      <c r="O73" s="431" t="s">
        <v>241</v>
      </c>
      <c r="P73" s="429">
        <v>24.3</v>
      </c>
      <c r="Q73" s="430" t="s">
        <v>241</v>
      </c>
      <c r="R73" s="431" t="s">
        <v>241</v>
      </c>
      <c r="S73" s="429">
        <v>0.1</v>
      </c>
      <c r="T73" s="430" t="s">
        <v>241</v>
      </c>
      <c r="U73" s="431" t="s">
        <v>241</v>
      </c>
      <c r="V73" s="429">
        <v>3.5</v>
      </c>
      <c r="W73" s="430" t="s">
        <v>241</v>
      </c>
      <c r="X73" s="431" t="s">
        <v>241</v>
      </c>
      <c r="Y73" s="429">
        <v>2.9</v>
      </c>
      <c r="Z73" s="430" t="s">
        <v>241</v>
      </c>
      <c r="AA73" s="431" t="s">
        <v>241</v>
      </c>
      <c r="AB73" s="429">
        <v>2.5</v>
      </c>
      <c r="AC73" s="430" t="s">
        <v>241</v>
      </c>
      <c r="AD73" s="431" t="s">
        <v>241</v>
      </c>
      <c r="AE73" s="432" t="s">
        <v>241</v>
      </c>
      <c r="AF73" s="433" t="s">
        <v>241</v>
      </c>
      <c r="AG73" s="434" t="s">
        <v>241</v>
      </c>
    </row>
    <row r="74" spans="1:33" x14ac:dyDescent="0.25">
      <c r="A74" s="975" t="s">
        <v>593</v>
      </c>
      <c r="B74" s="975"/>
    </row>
    <row r="75" spans="1:33" x14ac:dyDescent="0.25">
      <c r="A75" s="975"/>
      <c r="B75" s="975"/>
      <c r="C75" s="270"/>
      <c r="D75" s="270"/>
      <c r="E75" s="270"/>
      <c r="F75" s="270"/>
      <c r="G75" s="270"/>
      <c r="H75" s="270"/>
      <c r="I75" s="270"/>
      <c r="J75" s="270"/>
      <c r="K75" s="270"/>
      <c r="L75" s="270"/>
      <c r="M75" s="270"/>
      <c r="N75" s="270"/>
      <c r="O75" s="270"/>
      <c r="P75" s="270"/>
      <c r="Q75" s="270"/>
      <c r="R75" s="270"/>
      <c r="S75" s="270"/>
      <c r="T75" s="270"/>
      <c r="U75" s="270"/>
      <c r="V75" s="270"/>
      <c r="W75" s="270"/>
      <c r="X75" s="270"/>
      <c r="Y75" s="270"/>
      <c r="Z75" s="270"/>
      <c r="AA75" s="270"/>
      <c r="AB75" s="270"/>
      <c r="AC75" s="270"/>
      <c r="AD75" s="270"/>
      <c r="AE75" s="270"/>
      <c r="AF75" s="270"/>
    </row>
    <row r="76" spans="1:33" x14ac:dyDescent="0.25">
      <c r="D76" s="487"/>
      <c r="G76" s="487"/>
      <c r="J76" s="487"/>
      <c r="M76" s="487"/>
      <c r="P76" s="487"/>
      <c r="S76" s="487"/>
      <c r="V76" s="487"/>
      <c r="Y76" s="487"/>
      <c r="AB76" s="487"/>
      <c r="AE76" s="487"/>
    </row>
    <row r="77" spans="1:33" ht="23.25" customHeight="1" x14ac:dyDescent="0.25">
      <c r="A77" s="1015" t="s">
        <v>594</v>
      </c>
      <c r="B77" s="1015"/>
      <c r="D77" s="269"/>
      <c r="G77" s="269"/>
      <c r="J77" s="269"/>
      <c r="M77" s="269"/>
      <c r="P77" s="269"/>
      <c r="S77" s="269"/>
      <c r="V77" s="269"/>
      <c r="Y77" s="269"/>
      <c r="AB77" s="269"/>
    </row>
    <row r="78" spans="1:33" x14ac:dyDescent="0.25">
      <c r="A78" s="36" t="s">
        <v>520</v>
      </c>
    </row>
    <row r="79" spans="1:33" ht="26.25" customHeight="1" x14ac:dyDescent="0.25">
      <c r="A79" s="975"/>
      <c r="B79" s="975"/>
    </row>
    <row r="80" spans="1:33" x14ac:dyDescent="0.25">
      <c r="A80" s="36"/>
    </row>
  </sheetData>
  <mergeCells count="16">
    <mergeCell ref="O3:Q3"/>
    <mergeCell ref="A1:B1"/>
    <mergeCell ref="A2:B2"/>
    <mergeCell ref="A79:B79"/>
    <mergeCell ref="A74:B75"/>
    <mergeCell ref="A77:B77"/>
    <mergeCell ref="A3:B3"/>
    <mergeCell ref="C3:E3"/>
    <mergeCell ref="F3:H3"/>
    <mergeCell ref="I3:K3"/>
    <mergeCell ref="L3:N3"/>
    <mergeCell ref="R3:T3"/>
    <mergeCell ref="U3:W3"/>
    <mergeCell ref="X3:Z3"/>
    <mergeCell ref="AA3:AC3"/>
    <mergeCell ref="AD3:AF3"/>
  </mergeCells>
  <hyperlinks>
    <hyperlink ref="A2:B2" location="TOC!A1" display="Return to Table of Contents"/>
  </hyperlinks>
  <pageMargins left="0.25" right="0.25" top="0.75" bottom="0.75" header="0.3" footer="0.3"/>
  <pageSetup scale="57" fitToWidth="0" fitToHeight="0" orientation="portrait" r:id="rId1"/>
  <headerFooter>
    <oddHeader>&amp;L2017-18 Survey of Dental Education
Report 1 - Academic Programs, Enrollment, and Graduates</oddHeader>
  </headerFooter>
  <colBreaks count="2" manualBreakCount="2">
    <brk id="14" max="1048575" man="1"/>
    <brk id="26"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R42"/>
  <sheetViews>
    <sheetView zoomScaleNormal="100" workbookViewId="0">
      <pane ySplit="1" topLeftCell="A2" activePane="bottomLeft" state="frozen"/>
      <selection pane="bottomLeft"/>
    </sheetView>
  </sheetViews>
  <sheetFormatPr defaultColWidth="9.1796875" defaultRowHeight="12.5" x14ac:dyDescent="0.25"/>
  <cols>
    <col min="1" max="17" width="9.1796875" style="5"/>
    <col min="18" max="18" width="11.54296875" style="5" bestFit="1" customWidth="1"/>
    <col min="19" max="16384" width="9.1796875" style="5"/>
  </cols>
  <sheetData>
    <row r="1" spans="1:3" ht="15" x14ac:dyDescent="0.3">
      <c r="A1" s="764" t="s">
        <v>787</v>
      </c>
    </row>
    <row r="2" spans="1:3" x14ac:dyDescent="0.25">
      <c r="A2" s="992" t="s">
        <v>1</v>
      </c>
      <c r="B2" s="992"/>
      <c r="C2" s="992"/>
    </row>
    <row r="17" spans="1:18" x14ac:dyDescent="0.25">
      <c r="R17" s="802"/>
    </row>
    <row r="29" spans="1:18" x14ac:dyDescent="0.25">
      <c r="A29" s="348" t="s">
        <v>788</v>
      </c>
      <c r="B29" s="803"/>
      <c r="C29" s="803"/>
      <c r="D29" s="803"/>
      <c r="E29" s="803"/>
      <c r="F29" s="803"/>
      <c r="G29" s="803"/>
      <c r="H29" s="803"/>
    </row>
    <row r="30" spans="1:18" x14ac:dyDescent="0.25">
      <c r="A30" s="769" t="s">
        <v>789</v>
      </c>
    </row>
    <row r="31" spans="1:18" x14ac:dyDescent="0.25">
      <c r="A31" s="769" t="s">
        <v>790</v>
      </c>
    </row>
    <row r="32" spans="1:18" x14ac:dyDescent="0.25">
      <c r="A32" s="769" t="s">
        <v>791</v>
      </c>
    </row>
    <row r="33" spans="1:8" x14ac:dyDescent="0.25">
      <c r="A33" s="769" t="s">
        <v>792</v>
      </c>
    </row>
    <row r="34" spans="1:8" x14ac:dyDescent="0.25">
      <c r="A34" s="769" t="s">
        <v>793</v>
      </c>
    </row>
    <row r="35" spans="1:8" x14ac:dyDescent="0.25">
      <c r="A35" s="769" t="s">
        <v>794</v>
      </c>
    </row>
    <row r="36" spans="1:8" x14ac:dyDescent="0.25">
      <c r="A36" s="769" t="s">
        <v>795</v>
      </c>
    </row>
    <row r="37" spans="1:8" x14ac:dyDescent="0.25">
      <c r="A37" s="769" t="s">
        <v>796</v>
      </c>
    </row>
    <row r="38" spans="1:8" x14ac:dyDescent="0.25">
      <c r="A38" s="769" t="s">
        <v>797</v>
      </c>
    </row>
    <row r="39" spans="1:8" ht="46.5" customHeight="1" x14ac:dyDescent="0.25">
      <c r="A39" s="1016" t="s">
        <v>798</v>
      </c>
      <c r="B39" s="1017"/>
      <c r="C39" s="1017"/>
      <c r="D39" s="1017"/>
      <c r="E39" s="1017"/>
      <c r="F39" s="1017"/>
    </row>
    <row r="40" spans="1:8" x14ac:dyDescent="0.25">
      <c r="A40" s="769"/>
    </row>
    <row r="41" spans="1:8" x14ac:dyDescent="0.25">
      <c r="A41" s="804" t="s">
        <v>799</v>
      </c>
      <c r="B41" s="770"/>
      <c r="C41" s="770"/>
      <c r="D41" s="770"/>
      <c r="E41" s="770"/>
      <c r="F41" s="770"/>
      <c r="G41" s="770"/>
      <c r="H41" s="770"/>
    </row>
    <row r="42" spans="1:8" x14ac:dyDescent="0.25">
      <c r="A42" s="771" t="s">
        <v>520</v>
      </c>
    </row>
  </sheetData>
  <mergeCells count="2">
    <mergeCell ref="A2:C2"/>
    <mergeCell ref="A39:F39"/>
  </mergeCells>
  <hyperlinks>
    <hyperlink ref="A2" location="TOC!A1" display="Return to Table of Contents"/>
  </hyperlinks>
  <pageMargins left="0.25" right="0.25" top="0.75" bottom="0.75" header="0.3" footer="0.3"/>
  <pageSetup fitToHeight="0" orientation="portrait" r:id="rId1"/>
  <headerFooter>
    <oddHeader>&amp;L2017-18 Survey of Dental Education
Report 1 - Academic Programs, Enrollment, and Graduates</oddHeader>
  </headerFooter>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L77"/>
  <sheetViews>
    <sheetView zoomScaleNormal="100" workbookViewId="0">
      <pane xSplit="2" ySplit="3" topLeftCell="C4" activePane="bottomRight" state="frozen"/>
      <selection pane="topRight"/>
      <selection pane="bottomLeft"/>
      <selection pane="bottomRight" sqref="A1:B1"/>
    </sheetView>
  </sheetViews>
  <sheetFormatPr defaultColWidth="9.1796875" defaultRowHeight="12.5" x14ac:dyDescent="0.25"/>
  <cols>
    <col min="1" max="1" width="5.453125" style="1" customWidth="1"/>
    <col min="2" max="2" width="58.26953125" style="1" customWidth="1"/>
    <col min="3" max="4" width="4.54296875" style="270" customWidth="1"/>
    <col min="5" max="5" width="5.54296875" style="270" customWidth="1"/>
    <col min="6" max="6" width="4.54296875" style="270" customWidth="1"/>
    <col min="7" max="7" width="5.54296875" style="270" customWidth="1"/>
    <col min="8" max="11" width="4.54296875" style="270" customWidth="1"/>
    <col min="12" max="13" width="5" style="270" bestFit="1" customWidth="1"/>
    <col min="14" max="15" width="4.54296875" style="270" customWidth="1"/>
    <col min="16" max="16" width="5.1796875" style="270" customWidth="1"/>
    <col min="17" max="17" width="5.26953125" style="270" customWidth="1"/>
    <col min="18" max="22" width="4.54296875" style="270" customWidth="1"/>
    <col min="23" max="24" width="5" style="270" bestFit="1" customWidth="1"/>
    <col min="25" max="25" width="5.54296875" style="270" customWidth="1"/>
    <col min="26" max="26" width="5" style="270" bestFit="1" customWidth="1"/>
    <col min="27" max="32" width="4.54296875" style="270" customWidth="1"/>
    <col min="33" max="33" width="5" style="270" bestFit="1" customWidth="1"/>
    <col min="34" max="34" width="4.54296875" style="270" customWidth="1"/>
    <col min="35" max="35" width="5.26953125" style="270" customWidth="1"/>
    <col min="36" max="36" width="5" style="270" bestFit="1" customWidth="1"/>
    <col min="37" max="37" width="4.54296875" style="270" customWidth="1"/>
    <col min="38" max="38" width="5" style="270" bestFit="1" customWidth="1"/>
    <col min="39" max="40" width="4.54296875" style="270" customWidth="1"/>
    <col min="41" max="41" width="5" style="270" bestFit="1" customWidth="1"/>
    <col min="42" max="44" width="4.54296875" style="270" customWidth="1"/>
    <col min="45" max="45" width="5.7265625" style="270" customWidth="1"/>
    <col min="46" max="47" width="5" style="270" bestFit="1" customWidth="1"/>
    <col min="48" max="48" width="4.54296875" style="270" customWidth="1"/>
    <col min="49" max="50" width="5" style="270" bestFit="1" customWidth="1"/>
    <col min="51" max="51" width="4.54296875" style="270" customWidth="1"/>
    <col min="52" max="52" width="5.453125" style="270" customWidth="1"/>
    <col min="53" max="54" width="4.54296875" style="270" customWidth="1"/>
    <col min="55" max="55" width="6.26953125" style="270" customWidth="1"/>
    <col min="56" max="59" width="4.54296875" style="270" customWidth="1"/>
    <col min="60" max="60" width="6" style="270" customWidth="1"/>
    <col min="61" max="61" width="4.54296875" style="270" customWidth="1"/>
    <col min="62" max="62" width="5.453125" style="270" customWidth="1"/>
    <col min="63" max="63" width="4.54296875" style="270" customWidth="1"/>
    <col min="64" max="64" width="7.1796875" style="270" customWidth="1"/>
    <col min="65" max="65" width="9.1796875" style="1" customWidth="1"/>
    <col min="66" max="16384" width="9.1796875" style="1"/>
  </cols>
  <sheetData>
    <row r="1" spans="1:64" ht="25.5" customHeight="1" x14ac:dyDescent="0.3">
      <c r="A1" s="980" t="s">
        <v>309</v>
      </c>
      <c r="B1" s="980"/>
    </row>
    <row r="2" spans="1:64" ht="13" thickBot="1" x14ac:dyDescent="0.3">
      <c r="A2" s="973" t="s">
        <v>1</v>
      </c>
      <c r="B2" s="973"/>
    </row>
    <row r="3" spans="1:64" ht="25.5" customHeight="1" x14ac:dyDescent="0.3">
      <c r="A3" s="108" t="s">
        <v>2</v>
      </c>
      <c r="B3" s="109" t="s">
        <v>3</v>
      </c>
      <c r="C3" s="435" t="s">
        <v>10</v>
      </c>
      <c r="D3" s="435" t="s">
        <v>310</v>
      </c>
      <c r="E3" s="435" t="s">
        <v>18</v>
      </c>
      <c r="F3" s="435" t="s">
        <v>311</v>
      </c>
      <c r="G3" s="435" t="s">
        <v>26</v>
      </c>
      <c r="H3" s="435" t="s">
        <v>42</v>
      </c>
      <c r="I3" s="435" t="s">
        <v>45</v>
      </c>
      <c r="J3" s="435" t="s">
        <v>312</v>
      </c>
      <c r="K3" s="435" t="s">
        <v>48</v>
      </c>
      <c r="L3" s="435" t="s">
        <v>51</v>
      </c>
      <c r="M3" s="435" t="s">
        <v>57</v>
      </c>
      <c r="N3" s="435" t="s">
        <v>313</v>
      </c>
      <c r="O3" s="435" t="s">
        <v>314</v>
      </c>
      <c r="P3" s="435" t="s">
        <v>60</v>
      </c>
      <c r="Q3" s="435" t="s">
        <v>68</v>
      </c>
      <c r="R3" s="435" t="s">
        <v>71</v>
      </c>
      <c r="S3" s="435" t="s">
        <v>315</v>
      </c>
      <c r="T3" s="435" t="s">
        <v>74</v>
      </c>
      <c r="U3" s="435" t="s">
        <v>80</v>
      </c>
      <c r="V3" s="435" t="s">
        <v>83</v>
      </c>
      <c r="W3" s="435" t="s">
        <v>85</v>
      </c>
      <c r="X3" s="435" t="s">
        <v>89</v>
      </c>
      <c r="Y3" s="435" t="s">
        <v>95</v>
      </c>
      <c r="Z3" s="435" t="s">
        <v>99</v>
      </c>
      <c r="AA3" s="435" t="s">
        <v>102</v>
      </c>
      <c r="AB3" s="435" t="s">
        <v>104</v>
      </c>
      <c r="AC3" s="435" t="s">
        <v>316</v>
      </c>
      <c r="AD3" s="435" t="s">
        <v>108</v>
      </c>
      <c r="AE3" s="435" t="s">
        <v>114</v>
      </c>
      <c r="AF3" s="435" t="s">
        <v>317</v>
      </c>
      <c r="AG3" s="435" t="s">
        <v>117</v>
      </c>
      <c r="AH3" s="435" t="s">
        <v>318</v>
      </c>
      <c r="AI3" s="435" t="s">
        <v>120</v>
      </c>
      <c r="AJ3" s="435" t="s">
        <v>132</v>
      </c>
      <c r="AK3" s="435" t="s">
        <v>319</v>
      </c>
      <c r="AL3" s="435" t="s">
        <v>137</v>
      </c>
      <c r="AM3" s="435" t="s">
        <v>142</v>
      </c>
      <c r="AN3" s="435" t="s">
        <v>145</v>
      </c>
      <c r="AO3" s="435" t="s">
        <v>148</v>
      </c>
      <c r="AP3" s="435" t="s">
        <v>320</v>
      </c>
      <c r="AQ3" s="435" t="s">
        <v>156</v>
      </c>
      <c r="AR3" s="435" t="s">
        <v>321</v>
      </c>
      <c r="AS3" s="435" t="s">
        <v>159</v>
      </c>
      <c r="AT3" s="435" t="s">
        <v>164</v>
      </c>
      <c r="AU3" s="435" t="s">
        <v>170</v>
      </c>
      <c r="AV3" s="435" t="s">
        <v>322</v>
      </c>
      <c r="AW3" s="435" t="s">
        <v>175</v>
      </c>
      <c r="AX3" s="435" t="s">
        <v>177</v>
      </c>
      <c r="AY3" s="435" t="s">
        <v>179</v>
      </c>
      <c r="AZ3" s="435" t="s">
        <v>182</v>
      </c>
      <c r="BA3" s="435" t="s">
        <v>323</v>
      </c>
      <c r="BB3" s="435" t="s">
        <v>185</v>
      </c>
      <c r="BC3" s="435" t="s">
        <v>657</v>
      </c>
      <c r="BD3" s="435" t="s">
        <v>188</v>
      </c>
      <c r="BE3" s="435" t="s">
        <v>191</v>
      </c>
      <c r="BF3" s="435" t="s">
        <v>195</v>
      </c>
      <c r="BG3" s="435" t="s">
        <v>324</v>
      </c>
      <c r="BH3" s="435" t="s">
        <v>203</v>
      </c>
      <c r="BI3" s="435" t="s">
        <v>207</v>
      </c>
      <c r="BJ3" s="435" t="s">
        <v>656</v>
      </c>
      <c r="BK3" s="435" t="s">
        <v>325</v>
      </c>
      <c r="BL3" s="435" t="s">
        <v>301</v>
      </c>
    </row>
    <row r="4" spans="1:64" x14ac:dyDescent="0.25">
      <c r="A4" s="133" t="s">
        <v>10</v>
      </c>
      <c r="B4" s="134" t="s">
        <v>11</v>
      </c>
      <c r="C4" s="436">
        <v>40</v>
      </c>
      <c r="D4" s="436">
        <v>0</v>
      </c>
      <c r="E4" s="436">
        <v>0</v>
      </c>
      <c r="F4" s="436">
        <v>0</v>
      </c>
      <c r="G4" s="436">
        <v>0</v>
      </c>
      <c r="H4" s="436">
        <v>0</v>
      </c>
      <c r="I4" s="436">
        <v>0</v>
      </c>
      <c r="J4" s="436">
        <v>0</v>
      </c>
      <c r="K4" s="436">
        <v>0</v>
      </c>
      <c r="L4" s="436">
        <v>13</v>
      </c>
      <c r="M4" s="436">
        <v>2</v>
      </c>
      <c r="N4" s="436">
        <v>0</v>
      </c>
      <c r="O4" s="436">
        <v>0</v>
      </c>
      <c r="P4" s="436">
        <v>1</v>
      </c>
      <c r="Q4" s="436">
        <v>0</v>
      </c>
      <c r="R4" s="436">
        <v>0</v>
      </c>
      <c r="S4" s="436">
        <v>0</v>
      </c>
      <c r="T4" s="436">
        <v>0</v>
      </c>
      <c r="U4" s="436">
        <v>1</v>
      </c>
      <c r="V4" s="436">
        <v>0</v>
      </c>
      <c r="W4" s="436">
        <v>0</v>
      </c>
      <c r="X4" s="436">
        <v>0</v>
      </c>
      <c r="Y4" s="436">
        <v>0</v>
      </c>
      <c r="Z4" s="436">
        <v>0</v>
      </c>
      <c r="AA4" s="436">
        <v>2</v>
      </c>
      <c r="AB4" s="436">
        <v>0</v>
      </c>
      <c r="AC4" s="436">
        <v>0</v>
      </c>
      <c r="AD4" s="436">
        <v>0</v>
      </c>
      <c r="AE4" s="436">
        <v>0</v>
      </c>
      <c r="AF4" s="436">
        <v>0</v>
      </c>
      <c r="AG4" s="436">
        <v>0</v>
      </c>
      <c r="AH4" s="436">
        <v>0</v>
      </c>
      <c r="AI4" s="436">
        <v>0</v>
      </c>
      <c r="AJ4" s="436">
        <v>0</v>
      </c>
      <c r="AK4" s="436">
        <v>0</v>
      </c>
      <c r="AL4" s="436">
        <v>0</v>
      </c>
      <c r="AM4" s="436">
        <v>0</v>
      </c>
      <c r="AN4" s="436">
        <v>0</v>
      </c>
      <c r="AO4" s="436">
        <v>0</v>
      </c>
      <c r="AP4" s="436">
        <v>0</v>
      </c>
      <c r="AQ4" s="436">
        <v>1</v>
      </c>
      <c r="AR4" s="436">
        <v>0</v>
      </c>
      <c r="AS4" s="436">
        <v>2</v>
      </c>
      <c r="AT4" s="436">
        <v>0</v>
      </c>
      <c r="AU4" s="436">
        <v>0</v>
      </c>
      <c r="AV4" s="436">
        <v>0</v>
      </c>
      <c r="AW4" s="436">
        <v>1</v>
      </c>
      <c r="AX4" s="436">
        <v>0</v>
      </c>
      <c r="AY4" s="436">
        <v>0</v>
      </c>
      <c r="AZ4" s="436">
        <v>0</v>
      </c>
      <c r="BA4" s="436">
        <v>0</v>
      </c>
      <c r="BB4" s="436">
        <v>0</v>
      </c>
      <c r="BC4" s="436">
        <v>0</v>
      </c>
      <c r="BD4" s="436">
        <v>0</v>
      </c>
      <c r="BE4" s="436">
        <v>0</v>
      </c>
      <c r="BF4" s="436">
        <v>0</v>
      </c>
      <c r="BG4" s="436">
        <v>0</v>
      </c>
      <c r="BH4" s="436">
        <v>0</v>
      </c>
      <c r="BI4" s="436">
        <v>0</v>
      </c>
      <c r="BJ4" s="436">
        <v>0</v>
      </c>
      <c r="BK4" s="436">
        <v>0</v>
      </c>
      <c r="BL4" s="436">
        <v>63</v>
      </c>
    </row>
    <row r="5" spans="1:64" x14ac:dyDescent="0.25">
      <c r="A5" s="126" t="s">
        <v>18</v>
      </c>
      <c r="B5" s="127" t="s">
        <v>19</v>
      </c>
      <c r="C5" s="437">
        <v>0</v>
      </c>
      <c r="D5" s="437">
        <v>0</v>
      </c>
      <c r="E5" s="437">
        <v>13</v>
      </c>
      <c r="F5" s="437">
        <v>0</v>
      </c>
      <c r="G5" s="437">
        <v>22</v>
      </c>
      <c r="H5" s="437">
        <v>1</v>
      </c>
      <c r="I5" s="437">
        <v>1</v>
      </c>
      <c r="J5" s="437">
        <v>0</v>
      </c>
      <c r="K5" s="437">
        <v>0</v>
      </c>
      <c r="L5" s="437">
        <v>3</v>
      </c>
      <c r="M5" s="437">
        <v>1</v>
      </c>
      <c r="N5" s="437">
        <v>0</v>
      </c>
      <c r="O5" s="437">
        <v>0</v>
      </c>
      <c r="P5" s="437">
        <v>0</v>
      </c>
      <c r="Q5" s="437">
        <v>1</v>
      </c>
      <c r="R5" s="437">
        <v>0</v>
      </c>
      <c r="S5" s="437">
        <v>0</v>
      </c>
      <c r="T5" s="437">
        <v>0</v>
      </c>
      <c r="U5" s="437">
        <v>0</v>
      </c>
      <c r="V5" s="437">
        <v>0</v>
      </c>
      <c r="W5" s="437">
        <v>1</v>
      </c>
      <c r="X5" s="437">
        <v>0</v>
      </c>
      <c r="Y5" s="437">
        <v>0</v>
      </c>
      <c r="Z5" s="437">
        <v>1</v>
      </c>
      <c r="AA5" s="437">
        <v>0</v>
      </c>
      <c r="AB5" s="437">
        <v>1</v>
      </c>
      <c r="AC5" s="437">
        <v>1</v>
      </c>
      <c r="AD5" s="437">
        <v>0</v>
      </c>
      <c r="AE5" s="437">
        <v>0</v>
      </c>
      <c r="AF5" s="437">
        <v>0</v>
      </c>
      <c r="AG5" s="437">
        <v>0</v>
      </c>
      <c r="AH5" s="437">
        <v>0</v>
      </c>
      <c r="AI5" s="437">
        <v>1</v>
      </c>
      <c r="AJ5" s="437">
        <v>3</v>
      </c>
      <c r="AK5" s="437">
        <v>1</v>
      </c>
      <c r="AL5" s="437">
        <v>0</v>
      </c>
      <c r="AM5" s="437">
        <v>0</v>
      </c>
      <c r="AN5" s="437">
        <v>1</v>
      </c>
      <c r="AO5" s="437">
        <v>1</v>
      </c>
      <c r="AP5" s="437">
        <v>0</v>
      </c>
      <c r="AQ5" s="437">
        <v>0</v>
      </c>
      <c r="AR5" s="437">
        <v>0</v>
      </c>
      <c r="AS5" s="437">
        <v>1</v>
      </c>
      <c r="AT5" s="437">
        <v>12</v>
      </c>
      <c r="AU5" s="437">
        <v>2</v>
      </c>
      <c r="AV5" s="437">
        <v>0</v>
      </c>
      <c r="AW5" s="437">
        <v>0</v>
      </c>
      <c r="AX5" s="437">
        <v>6</v>
      </c>
      <c r="AY5" s="437">
        <v>0</v>
      </c>
      <c r="AZ5" s="437">
        <v>2</v>
      </c>
      <c r="BA5" s="437">
        <v>0</v>
      </c>
      <c r="BB5" s="437">
        <v>0</v>
      </c>
      <c r="BC5" s="437">
        <v>0</v>
      </c>
      <c r="BD5" s="437">
        <v>0</v>
      </c>
      <c r="BE5" s="437">
        <v>0</v>
      </c>
      <c r="BF5" s="437">
        <v>0</v>
      </c>
      <c r="BG5" s="437">
        <v>0</v>
      </c>
      <c r="BH5" s="437">
        <v>0</v>
      </c>
      <c r="BI5" s="437">
        <v>0</v>
      </c>
      <c r="BJ5" s="437">
        <v>0</v>
      </c>
      <c r="BK5" s="437">
        <v>0</v>
      </c>
      <c r="BL5" s="437">
        <v>76</v>
      </c>
    </row>
    <row r="6" spans="1:64" x14ac:dyDescent="0.25">
      <c r="A6" s="133" t="s">
        <v>18</v>
      </c>
      <c r="B6" s="134" t="s">
        <v>23</v>
      </c>
      <c r="C6" s="436">
        <v>1</v>
      </c>
      <c r="D6" s="436">
        <v>2</v>
      </c>
      <c r="E6" s="436">
        <v>36</v>
      </c>
      <c r="F6" s="436">
        <v>0</v>
      </c>
      <c r="G6" s="436">
        <v>28</v>
      </c>
      <c r="H6" s="436">
        <v>3</v>
      </c>
      <c r="I6" s="436">
        <v>2</v>
      </c>
      <c r="J6" s="436">
        <v>0</v>
      </c>
      <c r="K6" s="436">
        <v>0</v>
      </c>
      <c r="L6" s="436">
        <v>4</v>
      </c>
      <c r="M6" s="436">
        <v>0</v>
      </c>
      <c r="N6" s="436">
        <v>0</v>
      </c>
      <c r="O6" s="436">
        <v>3</v>
      </c>
      <c r="P6" s="436">
        <v>2</v>
      </c>
      <c r="Q6" s="436">
        <v>3</v>
      </c>
      <c r="R6" s="436">
        <v>1</v>
      </c>
      <c r="S6" s="436">
        <v>0</v>
      </c>
      <c r="T6" s="436">
        <v>0</v>
      </c>
      <c r="U6" s="436">
        <v>1</v>
      </c>
      <c r="V6" s="436">
        <v>0</v>
      </c>
      <c r="W6" s="436">
        <v>2</v>
      </c>
      <c r="X6" s="436">
        <v>1</v>
      </c>
      <c r="Y6" s="436">
        <v>3</v>
      </c>
      <c r="Z6" s="436">
        <v>0</v>
      </c>
      <c r="AA6" s="436">
        <v>0</v>
      </c>
      <c r="AB6" s="436">
        <v>0</v>
      </c>
      <c r="AC6" s="436">
        <v>1</v>
      </c>
      <c r="AD6" s="436">
        <v>0</v>
      </c>
      <c r="AE6" s="436">
        <v>0</v>
      </c>
      <c r="AF6" s="436">
        <v>0</v>
      </c>
      <c r="AG6" s="436">
        <v>1</v>
      </c>
      <c r="AH6" s="436">
        <v>2</v>
      </c>
      <c r="AI6" s="436">
        <v>1</v>
      </c>
      <c r="AJ6" s="436">
        <v>1</v>
      </c>
      <c r="AK6" s="436">
        <v>1</v>
      </c>
      <c r="AL6" s="436">
        <v>4</v>
      </c>
      <c r="AM6" s="436">
        <v>0</v>
      </c>
      <c r="AN6" s="436">
        <v>4</v>
      </c>
      <c r="AO6" s="436">
        <v>2</v>
      </c>
      <c r="AP6" s="436">
        <v>0</v>
      </c>
      <c r="AQ6" s="436">
        <v>0</v>
      </c>
      <c r="AR6" s="436">
        <v>0</v>
      </c>
      <c r="AS6" s="436">
        <v>0</v>
      </c>
      <c r="AT6" s="436">
        <v>9</v>
      </c>
      <c r="AU6" s="436">
        <v>13</v>
      </c>
      <c r="AV6" s="436">
        <v>0</v>
      </c>
      <c r="AW6" s="436">
        <v>2</v>
      </c>
      <c r="AX6" s="436">
        <v>5</v>
      </c>
      <c r="AY6" s="436">
        <v>0</v>
      </c>
      <c r="AZ6" s="436">
        <v>2</v>
      </c>
      <c r="BA6" s="436">
        <v>0</v>
      </c>
      <c r="BB6" s="436">
        <v>0</v>
      </c>
      <c r="BC6" s="436">
        <v>0</v>
      </c>
      <c r="BD6" s="436">
        <v>1</v>
      </c>
      <c r="BE6" s="436">
        <v>1</v>
      </c>
      <c r="BF6" s="436">
        <v>0</v>
      </c>
      <c r="BG6" s="436">
        <v>0</v>
      </c>
      <c r="BH6" s="436">
        <v>0</v>
      </c>
      <c r="BI6" s="436">
        <v>0</v>
      </c>
      <c r="BJ6" s="436">
        <v>0</v>
      </c>
      <c r="BK6" s="436">
        <v>0</v>
      </c>
      <c r="BL6" s="436">
        <v>142</v>
      </c>
    </row>
    <row r="7" spans="1:64" x14ac:dyDescent="0.25">
      <c r="A7" s="126" t="s">
        <v>26</v>
      </c>
      <c r="B7" s="127" t="s">
        <v>27</v>
      </c>
      <c r="C7" s="437">
        <v>0</v>
      </c>
      <c r="D7" s="437">
        <v>0</v>
      </c>
      <c r="E7" s="437">
        <v>3</v>
      </c>
      <c r="F7" s="437">
        <v>0</v>
      </c>
      <c r="G7" s="437">
        <v>114</v>
      </c>
      <c r="H7" s="437">
        <v>1</v>
      </c>
      <c r="I7" s="437">
        <v>1</v>
      </c>
      <c r="J7" s="437">
        <v>0</v>
      </c>
      <c r="K7" s="437">
        <v>0</v>
      </c>
      <c r="L7" s="437">
        <v>0</v>
      </c>
      <c r="M7" s="437">
        <v>0</v>
      </c>
      <c r="N7" s="437">
        <v>2</v>
      </c>
      <c r="O7" s="437">
        <v>0</v>
      </c>
      <c r="P7" s="437">
        <v>0</v>
      </c>
      <c r="Q7" s="437">
        <v>0</v>
      </c>
      <c r="R7" s="437">
        <v>0</v>
      </c>
      <c r="S7" s="437">
        <v>0</v>
      </c>
      <c r="T7" s="437">
        <v>0</v>
      </c>
      <c r="U7" s="437">
        <v>0</v>
      </c>
      <c r="V7" s="437">
        <v>0</v>
      </c>
      <c r="W7" s="437">
        <v>0</v>
      </c>
      <c r="X7" s="437">
        <v>0</v>
      </c>
      <c r="Y7" s="437">
        <v>1</v>
      </c>
      <c r="Z7" s="437">
        <v>0</v>
      </c>
      <c r="AA7" s="437">
        <v>0</v>
      </c>
      <c r="AB7" s="437">
        <v>0</v>
      </c>
      <c r="AC7" s="437">
        <v>0</v>
      </c>
      <c r="AD7" s="437">
        <v>0</v>
      </c>
      <c r="AE7" s="437">
        <v>1</v>
      </c>
      <c r="AF7" s="437">
        <v>0</v>
      </c>
      <c r="AG7" s="437">
        <v>1</v>
      </c>
      <c r="AH7" s="437">
        <v>0</v>
      </c>
      <c r="AI7" s="437">
        <v>0</v>
      </c>
      <c r="AJ7" s="437">
        <v>1</v>
      </c>
      <c r="AK7" s="437">
        <v>0</v>
      </c>
      <c r="AL7" s="437">
        <v>0</v>
      </c>
      <c r="AM7" s="437">
        <v>0</v>
      </c>
      <c r="AN7" s="437">
        <v>1</v>
      </c>
      <c r="AO7" s="437">
        <v>0</v>
      </c>
      <c r="AP7" s="437">
        <v>0</v>
      </c>
      <c r="AQ7" s="437">
        <v>0</v>
      </c>
      <c r="AR7" s="437">
        <v>0</v>
      </c>
      <c r="AS7" s="437">
        <v>0</v>
      </c>
      <c r="AT7" s="437">
        <v>2</v>
      </c>
      <c r="AU7" s="437">
        <v>4</v>
      </c>
      <c r="AV7" s="437">
        <v>0</v>
      </c>
      <c r="AW7" s="437">
        <v>0</v>
      </c>
      <c r="AX7" s="437">
        <v>0</v>
      </c>
      <c r="AY7" s="437">
        <v>0</v>
      </c>
      <c r="AZ7" s="437">
        <v>0</v>
      </c>
      <c r="BA7" s="437">
        <v>0</v>
      </c>
      <c r="BB7" s="437">
        <v>0</v>
      </c>
      <c r="BC7" s="437">
        <v>0</v>
      </c>
      <c r="BD7" s="437">
        <v>0</v>
      </c>
      <c r="BE7" s="437">
        <v>0</v>
      </c>
      <c r="BF7" s="437">
        <v>0</v>
      </c>
      <c r="BG7" s="437">
        <v>0</v>
      </c>
      <c r="BH7" s="437">
        <v>0</v>
      </c>
      <c r="BI7" s="437">
        <v>0</v>
      </c>
      <c r="BJ7" s="437">
        <v>8</v>
      </c>
      <c r="BK7" s="437">
        <v>3</v>
      </c>
      <c r="BL7" s="437">
        <v>143</v>
      </c>
    </row>
    <row r="8" spans="1:64" x14ac:dyDescent="0.25">
      <c r="A8" s="133" t="s">
        <v>26</v>
      </c>
      <c r="B8" s="134" t="s">
        <v>31</v>
      </c>
      <c r="C8" s="436">
        <v>0</v>
      </c>
      <c r="D8" s="436">
        <v>0</v>
      </c>
      <c r="E8" s="436">
        <v>2</v>
      </c>
      <c r="F8" s="436">
        <v>0</v>
      </c>
      <c r="G8" s="436">
        <v>69</v>
      </c>
      <c r="H8" s="436">
        <v>0</v>
      </c>
      <c r="I8" s="436">
        <v>2</v>
      </c>
      <c r="J8" s="436">
        <v>0</v>
      </c>
      <c r="K8" s="436">
        <v>0</v>
      </c>
      <c r="L8" s="436">
        <v>0</v>
      </c>
      <c r="M8" s="436">
        <v>1</v>
      </c>
      <c r="N8" s="436">
        <v>1</v>
      </c>
      <c r="O8" s="436">
        <v>0</v>
      </c>
      <c r="P8" s="436">
        <v>0</v>
      </c>
      <c r="Q8" s="436">
        <v>0</v>
      </c>
      <c r="R8" s="436">
        <v>0</v>
      </c>
      <c r="S8" s="436">
        <v>0</v>
      </c>
      <c r="T8" s="436">
        <v>1</v>
      </c>
      <c r="U8" s="436">
        <v>0</v>
      </c>
      <c r="V8" s="436">
        <v>0</v>
      </c>
      <c r="W8" s="436">
        <v>2</v>
      </c>
      <c r="X8" s="436">
        <v>1</v>
      </c>
      <c r="Y8" s="436">
        <v>0</v>
      </c>
      <c r="Z8" s="436">
        <v>0</v>
      </c>
      <c r="AA8" s="436">
        <v>0</v>
      </c>
      <c r="AB8" s="436">
        <v>0</v>
      </c>
      <c r="AC8" s="436">
        <v>0</v>
      </c>
      <c r="AD8" s="436">
        <v>0</v>
      </c>
      <c r="AE8" s="436">
        <v>1</v>
      </c>
      <c r="AF8" s="436">
        <v>0</v>
      </c>
      <c r="AG8" s="436">
        <v>2</v>
      </c>
      <c r="AH8" s="436">
        <v>0</v>
      </c>
      <c r="AI8" s="436">
        <v>1</v>
      </c>
      <c r="AJ8" s="436">
        <v>0</v>
      </c>
      <c r="AK8" s="436">
        <v>1</v>
      </c>
      <c r="AL8" s="436">
        <v>1</v>
      </c>
      <c r="AM8" s="436">
        <v>0</v>
      </c>
      <c r="AN8" s="436">
        <v>1</v>
      </c>
      <c r="AO8" s="436">
        <v>0</v>
      </c>
      <c r="AP8" s="436">
        <v>0</v>
      </c>
      <c r="AQ8" s="436">
        <v>0</v>
      </c>
      <c r="AR8" s="436">
        <v>0</v>
      </c>
      <c r="AS8" s="436">
        <v>0</v>
      </c>
      <c r="AT8" s="436">
        <v>0</v>
      </c>
      <c r="AU8" s="436">
        <v>0</v>
      </c>
      <c r="AV8" s="436">
        <v>0</v>
      </c>
      <c r="AW8" s="436">
        <v>1</v>
      </c>
      <c r="AX8" s="436">
        <v>1</v>
      </c>
      <c r="AY8" s="436">
        <v>0</v>
      </c>
      <c r="AZ8" s="436">
        <v>0</v>
      </c>
      <c r="BA8" s="436">
        <v>0</v>
      </c>
      <c r="BB8" s="436">
        <v>0</v>
      </c>
      <c r="BC8" s="436">
        <v>0</v>
      </c>
      <c r="BD8" s="436">
        <v>0</v>
      </c>
      <c r="BE8" s="436">
        <v>0</v>
      </c>
      <c r="BF8" s="436">
        <v>0</v>
      </c>
      <c r="BG8" s="436">
        <v>0</v>
      </c>
      <c r="BH8" s="436">
        <v>0</v>
      </c>
      <c r="BI8" s="436">
        <v>0</v>
      </c>
      <c r="BJ8" s="436">
        <v>2</v>
      </c>
      <c r="BK8" s="436">
        <v>0</v>
      </c>
      <c r="BL8" s="436">
        <v>90</v>
      </c>
    </row>
    <row r="9" spans="1:64" x14ac:dyDescent="0.25">
      <c r="A9" s="126" t="s">
        <v>26</v>
      </c>
      <c r="B9" s="127" t="s">
        <v>32</v>
      </c>
      <c r="C9" s="437">
        <v>0</v>
      </c>
      <c r="D9" s="437">
        <v>0</v>
      </c>
      <c r="E9" s="437">
        <v>0</v>
      </c>
      <c r="F9" s="437">
        <v>0</v>
      </c>
      <c r="G9" s="437">
        <v>68</v>
      </c>
      <c r="H9" s="437">
        <v>2</v>
      </c>
      <c r="I9" s="437">
        <v>0</v>
      </c>
      <c r="J9" s="437">
        <v>0</v>
      </c>
      <c r="K9" s="437">
        <v>0</v>
      </c>
      <c r="L9" s="437">
        <v>3</v>
      </c>
      <c r="M9" s="437">
        <v>1</v>
      </c>
      <c r="N9" s="437">
        <v>0</v>
      </c>
      <c r="O9" s="437">
        <v>0</v>
      </c>
      <c r="P9" s="437">
        <v>0</v>
      </c>
      <c r="Q9" s="437">
        <v>0</v>
      </c>
      <c r="R9" s="437">
        <v>0</v>
      </c>
      <c r="S9" s="437">
        <v>0</v>
      </c>
      <c r="T9" s="437">
        <v>0</v>
      </c>
      <c r="U9" s="437">
        <v>0</v>
      </c>
      <c r="V9" s="437">
        <v>0</v>
      </c>
      <c r="W9" s="437">
        <v>1</v>
      </c>
      <c r="X9" s="437">
        <v>0</v>
      </c>
      <c r="Y9" s="437">
        <v>0</v>
      </c>
      <c r="Z9" s="437">
        <v>1</v>
      </c>
      <c r="AA9" s="437">
        <v>0</v>
      </c>
      <c r="AB9" s="437">
        <v>0</v>
      </c>
      <c r="AC9" s="437">
        <v>0</v>
      </c>
      <c r="AD9" s="437">
        <v>0</v>
      </c>
      <c r="AE9" s="437">
        <v>3</v>
      </c>
      <c r="AF9" s="437">
        <v>0</v>
      </c>
      <c r="AG9" s="437">
        <v>0</v>
      </c>
      <c r="AH9" s="437">
        <v>1</v>
      </c>
      <c r="AI9" s="437">
        <v>0</v>
      </c>
      <c r="AJ9" s="437">
        <v>0</v>
      </c>
      <c r="AK9" s="437">
        <v>0</v>
      </c>
      <c r="AL9" s="437">
        <v>0</v>
      </c>
      <c r="AM9" s="437">
        <v>0</v>
      </c>
      <c r="AN9" s="437">
        <v>0</v>
      </c>
      <c r="AO9" s="437">
        <v>0</v>
      </c>
      <c r="AP9" s="437">
        <v>0</v>
      </c>
      <c r="AQ9" s="437">
        <v>0</v>
      </c>
      <c r="AR9" s="437">
        <v>0</v>
      </c>
      <c r="AS9" s="437">
        <v>0</v>
      </c>
      <c r="AT9" s="437">
        <v>1</v>
      </c>
      <c r="AU9" s="437">
        <v>1</v>
      </c>
      <c r="AV9" s="437">
        <v>0</v>
      </c>
      <c r="AW9" s="437">
        <v>1</v>
      </c>
      <c r="AX9" s="437">
        <v>2</v>
      </c>
      <c r="AY9" s="437">
        <v>0</v>
      </c>
      <c r="AZ9" s="437">
        <v>0</v>
      </c>
      <c r="BA9" s="437">
        <v>0</v>
      </c>
      <c r="BB9" s="437">
        <v>0</v>
      </c>
      <c r="BC9" s="437">
        <v>0</v>
      </c>
      <c r="BD9" s="437">
        <v>0</v>
      </c>
      <c r="BE9" s="437">
        <v>0</v>
      </c>
      <c r="BF9" s="437">
        <v>0</v>
      </c>
      <c r="BG9" s="437">
        <v>0</v>
      </c>
      <c r="BH9" s="437">
        <v>0</v>
      </c>
      <c r="BI9" s="437">
        <v>0</v>
      </c>
      <c r="BJ9" s="437">
        <v>3</v>
      </c>
      <c r="BK9" s="437">
        <v>0</v>
      </c>
      <c r="BL9" s="437">
        <v>88</v>
      </c>
    </row>
    <row r="10" spans="1:64" x14ac:dyDescent="0.25">
      <c r="A10" s="133" t="s">
        <v>26</v>
      </c>
      <c r="B10" s="134" t="s">
        <v>34</v>
      </c>
      <c r="C10" s="436">
        <v>0</v>
      </c>
      <c r="D10" s="436">
        <v>0</v>
      </c>
      <c r="E10" s="436">
        <v>2</v>
      </c>
      <c r="F10" s="436">
        <v>0</v>
      </c>
      <c r="G10" s="436">
        <v>122</v>
      </c>
      <c r="H10" s="436">
        <v>1</v>
      </c>
      <c r="I10" s="436">
        <v>0</v>
      </c>
      <c r="J10" s="436">
        <v>0</v>
      </c>
      <c r="K10" s="436">
        <v>0</v>
      </c>
      <c r="L10" s="436">
        <v>0</v>
      </c>
      <c r="M10" s="436">
        <v>0</v>
      </c>
      <c r="N10" s="436">
        <v>1</v>
      </c>
      <c r="O10" s="436">
        <v>0</v>
      </c>
      <c r="P10" s="436">
        <v>3</v>
      </c>
      <c r="Q10" s="436">
        <v>0</v>
      </c>
      <c r="R10" s="436">
        <v>0</v>
      </c>
      <c r="S10" s="436">
        <v>0</v>
      </c>
      <c r="T10" s="436">
        <v>0</v>
      </c>
      <c r="U10" s="436">
        <v>0</v>
      </c>
      <c r="V10" s="436">
        <v>0</v>
      </c>
      <c r="W10" s="436">
        <v>1</v>
      </c>
      <c r="X10" s="436">
        <v>0</v>
      </c>
      <c r="Y10" s="436">
        <v>0</v>
      </c>
      <c r="Z10" s="436">
        <v>0</v>
      </c>
      <c r="AA10" s="436">
        <v>0</v>
      </c>
      <c r="AB10" s="436">
        <v>0</v>
      </c>
      <c r="AC10" s="436">
        <v>0</v>
      </c>
      <c r="AD10" s="436">
        <v>0</v>
      </c>
      <c r="AE10" s="436">
        <v>1</v>
      </c>
      <c r="AF10" s="436">
        <v>0</v>
      </c>
      <c r="AG10" s="436">
        <v>0</v>
      </c>
      <c r="AH10" s="436">
        <v>0</v>
      </c>
      <c r="AI10" s="436">
        <v>1</v>
      </c>
      <c r="AJ10" s="436">
        <v>1</v>
      </c>
      <c r="AK10" s="436">
        <v>0</v>
      </c>
      <c r="AL10" s="436">
        <v>0</v>
      </c>
      <c r="AM10" s="436">
        <v>0</v>
      </c>
      <c r="AN10" s="436">
        <v>0</v>
      </c>
      <c r="AO10" s="436">
        <v>0</v>
      </c>
      <c r="AP10" s="436">
        <v>0</v>
      </c>
      <c r="AQ10" s="436">
        <v>0</v>
      </c>
      <c r="AR10" s="436">
        <v>0</v>
      </c>
      <c r="AS10" s="436">
        <v>0</v>
      </c>
      <c r="AT10" s="436">
        <v>1</v>
      </c>
      <c r="AU10" s="436">
        <v>0</v>
      </c>
      <c r="AV10" s="436">
        <v>0</v>
      </c>
      <c r="AW10" s="436">
        <v>0</v>
      </c>
      <c r="AX10" s="436">
        <v>3</v>
      </c>
      <c r="AY10" s="436">
        <v>0</v>
      </c>
      <c r="AZ10" s="436">
        <v>0</v>
      </c>
      <c r="BA10" s="436">
        <v>0</v>
      </c>
      <c r="BB10" s="436">
        <v>0</v>
      </c>
      <c r="BC10" s="436">
        <v>0</v>
      </c>
      <c r="BD10" s="436">
        <v>0</v>
      </c>
      <c r="BE10" s="436">
        <v>2</v>
      </c>
      <c r="BF10" s="436">
        <v>0</v>
      </c>
      <c r="BG10" s="436">
        <v>0</v>
      </c>
      <c r="BH10" s="436">
        <v>0</v>
      </c>
      <c r="BI10" s="436">
        <v>0</v>
      </c>
      <c r="BJ10" s="436">
        <v>5</v>
      </c>
      <c r="BK10" s="436">
        <v>1</v>
      </c>
      <c r="BL10" s="436">
        <v>145</v>
      </c>
    </row>
    <row r="11" spans="1:64" x14ac:dyDescent="0.25">
      <c r="A11" s="126" t="s">
        <v>26</v>
      </c>
      <c r="B11" s="127" t="s">
        <v>37</v>
      </c>
      <c r="C11" s="437">
        <v>0</v>
      </c>
      <c r="D11" s="437">
        <v>0</v>
      </c>
      <c r="E11" s="437">
        <v>2</v>
      </c>
      <c r="F11" s="437">
        <v>0</v>
      </c>
      <c r="G11" s="437">
        <v>68</v>
      </c>
      <c r="H11" s="437">
        <v>0</v>
      </c>
      <c r="I11" s="437">
        <v>0</v>
      </c>
      <c r="J11" s="437">
        <v>0</v>
      </c>
      <c r="K11" s="437">
        <v>0</v>
      </c>
      <c r="L11" s="437">
        <v>4</v>
      </c>
      <c r="M11" s="437">
        <v>1</v>
      </c>
      <c r="N11" s="437">
        <v>0</v>
      </c>
      <c r="O11" s="437">
        <v>0</v>
      </c>
      <c r="P11" s="437">
        <v>0</v>
      </c>
      <c r="Q11" s="437">
        <v>0</v>
      </c>
      <c r="R11" s="437">
        <v>0</v>
      </c>
      <c r="S11" s="437">
        <v>0</v>
      </c>
      <c r="T11" s="437">
        <v>1</v>
      </c>
      <c r="U11" s="437">
        <v>0</v>
      </c>
      <c r="V11" s="437">
        <v>0</v>
      </c>
      <c r="W11" s="437">
        <v>1</v>
      </c>
      <c r="X11" s="437">
        <v>0</v>
      </c>
      <c r="Y11" s="437">
        <v>4</v>
      </c>
      <c r="Z11" s="437">
        <v>0</v>
      </c>
      <c r="AA11" s="437">
        <v>1</v>
      </c>
      <c r="AB11" s="437">
        <v>0</v>
      </c>
      <c r="AC11" s="437">
        <v>0</v>
      </c>
      <c r="AD11" s="437">
        <v>1</v>
      </c>
      <c r="AE11" s="437">
        <v>1</v>
      </c>
      <c r="AF11" s="437">
        <v>1</v>
      </c>
      <c r="AG11" s="437">
        <v>1</v>
      </c>
      <c r="AH11" s="437">
        <v>0</v>
      </c>
      <c r="AI11" s="437">
        <v>1</v>
      </c>
      <c r="AJ11" s="437">
        <v>0</v>
      </c>
      <c r="AK11" s="437">
        <v>1</v>
      </c>
      <c r="AL11" s="437">
        <v>1</v>
      </c>
      <c r="AM11" s="437">
        <v>0</v>
      </c>
      <c r="AN11" s="437">
        <v>1</v>
      </c>
      <c r="AO11" s="437">
        <v>0</v>
      </c>
      <c r="AP11" s="437">
        <v>0</v>
      </c>
      <c r="AQ11" s="437">
        <v>0</v>
      </c>
      <c r="AR11" s="437">
        <v>0</v>
      </c>
      <c r="AS11" s="437">
        <v>1</v>
      </c>
      <c r="AT11" s="437">
        <v>1</v>
      </c>
      <c r="AU11" s="437">
        <v>0</v>
      </c>
      <c r="AV11" s="437">
        <v>0</v>
      </c>
      <c r="AW11" s="437">
        <v>0</v>
      </c>
      <c r="AX11" s="437">
        <v>3</v>
      </c>
      <c r="AY11" s="437">
        <v>0</v>
      </c>
      <c r="AZ11" s="437">
        <v>0</v>
      </c>
      <c r="BA11" s="437">
        <v>0</v>
      </c>
      <c r="BB11" s="437">
        <v>0</v>
      </c>
      <c r="BC11" s="437">
        <v>0</v>
      </c>
      <c r="BD11" s="437">
        <v>0</v>
      </c>
      <c r="BE11" s="437">
        <v>0</v>
      </c>
      <c r="BF11" s="437">
        <v>0</v>
      </c>
      <c r="BG11" s="437">
        <v>0</v>
      </c>
      <c r="BH11" s="437">
        <v>1</v>
      </c>
      <c r="BI11" s="437">
        <v>0</v>
      </c>
      <c r="BJ11" s="437">
        <v>0</v>
      </c>
      <c r="BK11" s="437">
        <v>6</v>
      </c>
      <c r="BL11" s="437">
        <v>102</v>
      </c>
    </row>
    <row r="12" spans="1:64" x14ac:dyDescent="0.25">
      <c r="A12" s="133" t="s">
        <v>26</v>
      </c>
      <c r="B12" s="134" t="s">
        <v>40</v>
      </c>
      <c r="C12" s="436">
        <v>0</v>
      </c>
      <c r="D12" s="436">
        <v>0</v>
      </c>
      <c r="E12" s="436">
        <v>3</v>
      </c>
      <c r="F12" s="436">
        <v>0</v>
      </c>
      <c r="G12" s="436">
        <v>43</v>
      </c>
      <c r="H12" s="436">
        <v>1</v>
      </c>
      <c r="I12" s="436">
        <v>1</v>
      </c>
      <c r="J12" s="436">
        <v>0</v>
      </c>
      <c r="K12" s="436">
        <v>0</v>
      </c>
      <c r="L12" s="436">
        <v>1</v>
      </c>
      <c r="M12" s="436">
        <v>0</v>
      </c>
      <c r="N12" s="436">
        <v>0</v>
      </c>
      <c r="O12" s="436">
        <v>0</v>
      </c>
      <c r="P12" s="436">
        <v>1</v>
      </c>
      <c r="Q12" s="436">
        <v>0</v>
      </c>
      <c r="R12" s="436">
        <v>0</v>
      </c>
      <c r="S12" s="436">
        <v>0</v>
      </c>
      <c r="T12" s="436">
        <v>0</v>
      </c>
      <c r="U12" s="436">
        <v>1</v>
      </c>
      <c r="V12" s="436">
        <v>0</v>
      </c>
      <c r="W12" s="436">
        <v>1</v>
      </c>
      <c r="X12" s="436">
        <v>1</v>
      </c>
      <c r="Y12" s="436">
        <v>1</v>
      </c>
      <c r="Z12" s="436">
        <v>1</v>
      </c>
      <c r="AA12" s="436">
        <v>0</v>
      </c>
      <c r="AB12" s="436">
        <v>0</v>
      </c>
      <c r="AC12" s="436">
        <v>1</v>
      </c>
      <c r="AD12" s="436">
        <v>0</v>
      </c>
      <c r="AE12" s="436">
        <v>0</v>
      </c>
      <c r="AF12" s="436">
        <v>0</v>
      </c>
      <c r="AG12" s="436">
        <v>1</v>
      </c>
      <c r="AH12" s="436">
        <v>1</v>
      </c>
      <c r="AI12" s="436">
        <v>3</v>
      </c>
      <c r="AJ12" s="436">
        <v>0</v>
      </c>
      <c r="AK12" s="436">
        <v>0</v>
      </c>
      <c r="AL12" s="436">
        <v>0</v>
      </c>
      <c r="AM12" s="436">
        <v>0</v>
      </c>
      <c r="AN12" s="436">
        <v>0</v>
      </c>
      <c r="AO12" s="436">
        <v>0</v>
      </c>
      <c r="AP12" s="436">
        <v>0</v>
      </c>
      <c r="AQ12" s="436">
        <v>0</v>
      </c>
      <c r="AR12" s="436">
        <v>0</v>
      </c>
      <c r="AS12" s="436">
        <v>0</v>
      </c>
      <c r="AT12" s="436">
        <v>5</v>
      </c>
      <c r="AU12" s="436">
        <v>1</v>
      </c>
      <c r="AV12" s="436">
        <v>0</v>
      </c>
      <c r="AW12" s="436">
        <v>0</v>
      </c>
      <c r="AX12" s="436">
        <v>1</v>
      </c>
      <c r="AY12" s="436">
        <v>0</v>
      </c>
      <c r="AZ12" s="436">
        <v>0</v>
      </c>
      <c r="BA12" s="436">
        <v>0</v>
      </c>
      <c r="BB12" s="436">
        <v>0</v>
      </c>
      <c r="BC12" s="436">
        <v>1</v>
      </c>
      <c r="BD12" s="436">
        <v>0</v>
      </c>
      <c r="BE12" s="436">
        <v>0</v>
      </c>
      <c r="BF12" s="436">
        <v>0</v>
      </c>
      <c r="BG12" s="436">
        <v>0</v>
      </c>
      <c r="BH12" s="436">
        <v>0</v>
      </c>
      <c r="BI12" s="436">
        <v>0</v>
      </c>
      <c r="BJ12" s="436">
        <v>0</v>
      </c>
      <c r="BK12" s="436">
        <v>0</v>
      </c>
      <c r="BL12" s="436">
        <v>69</v>
      </c>
    </row>
    <row r="13" spans="1:64" x14ac:dyDescent="0.25">
      <c r="A13" s="126" t="s">
        <v>42</v>
      </c>
      <c r="B13" s="127" t="s">
        <v>43</v>
      </c>
      <c r="C13" s="437">
        <v>0</v>
      </c>
      <c r="D13" s="437">
        <v>2</v>
      </c>
      <c r="E13" s="437">
        <v>5</v>
      </c>
      <c r="F13" s="437">
        <v>0</v>
      </c>
      <c r="G13" s="437">
        <v>3</v>
      </c>
      <c r="H13" s="437">
        <v>53</v>
      </c>
      <c r="I13" s="437">
        <v>1</v>
      </c>
      <c r="J13" s="437">
        <v>0</v>
      </c>
      <c r="K13" s="437">
        <v>0</v>
      </c>
      <c r="L13" s="437">
        <v>0</v>
      </c>
      <c r="M13" s="437">
        <v>1</v>
      </c>
      <c r="N13" s="437">
        <v>1</v>
      </c>
      <c r="O13" s="437">
        <v>0</v>
      </c>
      <c r="P13" s="437">
        <v>0</v>
      </c>
      <c r="Q13" s="437">
        <v>0</v>
      </c>
      <c r="R13" s="437">
        <v>0</v>
      </c>
      <c r="S13" s="437">
        <v>0</v>
      </c>
      <c r="T13" s="437">
        <v>0</v>
      </c>
      <c r="U13" s="437">
        <v>0</v>
      </c>
      <c r="V13" s="437">
        <v>0</v>
      </c>
      <c r="W13" s="437">
        <v>0</v>
      </c>
      <c r="X13" s="437">
        <v>0</v>
      </c>
      <c r="Y13" s="437">
        <v>0</v>
      </c>
      <c r="Z13" s="437">
        <v>0</v>
      </c>
      <c r="AA13" s="437">
        <v>0</v>
      </c>
      <c r="AB13" s="437">
        <v>1</v>
      </c>
      <c r="AC13" s="437">
        <v>2</v>
      </c>
      <c r="AD13" s="437">
        <v>1</v>
      </c>
      <c r="AE13" s="437">
        <v>1</v>
      </c>
      <c r="AF13" s="437">
        <v>0</v>
      </c>
      <c r="AG13" s="437">
        <v>0</v>
      </c>
      <c r="AH13" s="437">
        <v>1</v>
      </c>
      <c r="AI13" s="437">
        <v>0</v>
      </c>
      <c r="AJ13" s="437">
        <v>0</v>
      </c>
      <c r="AK13" s="437">
        <v>1</v>
      </c>
      <c r="AL13" s="437">
        <v>0</v>
      </c>
      <c r="AM13" s="437">
        <v>1</v>
      </c>
      <c r="AN13" s="437">
        <v>0</v>
      </c>
      <c r="AO13" s="437">
        <v>0</v>
      </c>
      <c r="AP13" s="437">
        <v>0</v>
      </c>
      <c r="AQ13" s="437">
        <v>0</v>
      </c>
      <c r="AR13" s="437">
        <v>1</v>
      </c>
      <c r="AS13" s="437">
        <v>1</v>
      </c>
      <c r="AT13" s="437">
        <v>1</v>
      </c>
      <c r="AU13" s="437">
        <v>0</v>
      </c>
      <c r="AV13" s="437">
        <v>0</v>
      </c>
      <c r="AW13" s="437">
        <v>0</v>
      </c>
      <c r="AX13" s="437">
        <v>2</v>
      </c>
      <c r="AY13" s="437">
        <v>0</v>
      </c>
      <c r="AZ13" s="437">
        <v>0</v>
      </c>
      <c r="BA13" s="437">
        <v>0</v>
      </c>
      <c r="BB13" s="437">
        <v>0</v>
      </c>
      <c r="BC13" s="437">
        <v>0</v>
      </c>
      <c r="BD13" s="437">
        <v>0</v>
      </c>
      <c r="BE13" s="437">
        <v>0</v>
      </c>
      <c r="BF13" s="437">
        <v>0</v>
      </c>
      <c r="BG13" s="437">
        <v>0</v>
      </c>
      <c r="BH13" s="437">
        <v>0</v>
      </c>
      <c r="BI13" s="437">
        <v>0</v>
      </c>
      <c r="BJ13" s="437">
        <v>2</v>
      </c>
      <c r="BK13" s="437">
        <v>0</v>
      </c>
      <c r="BL13" s="437">
        <v>81</v>
      </c>
    </row>
    <row r="14" spans="1:64" x14ac:dyDescent="0.25">
      <c r="A14" s="133" t="s">
        <v>45</v>
      </c>
      <c r="B14" s="134" t="s">
        <v>46</v>
      </c>
      <c r="C14" s="436">
        <v>0</v>
      </c>
      <c r="D14" s="436">
        <v>0</v>
      </c>
      <c r="E14" s="436">
        <v>1</v>
      </c>
      <c r="F14" s="436">
        <v>0</v>
      </c>
      <c r="G14" s="436">
        <v>0</v>
      </c>
      <c r="H14" s="436">
        <v>0</v>
      </c>
      <c r="I14" s="436">
        <v>28</v>
      </c>
      <c r="J14" s="436">
        <v>0</v>
      </c>
      <c r="K14" s="436">
        <v>0</v>
      </c>
      <c r="L14" s="436">
        <v>1</v>
      </c>
      <c r="M14" s="436">
        <v>0</v>
      </c>
      <c r="N14" s="436">
        <v>0</v>
      </c>
      <c r="O14" s="436">
        <v>0</v>
      </c>
      <c r="P14" s="436">
        <v>0</v>
      </c>
      <c r="Q14" s="436">
        <v>0</v>
      </c>
      <c r="R14" s="436">
        <v>0</v>
      </c>
      <c r="S14" s="436">
        <v>0</v>
      </c>
      <c r="T14" s="436">
        <v>0</v>
      </c>
      <c r="U14" s="436">
        <v>0</v>
      </c>
      <c r="V14" s="436">
        <v>1</v>
      </c>
      <c r="W14" s="436">
        <v>1</v>
      </c>
      <c r="X14" s="436">
        <v>8</v>
      </c>
      <c r="Y14" s="436">
        <v>0</v>
      </c>
      <c r="Z14" s="436">
        <v>0</v>
      </c>
      <c r="AA14" s="436">
        <v>0</v>
      </c>
      <c r="AB14" s="436">
        <v>0</v>
      </c>
      <c r="AC14" s="436">
        <v>0</v>
      </c>
      <c r="AD14" s="436">
        <v>0</v>
      </c>
      <c r="AE14" s="436">
        <v>0</v>
      </c>
      <c r="AF14" s="436">
        <v>0</v>
      </c>
      <c r="AG14" s="436">
        <v>1</v>
      </c>
      <c r="AH14" s="436">
        <v>0</v>
      </c>
      <c r="AI14" s="436">
        <v>0</v>
      </c>
      <c r="AJ14" s="436">
        <v>0</v>
      </c>
      <c r="AK14" s="436">
        <v>0</v>
      </c>
      <c r="AL14" s="436">
        <v>0</v>
      </c>
      <c r="AM14" s="436">
        <v>0</v>
      </c>
      <c r="AN14" s="436">
        <v>0</v>
      </c>
      <c r="AO14" s="436">
        <v>1</v>
      </c>
      <c r="AP14" s="436">
        <v>2</v>
      </c>
      <c r="AQ14" s="436">
        <v>0</v>
      </c>
      <c r="AR14" s="436">
        <v>0</v>
      </c>
      <c r="AS14" s="436">
        <v>0</v>
      </c>
      <c r="AT14" s="436">
        <v>0</v>
      </c>
      <c r="AU14" s="436">
        <v>0</v>
      </c>
      <c r="AV14" s="436">
        <v>3</v>
      </c>
      <c r="AW14" s="436">
        <v>0</v>
      </c>
      <c r="AX14" s="436">
        <v>0</v>
      </c>
      <c r="AY14" s="436">
        <v>0</v>
      </c>
      <c r="AZ14" s="436">
        <v>0</v>
      </c>
      <c r="BA14" s="436">
        <v>0</v>
      </c>
      <c r="BB14" s="436">
        <v>0</v>
      </c>
      <c r="BC14" s="436">
        <v>0</v>
      </c>
      <c r="BD14" s="436">
        <v>0</v>
      </c>
      <c r="BE14" s="436">
        <v>0</v>
      </c>
      <c r="BF14" s="436">
        <v>0</v>
      </c>
      <c r="BG14" s="436">
        <v>0</v>
      </c>
      <c r="BH14" s="436">
        <v>0</v>
      </c>
      <c r="BI14" s="436">
        <v>0</v>
      </c>
      <c r="BJ14" s="436">
        <v>1</v>
      </c>
      <c r="BK14" s="436">
        <v>0</v>
      </c>
      <c r="BL14" s="436">
        <v>48</v>
      </c>
    </row>
    <row r="15" spans="1:64" x14ac:dyDescent="0.25">
      <c r="A15" s="126" t="s">
        <v>48</v>
      </c>
      <c r="B15" s="127" t="s">
        <v>49</v>
      </c>
      <c r="C15" s="437">
        <v>1</v>
      </c>
      <c r="D15" s="437">
        <v>1</v>
      </c>
      <c r="E15" s="437">
        <v>0</v>
      </c>
      <c r="F15" s="437">
        <v>2</v>
      </c>
      <c r="G15" s="437">
        <v>1</v>
      </c>
      <c r="H15" s="437">
        <v>1</v>
      </c>
      <c r="I15" s="437">
        <v>0</v>
      </c>
      <c r="J15" s="437">
        <v>0</v>
      </c>
      <c r="K15" s="437">
        <v>2</v>
      </c>
      <c r="L15" s="437">
        <v>6</v>
      </c>
      <c r="M15" s="437">
        <v>4</v>
      </c>
      <c r="N15" s="437">
        <v>1</v>
      </c>
      <c r="O15" s="437">
        <v>0</v>
      </c>
      <c r="P15" s="437">
        <v>3</v>
      </c>
      <c r="Q15" s="437">
        <v>0</v>
      </c>
      <c r="R15" s="437">
        <v>0</v>
      </c>
      <c r="S15" s="437">
        <v>1</v>
      </c>
      <c r="T15" s="437">
        <v>0</v>
      </c>
      <c r="U15" s="437">
        <v>2</v>
      </c>
      <c r="V15" s="437">
        <v>0</v>
      </c>
      <c r="W15" s="437">
        <v>13</v>
      </c>
      <c r="X15" s="437">
        <v>1</v>
      </c>
      <c r="Y15" s="437">
        <v>0</v>
      </c>
      <c r="Z15" s="437">
        <v>0</v>
      </c>
      <c r="AA15" s="437">
        <v>2</v>
      </c>
      <c r="AB15" s="437">
        <v>0</v>
      </c>
      <c r="AC15" s="437">
        <v>0</v>
      </c>
      <c r="AD15" s="437">
        <v>0</v>
      </c>
      <c r="AE15" s="437">
        <v>0</v>
      </c>
      <c r="AF15" s="437">
        <v>0</v>
      </c>
      <c r="AG15" s="437">
        <v>4</v>
      </c>
      <c r="AH15" s="437">
        <v>0</v>
      </c>
      <c r="AI15" s="437">
        <v>1</v>
      </c>
      <c r="AJ15" s="437">
        <v>5</v>
      </c>
      <c r="AK15" s="437">
        <v>0</v>
      </c>
      <c r="AL15" s="437">
        <v>1</v>
      </c>
      <c r="AM15" s="437">
        <v>0</v>
      </c>
      <c r="AN15" s="437">
        <v>0</v>
      </c>
      <c r="AO15" s="437">
        <v>1</v>
      </c>
      <c r="AP15" s="437">
        <v>0</v>
      </c>
      <c r="AQ15" s="437">
        <v>0</v>
      </c>
      <c r="AR15" s="437">
        <v>0</v>
      </c>
      <c r="AS15" s="437">
        <v>1</v>
      </c>
      <c r="AT15" s="437">
        <v>2</v>
      </c>
      <c r="AU15" s="437">
        <v>0</v>
      </c>
      <c r="AV15" s="437">
        <v>0</v>
      </c>
      <c r="AW15" s="437">
        <v>22</v>
      </c>
      <c r="AX15" s="437">
        <v>0</v>
      </c>
      <c r="AY15" s="437">
        <v>0</v>
      </c>
      <c r="AZ15" s="437">
        <v>0</v>
      </c>
      <c r="BA15" s="437">
        <v>0</v>
      </c>
      <c r="BB15" s="437">
        <v>0</v>
      </c>
      <c r="BC15" s="437">
        <v>0</v>
      </c>
      <c r="BD15" s="437">
        <v>0</v>
      </c>
      <c r="BE15" s="437">
        <v>0</v>
      </c>
      <c r="BF15" s="437">
        <v>0</v>
      </c>
      <c r="BG15" s="437">
        <v>0</v>
      </c>
      <c r="BH15" s="437">
        <v>0</v>
      </c>
      <c r="BI15" s="437">
        <v>0</v>
      </c>
      <c r="BJ15" s="437">
        <v>1</v>
      </c>
      <c r="BK15" s="437">
        <v>0</v>
      </c>
      <c r="BL15" s="437">
        <v>79</v>
      </c>
    </row>
    <row r="16" spans="1:64" x14ac:dyDescent="0.25">
      <c r="A16" s="133" t="s">
        <v>51</v>
      </c>
      <c r="B16" s="134" t="s">
        <v>52</v>
      </c>
      <c r="C16" s="436">
        <v>0</v>
      </c>
      <c r="D16" s="436">
        <v>0</v>
      </c>
      <c r="E16" s="436">
        <v>0</v>
      </c>
      <c r="F16" s="436">
        <v>0</v>
      </c>
      <c r="G16" s="436">
        <v>0</v>
      </c>
      <c r="H16" s="436">
        <v>0</v>
      </c>
      <c r="I16" s="436">
        <v>0</v>
      </c>
      <c r="J16" s="436">
        <v>0</v>
      </c>
      <c r="K16" s="436">
        <v>0</v>
      </c>
      <c r="L16" s="436">
        <v>86</v>
      </c>
      <c r="M16" s="436">
        <v>4</v>
      </c>
      <c r="N16" s="436">
        <v>0</v>
      </c>
      <c r="O16" s="436">
        <v>0</v>
      </c>
      <c r="P16" s="436">
        <v>0</v>
      </c>
      <c r="Q16" s="436">
        <v>0</v>
      </c>
      <c r="R16" s="436">
        <v>0</v>
      </c>
      <c r="S16" s="436">
        <v>0</v>
      </c>
      <c r="T16" s="436">
        <v>0</v>
      </c>
      <c r="U16" s="436">
        <v>0</v>
      </c>
      <c r="V16" s="436">
        <v>0</v>
      </c>
      <c r="W16" s="436">
        <v>0</v>
      </c>
      <c r="X16" s="436">
        <v>0</v>
      </c>
      <c r="Y16" s="436">
        <v>0</v>
      </c>
      <c r="Z16" s="436">
        <v>0</v>
      </c>
      <c r="AA16" s="436">
        <v>0</v>
      </c>
      <c r="AB16" s="436">
        <v>0</v>
      </c>
      <c r="AC16" s="436">
        <v>0</v>
      </c>
      <c r="AD16" s="436">
        <v>0</v>
      </c>
      <c r="AE16" s="436">
        <v>0</v>
      </c>
      <c r="AF16" s="436">
        <v>0</v>
      </c>
      <c r="AG16" s="436">
        <v>0</v>
      </c>
      <c r="AH16" s="436">
        <v>0</v>
      </c>
      <c r="AI16" s="436">
        <v>1</v>
      </c>
      <c r="AJ16" s="436">
        <v>1</v>
      </c>
      <c r="AK16" s="436">
        <v>0</v>
      </c>
      <c r="AL16" s="436">
        <v>1</v>
      </c>
      <c r="AM16" s="436">
        <v>0</v>
      </c>
      <c r="AN16" s="436">
        <v>0</v>
      </c>
      <c r="AO16" s="436">
        <v>0</v>
      </c>
      <c r="AP16" s="436">
        <v>0</v>
      </c>
      <c r="AQ16" s="436">
        <v>0</v>
      </c>
      <c r="AR16" s="436">
        <v>0</v>
      </c>
      <c r="AS16" s="436">
        <v>0</v>
      </c>
      <c r="AT16" s="436">
        <v>0</v>
      </c>
      <c r="AU16" s="436">
        <v>0</v>
      </c>
      <c r="AV16" s="436">
        <v>0</v>
      </c>
      <c r="AW16" s="436">
        <v>0</v>
      </c>
      <c r="AX16" s="436">
        <v>0</v>
      </c>
      <c r="AY16" s="436">
        <v>0</v>
      </c>
      <c r="AZ16" s="436">
        <v>0</v>
      </c>
      <c r="BA16" s="436">
        <v>0</v>
      </c>
      <c r="BB16" s="436">
        <v>0</v>
      </c>
      <c r="BC16" s="436">
        <v>0</v>
      </c>
      <c r="BD16" s="436">
        <v>0</v>
      </c>
      <c r="BE16" s="436">
        <v>0</v>
      </c>
      <c r="BF16" s="436">
        <v>0</v>
      </c>
      <c r="BG16" s="436">
        <v>0</v>
      </c>
      <c r="BH16" s="436">
        <v>0</v>
      </c>
      <c r="BI16" s="436">
        <v>0</v>
      </c>
      <c r="BJ16" s="436">
        <v>0</v>
      </c>
      <c r="BK16" s="436">
        <v>0</v>
      </c>
      <c r="BL16" s="436">
        <v>93</v>
      </c>
    </row>
    <row r="17" spans="1:64" x14ac:dyDescent="0.25">
      <c r="A17" s="126" t="s">
        <v>51</v>
      </c>
      <c r="B17" s="127" t="s">
        <v>53</v>
      </c>
      <c r="C17" s="437">
        <v>1</v>
      </c>
      <c r="D17" s="437">
        <v>0</v>
      </c>
      <c r="E17" s="437">
        <v>0</v>
      </c>
      <c r="F17" s="437">
        <v>0</v>
      </c>
      <c r="G17" s="437">
        <v>2</v>
      </c>
      <c r="H17" s="437">
        <v>1</v>
      </c>
      <c r="I17" s="437">
        <v>0</v>
      </c>
      <c r="J17" s="437">
        <v>1</v>
      </c>
      <c r="K17" s="437">
        <v>0</v>
      </c>
      <c r="L17" s="437">
        <v>80</v>
      </c>
      <c r="M17" s="437">
        <v>2</v>
      </c>
      <c r="N17" s="437">
        <v>0</v>
      </c>
      <c r="O17" s="437">
        <v>0</v>
      </c>
      <c r="P17" s="437">
        <v>2</v>
      </c>
      <c r="Q17" s="437">
        <v>0</v>
      </c>
      <c r="R17" s="437">
        <v>0</v>
      </c>
      <c r="S17" s="437">
        <v>0</v>
      </c>
      <c r="T17" s="437">
        <v>0</v>
      </c>
      <c r="U17" s="437">
        <v>0</v>
      </c>
      <c r="V17" s="437">
        <v>0</v>
      </c>
      <c r="W17" s="437">
        <v>1</v>
      </c>
      <c r="X17" s="437">
        <v>0</v>
      </c>
      <c r="Y17" s="437">
        <v>3</v>
      </c>
      <c r="Z17" s="437">
        <v>0</v>
      </c>
      <c r="AA17" s="437">
        <v>0</v>
      </c>
      <c r="AB17" s="437">
        <v>1</v>
      </c>
      <c r="AC17" s="437">
        <v>0</v>
      </c>
      <c r="AD17" s="437">
        <v>0</v>
      </c>
      <c r="AE17" s="437">
        <v>0</v>
      </c>
      <c r="AF17" s="437">
        <v>0</v>
      </c>
      <c r="AG17" s="437">
        <v>4</v>
      </c>
      <c r="AH17" s="437">
        <v>0</v>
      </c>
      <c r="AI17" s="437">
        <v>4</v>
      </c>
      <c r="AJ17" s="437">
        <v>2</v>
      </c>
      <c r="AK17" s="437">
        <v>0</v>
      </c>
      <c r="AL17" s="437">
        <v>2</v>
      </c>
      <c r="AM17" s="437">
        <v>0</v>
      </c>
      <c r="AN17" s="437">
        <v>1</v>
      </c>
      <c r="AO17" s="437">
        <v>3</v>
      </c>
      <c r="AP17" s="437">
        <v>0</v>
      </c>
      <c r="AQ17" s="437">
        <v>1</v>
      </c>
      <c r="AR17" s="437">
        <v>0</v>
      </c>
      <c r="AS17" s="437">
        <v>0</v>
      </c>
      <c r="AT17" s="437">
        <v>6</v>
      </c>
      <c r="AU17" s="437">
        <v>1</v>
      </c>
      <c r="AV17" s="437">
        <v>0</v>
      </c>
      <c r="AW17" s="437">
        <v>3</v>
      </c>
      <c r="AX17" s="437">
        <v>0</v>
      </c>
      <c r="AY17" s="437">
        <v>0</v>
      </c>
      <c r="AZ17" s="437">
        <v>0</v>
      </c>
      <c r="BA17" s="437">
        <v>0</v>
      </c>
      <c r="BB17" s="437">
        <v>0</v>
      </c>
      <c r="BC17" s="437">
        <v>0</v>
      </c>
      <c r="BD17" s="437">
        <v>0</v>
      </c>
      <c r="BE17" s="437">
        <v>1</v>
      </c>
      <c r="BF17" s="437">
        <v>0</v>
      </c>
      <c r="BG17" s="437">
        <v>0</v>
      </c>
      <c r="BH17" s="437">
        <v>2</v>
      </c>
      <c r="BI17" s="437">
        <v>1</v>
      </c>
      <c r="BJ17" s="437">
        <v>0</v>
      </c>
      <c r="BK17" s="437">
        <v>0</v>
      </c>
      <c r="BL17" s="437">
        <v>125</v>
      </c>
    </row>
    <row r="18" spans="1:64" x14ac:dyDescent="0.25">
      <c r="A18" s="133" t="s">
        <v>51</v>
      </c>
      <c r="B18" s="134" t="s">
        <v>55</v>
      </c>
      <c r="C18" s="436">
        <v>2</v>
      </c>
      <c r="D18" s="436">
        <v>0</v>
      </c>
      <c r="E18" s="436">
        <v>2</v>
      </c>
      <c r="F18" s="436">
        <v>0</v>
      </c>
      <c r="G18" s="436">
        <v>5</v>
      </c>
      <c r="H18" s="436">
        <v>2</v>
      </c>
      <c r="I18" s="436">
        <v>1</v>
      </c>
      <c r="J18" s="436">
        <v>0</v>
      </c>
      <c r="K18" s="436">
        <v>0</v>
      </c>
      <c r="L18" s="436">
        <v>29</v>
      </c>
      <c r="M18" s="436">
        <v>6</v>
      </c>
      <c r="N18" s="436">
        <v>0</v>
      </c>
      <c r="O18" s="436">
        <v>0</v>
      </c>
      <c r="P18" s="436">
        <v>3</v>
      </c>
      <c r="Q18" s="436">
        <v>0</v>
      </c>
      <c r="R18" s="436">
        <v>0</v>
      </c>
      <c r="S18" s="436">
        <v>0</v>
      </c>
      <c r="T18" s="436">
        <v>0</v>
      </c>
      <c r="U18" s="436">
        <v>3</v>
      </c>
      <c r="V18" s="436">
        <v>1</v>
      </c>
      <c r="W18" s="436">
        <v>2</v>
      </c>
      <c r="X18" s="436">
        <v>1</v>
      </c>
      <c r="Y18" s="436">
        <v>3</v>
      </c>
      <c r="Z18" s="436">
        <v>1</v>
      </c>
      <c r="AA18" s="436">
        <v>2</v>
      </c>
      <c r="AB18" s="436">
        <v>1</v>
      </c>
      <c r="AC18" s="436">
        <v>0</v>
      </c>
      <c r="AD18" s="436">
        <v>0</v>
      </c>
      <c r="AE18" s="436">
        <v>0</v>
      </c>
      <c r="AF18" s="436">
        <v>0</v>
      </c>
      <c r="AG18" s="436">
        <v>5</v>
      </c>
      <c r="AH18" s="436">
        <v>0</v>
      </c>
      <c r="AI18" s="436">
        <v>2</v>
      </c>
      <c r="AJ18" s="436">
        <v>4</v>
      </c>
      <c r="AK18" s="436">
        <v>0</v>
      </c>
      <c r="AL18" s="436">
        <v>0</v>
      </c>
      <c r="AM18" s="436">
        <v>1</v>
      </c>
      <c r="AN18" s="436">
        <v>0</v>
      </c>
      <c r="AO18" s="436">
        <v>12</v>
      </c>
      <c r="AP18" s="436">
        <v>0</v>
      </c>
      <c r="AQ18" s="436">
        <v>0</v>
      </c>
      <c r="AR18" s="436">
        <v>0</v>
      </c>
      <c r="AS18" s="436">
        <v>3</v>
      </c>
      <c r="AT18" s="436">
        <v>9</v>
      </c>
      <c r="AU18" s="436">
        <v>1</v>
      </c>
      <c r="AV18" s="436">
        <v>0</v>
      </c>
      <c r="AW18" s="436">
        <v>4</v>
      </c>
      <c r="AX18" s="436">
        <v>0</v>
      </c>
      <c r="AY18" s="436">
        <v>0</v>
      </c>
      <c r="AZ18" s="436">
        <v>0</v>
      </c>
      <c r="BA18" s="436">
        <v>0</v>
      </c>
      <c r="BB18" s="436">
        <v>0</v>
      </c>
      <c r="BC18" s="436">
        <v>0</v>
      </c>
      <c r="BD18" s="436">
        <v>0</v>
      </c>
      <c r="BE18" s="436">
        <v>0</v>
      </c>
      <c r="BF18" s="436">
        <v>0</v>
      </c>
      <c r="BG18" s="436">
        <v>0</v>
      </c>
      <c r="BH18" s="436">
        <v>0</v>
      </c>
      <c r="BI18" s="436">
        <v>0</v>
      </c>
      <c r="BJ18" s="436">
        <v>0</v>
      </c>
      <c r="BK18" s="436">
        <v>0</v>
      </c>
      <c r="BL18" s="436">
        <v>105</v>
      </c>
    </row>
    <row r="19" spans="1:64" x14ac:dyDescent="0.25">
      <c r="A19" s="126" t="s">
        <v>57</v>
      </c>
      <c r="B19" s="127" t="s">
        <v>58</v>
      </c>
      <c r="C19" s="437">
        <v>0</v>
      </c>
      <c r="D19" s="437">
        <v>0</v>
      </c>
      <c r="E19" s="437">
        <v>0</v>
      </c>
      <c r="F19" s="437">
        <v>0</v>
      </c>
      <c r="G19" s="437">
        <v>0</v>
      </c>
      <c r="H19" s="437">
        <v>0</v>
      </c>
      <c r="I19" s="437">
        <v>0</v>
      </c>
      <c r="J19" s="437">
        <v>0</v>
      </c>
      <c r="K19" s="437">
        <v>0</v>
      </c>
      <c r="L19" s="437">
        <v>0</v>
      </c>
      <c r="M19" s="437">
        <v>87</v>
      </c>
      <c r="N19" s="437">
        <v>0</v>
      </c>
      <c r="O19" s="437">
        <v>0</v>
      </c>
      <c r="P19" s="437">
        <v>0</v>
      </c>
      <c r="Q19" s="437">
        <v>0</v>
      </c>
      <c r="R19" s="437">
        <v>0</v>
      </c>
      <c r="S19" s="437">
        <v>0</v>
      </c>
      <c r="T19" s="437">
        <v>0</v>
      </c>
      <c r="U19" s="437">
        <v>0</v>
      </c>
      <c r="V19" s="437">
        <v>0</v>
      </c>
      <c r="W19" s="437">
        <v>0</v>
      </c>
      <c r="X19" s="437">
        <v>0</v>
      </c>
      <c r="Y19" s="437">
        <v>0</v>
      </c>
      <c r="Z19" s="437">
        <v>0</v>
      </c>
      <c r="AA19" s="437">
        <v>0</v>
      </c>
      <c r="AB19" s="437">
        <v>0</v>
      </c>
      <c r="AC19" s="437">
        <v>0</v>
      </c>
      <c r="AD19" s="437">
        <v>0</v>
      </c>
      <c r="AE19" s="437">
        <v>0</v>
      </c>
      <c r="AF19" s="437">
        <v>0</v>
      </c>
      <c r="AG19" s="437">
        <v>1</v>
      </c>
      <c r="AH19" s="437">
        <v>0</v>
      </c>
      <c r="AI19" s="437">
        <v>0</v>
      </c>
      <c r="AJ19" s="437">
        <v>2</v>
      </c>
      <c r="AK19" s="437">
        <v>0</v>
      </c>
      <c r="AL19" s="437">
        <v>1</v>
      </c>
      <c r="AM19" s="437">
        <v>0</v>
      </c>
      <c r="AN19" s="437">
        <v>0</v>
      </c>
      <c r="AO19" s="437">
        <v>0</v>
      </c>
      <c r="AP19" s="437">
        <v>0</v>
      </c>
      <c r="AQ19" s="437">
        <v>3</v>
      </c>
      <c r="AR19" s="437">
        <v>0</v>
      </c>
      <c r="AS19" s="437">
        <v>1</v>
      </c>
      <c r="AT19" s="437">
        <v>0</v>
      </c>
      <c r="AU19" s="437">
        <v>1</v>
      </c>
      <c r="AV19" s="437">
        <v>0</v>
      </c>
      <c r="AW19" s="437">
        <v>0</v>
      </c>
      <c r="AX19" s="437">
        <v>0</v>
      </c>
      <c r="AY19" s="437">
        <v>0</v>
      </c>
      <c r="AZ19" s="437">
        <v>0</v>
      </c>
      <c r="BA19" s="437">
        <v>0</v>
      </c>
      <c r="BB19" s="437">
        <v>0</v>
      </c>
      <c r="BC19" s="437">
        <v>0</v>
      </c>
      <c r="BD19" s="437">
        <v>0</v>
      </c>
      <c r="BE19" s="437">
        <v>0</v>
      </c>
      <c r="BF19" s="437">
        <v>0</v>
      </c>
      <c r="BG19" s="437">
        <v>0</v>
      </c>
      <c r="BH19" s="437">
        <v>0</v>
      </c>
      <c r="BI19" s="437">
        <v>0</v>
      </c>
      <c r="BJ19" s="437">
        <v>0</v>
      </c>
      <c r="BK19" s="437">
        <v>0</v>
      </c>
      <c r="BL19" s="437">
        <v>96</v>
      </c>
    </row>
    <row r="20" spans="1:64" x14ac:dyDescent="0.25">
      <c r="A20" s="133" t="s">
        <v>60</v>
      </c>
      <c r="B20" s="134" t="s">
        <v>61</v>
      </c>
      <c r="C20" s="436">
        <v>0</v>
      </c>
      <c r="D20" s="436">
        <v>0</v>
      </c>
      <c r="E20" s="436">
        <v>0</v>
      </c>
      <c r="F20" s="436">
        <v>0</v>
      </c>
      <c r="G20" s="436">
        <v>0</v>
      </c>
      <c r="H20" s="436">
        <v>0</v>
      </c>
      <c r="I20" s="436">
        <v>0</v>
      </c>
      <c r="J20" s="436">
        <v>0</v>
      </c>
      <c r="K20" s="436">
        <v>0</v>
      </c>
      <c r="L20" s="436">
        <v>0</v>
      </c>
      <c r="M20" s="436">
        <v>0</v>
      </c>
      <c r="N20" s="436">
        <v>0</v>
      </c>
      <c r="O20" s="436">
        <v>0</v>
      </c>
      <c r="P20" s="436">
        <v>51</v>
      </c>
      <c r="Q20" s="436">
        <v>0</v>
      </c>
      <c r="R20" s="436">
        <v>0</v>
      </c>
      <c r="S20" s="436">
        <v>0</v>
      </c>
      <c r="T20" s="436">
        <v>0</v>
      </c>
      <c r="U20" s="436">
        <v>0</v>
      </c>
      <c r="V20" s="436">
        <v>0</v>
      </c>
      <c r="W20" s="436">
        <v>0</v>
      </c>
      <c r="X20" s="436">
        <v>0</v>
      </c>
      <c r="Y20" s="436">
        <v>0</v>
      </c>
      <c r="Z20" s="436">
        <v>0</v>
      </c>
      <c r="AA20" s="436">
        <v>0</v>
      </c>
      <c r="AB20" s="436">
        <v>0</v>
      </c>
      <c r="AC20" s="436">
        <v>0</v>
      </c>
      <c r="AD20" s="436">
        <v>0</v>
      </c>
      <c r="AE20" s="436">
        <v>0</v>
      </c>
      <c r="AF20" s="436">
        <v>0</v>
      </c>
      <c r="AG20" s="436">
        <v>0</v>
      </c>
      <c r="AH20" s="436">
        <v>0</v>
      </c>
      <c r="AI20" s="436">
        <v>0</v>
      </c>
      <c r="AJ20" s="436">
        <v>0</v>
      </c>
      <c r="AK20" s="436">
        <v>0</v>
      </c>
      <c r="AL20" s="436">
        <v>0</v>
      </c>
      <c r="AM20" s="436">
        <v>0</v>
      </c>
      <c r="AN20" s="436">
        <v>0</v>
      </c>
      <c r="AO20" s="436">
        <v>0</v>
      </c>
      <c r="AP20" s="436">
        <v>0</v>
      </c>
      <c r="AQ20" s="436">
        <v>0</v>
      </c>
      <c r="AR20" s="436">
        <v>0</v>
      </c>
      <c r="AS20" s="436">
        <v>0</v>
      </c>
      <c r="AT20" s="436">
        <v>0</v>
      </c>
      <c r="AU20" s="436">
        <v>0</v>
      </c>
      <c r="AV20" s="436">
        <v>0</v>
      </c>
      <c r="AW20" s="436">
        <v>0</v>
      </c>
      <c r="AX20" s="436">
        <v>0</v>
      </c>
      <c r="AY20" s="436">
        <v>0</v>
      </c>
      <c r="AZ20" s="436">
        <v>0</v>
      </c>
      <c r="BA20" s="436">
        <v>0</v>
      </c>
      <c r="BB20" s="436">
        <v>0</v>
      </c>
      <c r="BC20" s="436">
        <v>0</v>
      </c>
      <c r="BD20" s="436">
        <v>0</v>
      </c>
      <c r="BE20" s="436">
        <v>0</v>
      </c>
      <c r="BF20" s="436">
        <v>0</v>
      </c>
      <c r="BG20" s="436">
        <v>0</v>
      </c>
      <c r="BH20" s="436">
        <v>0</v>
      </c>
      <c r="BI20" s="436">
        <v>0</v>
      </c>
      <c r="BJ20" s="436">
        <v>0</v>
      </c>
      <c r="BK20" s="436">
        <v>0</v>
      </c>
      <c r="BL20" s="436">
        <v>51</v>
      </c>
    </row>
    <row r="21" spans="1:64" x14ac:dyDescent="0.25">
      <c r="A21" s="126" t="s">
        <v>60</v>
      </c>
      <c r="B21" s="127" t="s">
        <v>63</v>
      </c>
      <c r="C21" s="437">
        <v>0</v>
      </c>
      <c r="D21" s="437">
        <v>0</v>
      </c>
      <c r="E21" s="437">
        <v>0</v>
      </c>
      <c r="F21" s="437">
        <v>0</v>
      </c>
      <c r="G21" s="437">
        <v>0</v>
      </c>
      <c r="H21" s="437">
        <v>0</v>
      </c>
      <c r="I21" s="437">
        <v>0</v>
      </c>
      <c r="J21" s="437">
        <v>0</v>
      </c>
      <c r="K21" s="437">
        <v>0</v>
      </c>
      <c r="L21" s="437">
        <v>0</v>
      </c>
      <c r="M21" s="437">
        <v>0</v>
      </c>
      <c r="N21" s="437">
        <v>0</v>
      </c>
      <c r="O21" s="437">
        <v>0</v>
      </c>
      <c r="P21" s="437">
        <v>67</v>
      </c>
      <c r="Q21" s="437">
        <v>2</v>
      </c>
      <c r="R21" s="437">
        <v>0</v>
      </c>
      <c r="S21" s="437">
        <v>0</v>
      </c>
      <c r="T21" s="437">
        <v>0</v>
      </c>
      <c r="U21" s="437">
        <v>0</v>
      </c>
      <c r="V21" s="437">
        <v>0</v>
      </c>
      <c r="W21" s="437">
        <v>0</v>
      </c>
      <c r="X21" s="437">
        <v>0</v>
      </c>
      <c r="Y21" s="437">
        <v>0</v>
      </c>
      <c r="Z21" s="437">
        <v>0</v>
      </c>
      <c r="AA21" s="437">
        <v>0</v>
      </c>
      <c r="AB21" s="437">
        <v>0</v>
      </c>
      <c r="AC21" s="437">
        <v>0</v>
      </c>
      <c r="AD21" s="437">
        <v>0</v>
      </c>
      <c r="AE21" s="437">
        <v>0</v>
      </c>
      <c r="AF21" s="437">
        <v>0</v>
      </c>
      <c r="AG21" s="437">
        <v>0</v>
      </c>
      <c r="AH21" s="437">
        <v>0</v>
      </c>
      <c r="AI21" s="437">
        <v>0</v>
      </c>
      <c r="AJ21" s="437">
        <v>0</v>
      </c>
      <c r="AK21" s="437">
        <v>0</v>
      </c>
      <c r="AL21" s="437">
        <v>0</v>
      </c>
      <c r="AM21" s="437">
        <v>0</v>
      </c>
      <c r="AN21" s="437">
        <v>0</v>
      </c>
      <c r="AO21" s="437">
        <v>0</v>
      </c>
      <c r="AP21" s="437">
        <v>0</v>
      </c>
      <c r="AQ21" s="437">
        <v>0</v>
      </c>
      <c r="AR21" s="437">
        <v>0</v>
      </c>
      <c r="AS21" s="437">
        <v>0</v>
      </c>
      <c r="AT21" s="437">
        <v>0</v>
      </c>
      <c r="AU21" s="437">
        <v>0</v>
      </c>
      <c r="AV21" s="437">
        <v>0</v>
      </c>
      <c r="AW21" s="437">
        <v>0</v>
      </c>
      <c r="AX21" s="437">
        <v>0</v>
      </c>
      <c r="AY21" s="437">
        <v>0</v>
      </c>
      <c r="AZ21" s="437">
        <v>0</v>
      </c>
      <c r="BA21" s="437">
        <v>0</v>
      </c>
      <c r="BB21" s="437">
        <v>0</v>
      </c>
      <c r="BC21" s="437">
        <v>0</v>
      </c>
      <c r="BD21" s="437">
        <v>0</v>
      </c>
      <c r="BE21" s="437">
        <v>0</v>
      </c>
      <c r="BF21" s="437">
        <v>0</v>
      </c>
      <c r="BG21" s="437">
        <v>0</v>
      </c>
      <c r="BH21" s="437">
        <v>0</v>
      </c>
      <c r="BI21" s="437">
        <v>0</v>
      </c>
      <c r="BJ21" s="437">
        <v>0</v>
      </c>
      <c r="BK21" s="437">
        <v>0</v>
      </c>
      <c r="BL21" s="437">
        <v>69</v>
      </c>
    </row>
    <row r="22" spans="1:64" x14ac:dyDescent="0.25">
      <c r="A22" s="133" t="s">
        <v>60</v>
      </c>
      <c r="B22" s="134" t="s">
        <v>66</v>
      </c>
      <c r="C22" s="436">
        <v>0</v>
      </c>
      <c r="D22" s="436">
        <v>0</v>
      </c>
      <c r="E22" s="436">
        <v>2</v>
      </c>
      <c r="F22" s="436">
        <v>0</v>
      </c>
      <c r="G22" s="436">
        <v>7</v>
      </c>
      <c r="H22" s="436">
        <v>0</v>
      </c>
      <c r="I22" s="436">
        <v>1</v>
      </c>
      <c r="J22" s="436">
        <v>0</v>
      </c>
      <c r="K22" s="436">
        <v>0</v>
      </c>
      <c r="L22" s="436">
        <v>4</v>
      </c>
      <c r="M22" s="436">
        <v>2</v>
      </c>
      <c r="N22" s="436">
        <v>1</v>
      </c>
      <c r="O22" s="436">
        <v>2</v>
      </c>
      <c r="P22" s="436">
        <v>40</v>
      </c>
      <c r="Q22" s="436">
        <v>8</v>
      </c>
      <c r="R22" s="436">
        <v>1</v>
      </c>
      <c r="S22" s="436">
        <v>0</v>
      </c>
      <c r="T22" s="436">
        <v>0</v>
      </c>
      <c r="U22" s="436">
        <v>0</v>
      </c>
      <c r="V22" s="436">
        <v>0</v>
      </c>
      <c r="W22" s="436">
        <v>0</v>
      </c>
      <c r="X22" s="436">
        <v>1</v>
      </c>
      <c r="Y22" s="436">
        <v>19</v>
      </c>
      <c r="Z22" s="436">
        <v>3</v>
      </c>
      <c r="AA22" s="436">
        <v>0</v>
      </c>
      <c r="AB22" s="436">
        <v>1</v>
      </c>
      <c r="AC22" s="436">
        <v>0</v>
      </c>
      <c r="AD22" s="436">
        <v>0</v>
      </c>
      <c r="AE22" s="436">
        <v>0</v>
      </c>
      <c r="AF22" s="436">
        <v>0</v>
      </c>
      <c r="AG22" s="436">
        <v>3</v>
      </c>
      <c r="AH22" s="436">
        <v>0</v>
      </c>
      <c r="AI22" s="436">
        <v>1</v>
      </c>
      <c r="AJ22" s="436">
        <v>1</v>
      </c>
      <c r="AK22" s="436">
        <v>0</v>
      </c>
      <c r="AL22" s="436">
        <v>3</v>
      </c>
      <c r="AM22" s="436">
        <v>1</v>
      </c>
      <c r="AN22" s="436">
        <v>0</v>
      </c>
      <c r="AO22" s="436">
        <v>3</v>
      </c>
      <c r="AP22" s="436">
        <v>1</v>
      </c>
      <c r="AQ22" s="436">
        <v>0</v>
      </c>
      <c r="AR22" s="436">
        <v>0</v>
      </c>
      <c r="AS22" s="436">
        <v>3</v>
      </c>
      <c r="AT22" s="436">
        <v>4</v>
      </c>
      <c r="AU22" s="436">
        <v>0</v>
      </c>
      <c r="AV22" s="436">
        <v>0</v>
      </c>
      <c r="AW22" s="436">
        <v>2</v>
      </c>
      <c r="AX22" s="436">
        <v>2</v>
      </c>
      <c r="AY22" s="436">
        <v>0</v>
      </c>
      <c r="AZ22" s="436">
        <v>10</v>
      </c>
      <c r="BA22" s="436">
        <v>0</v>
      </c>
      <c r="BB22" s="436">
        <v>0</v>
      </c>
      <c r="BC22" s="436">
        <v>0</v>
      </c>
      <c r="BD22" s="436">
        <v>0</v>
      </c>
      <c r="BE22" s="436">
        <v>0</v>
      </c>
      <c r="BF22" s="436">
        <v>0</v>
      </c>
      <c r="BG22" s="436">
        <v>0</v>
      </c>
      <c r="BH22" s="436">
        <v>3</v>
      </c>
      <c r="BI22" s="436">
        <v>0</v>
      </c>
      <c r="BJ22" s="436">
        <v>1</v>
      </c>
      <c r="BK22" s="436">
        <v>0</v>
      </c>
      <c r="BL22" s="436">
        <v>130</v>
      </c>
    </row>
    <row r="23" spans="1:64" x14ac:dyDescent="0.25">
      <c r="A23" s="126" t="s">
        <v>68</v>
      </c>
      <c r="B23" s="127" t="s">
        <v>69</v>
      </c>
      <c r="C23" s="437">
        <v>2</v>
      </c>
      <c r="D23" s="437">
        <v>0</v>
      </c>
      <c r="E23" s="437">
        <v>2</v>
      </c>
      <c r="F23" s="437">
        <v>0</v>
      </c>
      <c r="G23" s="437">
        <v>2</v>
      </c>
      <c r="H23" s="437">
        <v>1</v>
      </c>
      <c r="I23" s="437">
        <v>0</v>
      </c>
      <c r="J23" s="437">
        <v>0</v>
      </c>
      <c r="K23" s="437">
        <v>0</v>
      </c>
      <c r="L23" s="437">
        <v>2</v>
      </c>
      <c r="M23" s="437">
        <v>0</v>
      </c>
      <c r="N23" s="437">
        <v>0</v>
      </c>
      <c r="O23" s="437">
        <v>0</v>
      </c>
      <c r="P23" s="437">
        <v>5</v>
      </c>
      <c r="Q23" s="437">
        <v>66</v>
      </c>
      <c r="R23" s="437">
        <v>0</v>
      </c>
      <c r="S23" s="437">
        <v>1</v>
      </c>
      <c r="T23" s="437">
        <v>1</v>
      </c>
      <c r="U23" s="437">
        <v>0</v>
      </c>
      <c r="V23" s="437">
        <v>0</v>
      </c>
      <c r="W23" s="437">
        <v>1</v>
      </c>
      <c r="X23" s="437">
        <v>0</v>
      </c>
      <c r="Y23" s="437">
        <v>4</v>
      </c>
      <c r="Z23" s="437">
        <v>0</v>
      </c>
      <c r="AA23" s="437">
        <v>0</v>
      </c>
      <c r="AB23" s="437">
        <v>1</v>
      </c>
      <c r="AC23" s="437">
        <v>0</v>
      </c>
      <c r="AD23" s="437">
        <v>0</v>
      </c>
      <c r="AE23" s="437">
        <v>1</v>
      </c>
      <c r="AF23" s="437">
        <v>0</v>
      </c>
      <c r="AG23" s="437">
        <v>2</v>
      </c>
      <c r="AH23" s="437">
        <v>0</v>
      </c>
      <c r="AI23" s="437">
        <v>0</v>
      </c>
      <c r="AJ23" s="437">
        <v>1</v>
      </c>
      <c r="AK23" s="437">
        <v>0</v>
      </c>
      <c r="AL23" s="437">
        <v>3</v>
      </c>
      <c r="AM23" s="437">
        <v>0</v>
      </c>
      <c r="AN23" s="437">
        <v>1</v>
      </c>
      <c r="AO23" s="437">
        <v>2</v>
      </c>
      <c r="AP23" s="437">
        <v>0</v>
      </c>
      <c r="AQ23" s="437">
        <v>0</v>
      </c>
      <c r="AR23" s="437">
        <v>0</v>
      </c>
      <c r="AS23" s="437">
        <v>0</v>
      </c>
      <c r="AT23" s="437">
        <v>3</v>
      </c>
      <c r="AU23" s="437">
        <v>2</v>
      </c>
      <c r="AV23" s="437" t="s">
        <v>241</v>
      </c>
      <c r="AW23" s="437">
        <v>1</v>
      </c>
      <c r="AX23" s="437">
        <v>0</v>
      </c>
      <c r="AY23" s="437">
        <v>0</v>
      </c>
      <c r="AZ23" s="437">
        <v>3</v>
      </c>
      <c r="BA23" s="437">
        <v>0</v>
      </c>
      <c r="BB23" s="437">
        <v>0</v>
      </c>
      <c r="BC23" s="437">
        <v>0</v>
      </c>
      <c r="BD23" s="437">
        <v>0</v>
      </c>
      <c r="BE23" s="437">
        <v>0</v>
      </c>
      <c r="BF23" s="437">
        <v>1</v>
      </c>
      <c r="BG23" s="437">
        <v>0</v>
      </c>
      <c r="BH23" s="437">
        <v>0</v>
      </c>
      <c r="BI23" s="437">
        <v>0</v>
      </c>
      <c r="BJ23" s="437">
        <v>0</v>
      </c>
      <c r="BK23" s="437">
        <v>0</v>
      </c>
      <c r="BL23" s="437">
        <v>108</v>
      </c>
    </row>
    <row r="24" spans="1:64" x14ac:dyDescent="0.25">
      <c r="A24" s="133" t="s">
        <v>71</v>
      </c>
      <c r="B24" s="134" t="s">
        <v>72</v>
      </c>
      <c r="C24" s="436">
        <v>0</v>
      </c>
      <c r="D24" s="436">
        <v>1</v>
      </c>
      <c r="E24" s="436">
        <v>0</v>
      </c>
      <c r="F24" s="436">
        <v>0</v>
      </c>
      <c r="G24" s="436">
        <v>3</v>
      </c>
      <c r="H24" s="436">
        <v>1</v>
      </c>
      <c r="I24" s="436">
        <v>0</v>
      </c>
      <c r="J24" s="436">
        <v>0</v>
      </c>
      <c r="K24" s="436">
        <v>0</v>
      </c>
      <c r="L24" s="436">
        <v>0</v>
      </c>
      <c r="M24" s="436">
        <v>0</v>
      </c>
      <c r="N24" s="436">
        <v>0</v>
      </c>
      <c r="O24" s="436">
        <v>0</v>
      </c>
      <c r="P24" s="436">
        <v>2</v>
      </c>
      <c r="Q24" s="436">
        <v>0</v>
      </c>
      <c r="R24" s="436">
        <v>58</v>
      </c>
      <c r="S24" s="436">
        <v>0</v>
      </c>
      <c r="T24" s="436">
        <v>0</v>
      </c>
      <c r="U24" s="436">
        <v>0</v>
      </c>
      <c r="V24" s="436">
        <v>0</v>
      </c>
      <c r="W24" s="436">
        <v>0</v>
      </c>
      <c r="X24" s="436">
        <v>0</v>
      </c>
      <c r="Y24" s="436">
        <v>0</v>
      </c>
      <c r="Z24" s="436">
        <v>3</v>
      </c>
      <c r="AA24" s="436">
        <v>0</v>
      </c>
      <c r="AB24" s="436">
        <v>2</v>
      </c>
      <c r="AC24" s="436">
        <v>0</v>
      </c>
      <c r="AD24" s="436">
        <v>2</v>
      </c>
      <c r="AE24" s="436">
        <v>0</v>
      </c>
      <c r="AF24" s="436">
        <v>0</v>
      </c>
      <c r="AG24" s="436">
        <v>0</v>
      </c>
      <c r="AH24" s="436">
        <v>0</v>
      </c>
      <c r="AI24" s="436">
        <v>0</v>
      </c>
      <c r="AJ24" s="436">
        <v>0</v>
      </c>
      <c r="AK24" s="436">
        <v>0</v>
      </c>
      <c r="AL24" s="436">
        <v>0</v>
      </c>
      <c r="AM24" s="436">
        <v>0</v>
      </c>
      <c r="AN24" s="436">
        <v>1</v>
      </c>
      <c r="AO24" s="436">
        <v>0</v>
      </c>
      <c r="AP24" s="436">
        <v>0</v>
      </c>
      <c r="AQ24" s="436">
        <v>0</v>
      </c>
      <c r="AR24" s="436">
        <v>1</v>
      </c>
      <c r="AS24" s="436">
        <v>1</v>
      </c>
      <c r="AT24" s="436">
        <v>0</v>
      </c>
      <c r="AU24" s="436">
        <v>1</v>
      </c>
      <c r="AV24" s="436">
        <v>0</v>
      </c>
      <c r="AW24" s="436">
        <v>0</v>
      </c>
      <c r="AX24" s="436">
        <v>0</v>
      </c>
      <c r="AY24" s="436">
        <v>0</v>
      </c>
      <c r="AZ24" s="436">
        <v>3</v>
      </c>
      <c r="BA24" s="436">
        <v>0</v>
      </c>
      <c r="BB24" s="436">
        <v>0</v>
      </c>
      <c r="BC24" s="436">
        <v>0</v>
      </c>
      <c r="BD24" s="436">
        <v>0</v>
      </c>
      <c r="BE24" s="436">
        <v>0</v>
      </c>
      <c r="BF24" s="436">
        <v>0</v>
      </c>
      <c r="BG24" s="436">
        <v>0</v>
      </c>
      <c r="BH24" s="436">
        <v>1</v>
      </c>
      <c r="BI24" s="436">
        <v>0</v>
      </c>
      <c r="BJ24" s="436">
        <v>1</v>
      </c>
      <c r="BK24" s="436">
        <v>0</v>
      </c>
      <c r="BL24" s="436">
        <v>81</v>
      </c>
    </row>
    <row r="25" spans="1:64" x14ac:dyDescent="0.25">
      <c r="A25" s="126" t="s">
        <v>74</v>
      </c>
      <c r="B25" s="127" t="s">
        <v>75</v>
      </c>
      <c r="C25" s="437">
        <v>0</v>
      </c>
      <c r="D25" s="437">
        <v>1</v>
      </c>
      <c r="E25" s="437">
        <v>1</v>
      </c>
      <c r="F25" s="437">
        <v>0</v>
      </c>
      <c r="G25" s="437">
        <v>2</v>
      </c>
      <c r="H25" s="437">
        <v>0</v>
      </c>
      <c r="I25" s="437">
        <v>0</v>
      </c>
      <c r="J25" s="437">
        <v>0</v>
      </c>
      <c r="K25" s="437">
        <v>0</v>
      </c>
      <c r="L25" s="437">
        <v>3</v>
      </c>
      <c r="M25" s="437">
        <v>2</v>
      </c>
      <c r="N25" s="437">
        <v>0</v>
      </c>
      <c r="O25" s="437">
        <v>0</v>
      </c>
      <c r="P25" s="437">
        <v>1</v>
      </c>
      <c r="Q25" s="437">
        <v>2</v>
      </c>
      <c r="R25" s="437">
        <v>0</v>
      </c>
      <c r="S25" s="437">
        <v>1</v>
      </c>
      <c r="T25" s="437">
        <v>33</v>
      </c>
      <c r="U25" s="437">
        <v>0</v>
      </c>
      <c r="V25" s="437">
        <v>0</v>
      </c>
      <c r="W25" s="437">
        <v>0</v>
      </c>
      <c r="X25" s="437">
        <v>0</v>
      </c>
      <c r="Y25" s="437">
        <v>0</v>
      </c>
      <c r="Z25" s="437">
        <v>0</v>
      </c>
      <c r="AA25" s="437">
        <v>0</v>
      </c>
      <c r="AB25" s="437">
        <v>0</v>
      </c>
      <c r="AC25" s="437">
        <v>0</v>
      </c>
      <c r="AD25" s="437">
        <v>0</v>
      </c>
      <c r="AE25" s="437">
        <v>0</v>
      </c>
      <c r="AF25" s="437">
        <v>0</v>
      </c>
      <c r="AG25" s="437">
        <v>2</v>
      </c>
      <c r="AH25" s="437">
        <v>0</v>
      </c>
      <c r="AI25" s="437">
        <v>2</v>
      </c>
      <c r="AJ25" s="437">
        <v>2</v>
      </c>
      <c r="AK25" s="437">
        <v>0</v>
      </c>
      <c r="AL25" s="437">
        <v>4</v>
      </c>
      <c r="AM25" s="437">
        <v>1</v>
      </c>
      <c r="AN25" s="437">
        <v>1</v>
      </c>
      <c r="AO25" s="437">
        <v>1</v>
      </c>
      <c r="AP25" s="437">
        <v>0</v>
      </c>
      <c r="AQ25" s="437">
        <v>0</v>
      </c>
      <c r="AR25" s="437">
        <v>0</v>
      </c>
      <c r="AS25" s="437">
        <v>3</v>
      </c>
      <c r="AT25" s="437">
        <v>2</v>
      </c>
      <c r="AU25" s="437">
        <v>0</v>
      </c>
      <c r="AV25" s="437">
        <v>0</v>
      </c>
      <c r="AW25" s="437">
        <v>0</v>
      </c>
      <c r="AX25" s="437">
        <v>0</v>
      </c>
      <c r="AY25" s="437">
        <v>0</v>
      </c>
      <c r="AZ25" s="437">
        <v>0</v>
      </c>
      <c r="BA25" s="437">
        <v>0</v>
      </c>
      <c r="BB25" s="437">
        <v>0</v>
      </c>
      <c r="BC25" s="437">
        <v>0</v>
      </c>
      <c r="BD25" s="437">
        <v>0</v>
      </c>
      <c r="BE25" s="437">
        <v>0</v>
      </c>
      <c r="BF25" s="437">
        <v>0</v>
      </c>
      <c r="BG25" s="437">
        <v>0</v>
      </c>
      <c r="BH25" s="437">
        <v>0</v>
      </c>
      <c r="BI25" s="437">
        <v>0</v>
      </c>
      <c r="BJ25" s="437">
        <v>1</v>
      </c>
      <c r="BK25" s="437">
        <v>0</v>
      </c>
      <c r="BL25" s="437">
        <v>65</v>
      </c>
    </row>
    <row r="26" spans="1:64" x14ac:dyDescent="0.25">
      <c r="A26" s="133" t="s">
        <v>74</v>
      </c>
      <c r="B26" s="134" t="s">
        <v>78</v>
      </c>
      <c r="C26" s="436">
        <v>3</v>
      </c>
      <c r="D26" s="436">
        <v>1</v>
      </c>
      <c r="E26" s="436">
        <v>2</v>
      </c>
      <c r="F26" s="436">
        <v>0</v>
      </c>
      <c r="G26" s="436">
        <v>2</v>
      </c>
      <c r="H26" s="436">
        <v>0</v>
      </c>
      <c r="I26" s="436">
        <v>0</v>
      </c>
      <c r="J26" s="436">
        <v>1</v>
      </c>
      <c r="K26" s="436">
        <v>0</v>
      </c>
      <c r="L26" s="436">
        <v>8</v>
      </c>
      <c r="M26" s="436">
        <v>6</v>
      </c>
      <c r="N26" s="436">
        <v>0</v>
      </c>
      <c r="O26" s="436">
        <v>0</v>
      </c>
      <c r="P26" s="436">
        <v>4</v>
      </c>
      <c r="Q26" s="436">
        <v>9</v>
      </c>
      <c r="R26" s="436">
        <v>0</v>
      </c>
      <c r="S26" s="436">
        <v>1</v>
      </c>
      <c r="T26" s="436">
        <v>46</v>
      </c>
      <c r="U26" s="436">
        <v>2</v>
      </c>
      <c r="V26" s="436">
        <v>0</v>
      </c>
      <c r="W26" s="436">
        <v>0</v>
      </c>
      <c r="X26" s="436">
        <v>0</v>
      </c>
      <c r="Y26" s="436">
        <v>0</v>
      </c>
      <c r="Z26" s="436">
        <v>0</v>
      </c>
      <c r="AA26" s="436">
        <v>0</v>
      </c>
      <c r="AB26" s="436">
        <v>0</v>
      </c>
      <c r="AC26" s="436">
        <v>0</v>
      </c>
      <c r="AD26" s="436">
        <v>0</v>
      </c>
      <c r="AE26" s="436">
        <v>0</v>
      </c>
      <c r="AF26" s="436">
        <v>0</v>
      </c>
      <c r="AG26" s="436">
        <v>0</v>
      </c>
      <c r="AH26" s="436">
        <v>0</v>
      </c>
      <c r="AI26" s="436">
        <v>0</v>
      </c>
      <c r="AJ26" s="436">
        <v>1</v>
      </c>
      <c r="AK26" s="436">
        <v>0</v>
      </c>
      <c r="AL26" s="436">
        <v>9</v>
      </c>
      <c r="AM26" s="436">
        <v>0</v>
      </c>
      <c r="AN26" s="436">
        <v>0</v>
      </c>
      <c r="AO26" s="436">
        <v>1</v>
      </c>
      <c r="AP26" s="436">
        <v>0</v>
      </c>
      <c r="AQ26" s="436">
        <v>0</v>
      </c>
      <c r="AR26" s="436">
        <v>0</v>
      </c>
      <c r="AS26" s="436">
        <v>8</v>
      </c>
      <c r="AT26" s="436">
        <v>0</v>
      </c>
      <c r="AU26" s="436">
        <v>8</v>
      </c>
      <c r="AV26" s="436">
        <v>0</v>
      </c>
      <c r="AW26" s="436">
        <v>3</v>
      </c>
      <c r="AX26" s="436">
        <v>1</v>
      </c>
      <c r="AY26" s="436">
        <v>0</v>
      </c>
      <c r="AZ26" s="436">
        <v>1</v>
      </c>
      <c r="BA26" s="436">
        <v>1</v>
      </c>
      <c r="BB26" s="436">
        <v>0</v>
      </c>
      <c r="BC26" s="436">
        <v>0</v>
      </c>
      <c r="BD26" s="436">
        <v>0</v>
      </c>
      <c r="BE26" s="436">
        <v>0</v>
      </c>
      <c r="BF26" s="436">
        <v>0</v>
      </c>
      <c r="BG26" s="436">
        <v>0</v>
      </c>
      <c r="BH26" s="436">
        <v>1</v>
      </c>
      <c r="BI26" s="436">
        <v>0</v>
      </c>
      <c r="BJ26" s="436">
        <v>1</v>
      </c>
      <c r="BK26" s="436">
        <v>0</v>
      </c>
      <c r="BL26" s="436">
        <v>120</v>
      </c>
    </row>
    <row r="27" spans="1:64" x14ac:dyDescent="0.25">
      <c r="A27" s="126" t="s">
        <v>80</v>
      </c>
      <c r="B27" s="127" t="s">
        <v>528</v>
      </c>
      <c r="C27" s="437">
        <v>0</v>
      </c>
      <c r="D27" s="437">
        <v>0</v>
      </c>
      <c r="E27" s="437">
        <v>1</v>
      </c>
      <c r="F27" s="437">
        <v>4</v>
      </c>
      <c r="G27" s="437">
        <v>0</v>
      </c>
      <c r="H27" s="437">
        <v>0</v>
      </c>
      <c r="I27" s="437">
        <v>0</v>
      </c>
      <c r="J27" s="437">
        <v>0</v>
      </c>
      <c r="K27" s="437">
        <v>0</v>
      </c>
      <c r="L27" s="437">
        <v>0</v>
      </c>
      <c r="M27" s="437">
        <v>0</v>
      </c>
      <c r="N27" s="437">
        <v>0</v>
      </c>
      <c r="O27" s="437">
        <v>0</v>
      </c>
      <c r="P27" s="437">
        <v>0</v>
      </c>
      <c r="Q27" s="437">
        <v>0</v>
      </c>
      <c r="R27" s="437">
        <v>0</v>
      </c>
      <c r="S27" s="437">
        <v>0</v>
      </c>
      <c r="T27" s="437">
        <v>0</v>
      </c>
      <c r="U27" s="437">
        <v>59</v>
      </c>
      <c r="V27" s="437">
        <v>0</v>
      </c>
      <c r="W27" s="437">
        <v>0</v>
      </c>
      <c r="X27" s="437">
        <v>0</v>
      </c>
      <c r="Y27" s="437">
        <v>0</v>
      </c>
      <c r="Z27" s="437">
        <v>0</v>
      </c>
      <c r="AA27" s="437">
        <v>1</v>
      </c>
      <c r="AB27" s="437">
        <v>0</v>
      </c>
      <c r="AC27" s="437">
        <v>0</v>
      </c>
      <c r="AD27" s="437">
        <v>0</v>
      </c>
      <c r="AE27" s="437">
        <v>0</v>
      </c>
      <c r="AF27" s="437">
        <v>0</v>
      </c>
      <c r="AG27" s="437">
        <v>0</v>
      </c>
      <c r="AH27" s="437">
        <v>0</v>
      </c>
      <c r="AI27" s="437">
        <v>0</v>
      </c>
      <c r="AJ27" s="437">
        <v>0</v>
      </c>
      <c r="AK27" s="437">
        <v>0</v>
      </c>
      <c r="AL27" s="437">
        <v>0</v>
      </c>
      <c r="AM27" s="437">
        <v>0</v>
      </c>
      <c r="AN27" s="437">
        <v>0</v>
      </c>
      <c r="AO27" s="437">
        <v>0</v>
      </c>
      <c r="AP27" s="437">
        <v>0</v>
      </c>
      <c r="AQ27" s="437">
        <v>0</v>
      </c>
      <c r="AR27" s="437">
        <v>0</v>
      </c>
      <c r="AS27" s="437">
        <v>0</v>
      </c>
      <c r="AT27" s="437">
        <v>0</v>
      </c>
      <c r="AU27" s="437">
        <v>0</v>
      </c>
      <c r="AV27" s="437">
        <v>0</v>
      </c>
      <c r="AW27" s="437">
        <v>0</v>
      </c>
      <c r="AX27" s="437">
        <v>0</v>
      </c>
      <c r="AY27" s="437">
        <v>0</v>
      </c>
      <c r="AZ27" s="437">
        <v>0</v>
      </c>
      <c r="BA27" s="437">
        <v>0</v>
      </c>
      <c r="BB27" s="437">
        <v>0</v>
      </c>
      <c r="BC27" s="437">
        <v>0</v>
      </c>
      <c r="BD27" s="437">
        <v>0</v>
      </c>
      <c r="BE27" s="437">
        <v>0</v>
      </c>
      <c r="BF27" s="437">
        <v>0</v>
      </c>
      <c r="BG27" s="437">
        <v>0</v>
      </c>
      <c r="BH27" s="437">
        <v>0</v>
      </c>
      <c r="BI27" s="437">
        <v>0</v>
      </c>
      <c r="BJ27" s="437">
        <v>0</v>
      </c>
      <c r="BK27" s="437">
        <v>0</v>
      </c>
      <c r="BL27" s="437">
        <v>65</v>
      </c>
    </row>
    <row r="28" spans="1:64" x14ac:dyDescent="0.25">
      <c r="A28" s="133" t="s">
        <v>83</v>
      </c>
      <c r="B28" s="134" t="s">
        <v>84</v>
      </c>
      <c r="C28" s="436">
        <v>0</v>
      </c>
      <c r="D28" s="436">
        <v>0</v>
      </c>
      <c r="E28" s="436">
        <v>0</v>
      </c>
      <c r="F28" s="436">
        <v>0</v>
      </c>
      <c r="G28" s="436">
        <v>5</v>
      </c>
      <c r="H28" s="436">
        <v>0</v>
      </c>
      <c r="I28" s="436">
        <v>0</v>
      </c>
      <c r="J28" s="436">
        <v>0</v>
      </c>
      <c r="K28" s="436">
        <v>0</v>
      </c>
      <c r="L28" s="436">
        <v>4</v>
      </c>
      <c r="M28" s="436">
        <v>1</v>
      </c>
      <c r="N28" s="436">
        <v>0</v>
      </c>
      <c r="O28" s="436">
        <v>0</v>
      </c>
      <c r="P28" s="436">
        <v>0</v>
      </c>
      <c r="Q28" s="436">
        <v>0</v>
      </c>
      <c r="R28" s="436">
        <v>0</v>
      </c>
      <c r="S28" s="436">
        <v>1</v>
      </c>
      <c r="T28" s="436">
        <v>0</v>
      </c>
      <c r="U28" s="436">
        <v>1</v>
      </c>
      <c r="V28" s="436">
        <v>19</v>
      </c>
      <c r="W28" s="436">
        <v>0</v>
      </c>
      <c r="X28" s="436">
        <v>2</v>
      </c>
      <c r="Y28" s="436">
        <v>5</v>
      </c>
      <c r="Z28" s="436">
        <v>1</v>
      </c>
      <c r="AA28" s="436">
        <v>0</v>
      </c>
      <c r="AB28" s="436">
        <v>0</v>
      </c>
      <c r="AC28" s="436">
        <v>0</v>
      </c>
      <c r="AD28" s="436">
        <v>0</v>
      </c>
      <c r="AE28" s="436">
        <v>0</v>
      </c>
      <c r="AF28" s="436">
        <v>3</v>
      </c>
      <c r="AG28" s="436">
        <v>2</v>
      </c>
      <c r="AH28" s="436">
        <v>0</v>
      </c>
      <c r="AI28" s="436">
        <v>2</v>
      </c>
      <c r="AJ28" s="436">
        <v>1</v>
      </c>
      <c r="AK28" s="436">
        <v>0</v>
      </c>
      <c r="AL28" s="436">
        <v>3</v>
      </c>
      <c r="AM28" s="436">
        <v>0</v>
      </c>
      <c r="AN28" s="436">
        <v>1</v>
      </c>
      <c r="AO28" s="436">
        <v>2</v>
      </c>
      <c r="AP28" s="436">
        <v>1</v>
      </c>
      <c r="AQ28" s="436">
        <v>0</v>
      </c>
      <c r="AR28" s="436">
        <v>0</v>
      </c>
      <c r="AS28" s="436">
        <v>0</v>
      </c>
      <c r="AT28" s="436">
        <v>0</v>
      </c>
      <c r="AU28" s="436">
        <v>2</v>
      </c>
      <c r="AV28" s="436">
        <v>2</v>
      </c>
      <c r="AW28" s="436">
        <v>2</v>
      </c>
      <c r="AX28" s="436">
        <v>2</v>
      </c>
      <c r="AY28" s="436">
        <v>0</v>
      </c>
      <c r="AZ28" s="436">
        <v>0</v>
      </c>
      <c r="BA28" s="436">
        <v>0</v>
      </c>
      <c r="BB28" s="436">
        <v>0</v>
      </c>
      <c r="BC28" s="436">
        <v>0</v>
      </c>
      <c r="BD28" s="436">
        <v>1</v>
      </c>
      <c r="BE28" s="436">
        <v>1</v>
      </c>
      <c r="BF28" s="436">
        <v>0</v>
      </c>
      <c r="BG28" s="436">
        <v>0</v>
      </c>
      <c r="BH28" s="436">
        <v>0</v>
      </c>
      <c r="BI28" s="436">
        <v>0</v>
      </c>
      <c r="BJ28" s="436">
        <v>0</v>
      </c>
      <c r="BK28" s="436">
        <v>0</v>
      </c>
      <c r="BL28" s="436">
        <v>64</v>
      </c>
    </row>
    <row r="29" spans="1:64" x14ac:dyDescent="0.25">
      <c r="A29" s="126" t="s">
        <v>85</v>
      </c>
      <c r="B29" s="127" t="s">
        <v>86</v>
      </c>
      <c r="C29" s="437">
        <v>0</v>
      </c>
      <c r="D29" s="437">
        <v>0</v>
      </c>
      <c r="E29" s="437">
        <v>0</v>
      </c>
      <c r="F29" s="437">
        <v>0</v>
      </c>
      <c r="G29" s="437">
        <v>0</v>
      </c>
      <c r="H29" s="437">
        <v>0</v>
      </c>
      <c r="I29" s="437">
        <v>0</v>
      </c>
      <c r="J29" s="437">
        <v>3</v>
      </c>
      <c r="K29" s="437">
        <v>1</v>
      </c>
      <c r="L29" s="437">
        <v>7</v>
      </c>
      <c r="M29" s="437">
        <v>1</v>
      </c>
      <c r="N29" s="437">
        <v>0</v>
      </c>
      <c r="O29" s="437">
        <v>0</v>
      </c>
      <c r="P29" s="437">
        <v>3</v>
      </c>
      <c r="Q29" s="437">
        <v>0</v>
      </c>
      <c r="R29" s="437">
        <v>0</v>
      </c>
      <c r="S29" s="437">
        <v>0</v>
      </c>
      <c r="T29" s="437">
        <v>0</v>
      </c>
      <c r="U29" s="437">
        <v>0</v>
      </c>
      <c r="V29" s="437">
        <v>0</v>
      </c>
      <c r="W29" s="437">
        <v>74</v>
      </c>
      <c r="X29" s="437">
        <v>0</v>
      </c>
      <c r="Y29" s="437">
        <v>2</v>
      </c>
      <c r="Z29" s="437">
        <v>0</v>
      </c>
      <c r="AA29" s="437">
        <v>0</v>
      </c>
      <c r="AB29" s="437">
        <v>0</v>
      </c>
      <c r="AC29" s="437">
        <v>0</v>
      </c>
      <c r="AD29" s="437">
        <v>0</v>
      </c>
      <c r="AE29" s="437">
        <v>0</v>
      </c>
      <c r="AF29" s="437">
        <v>0</v>
      </c>
      <c r="AG29" s="437">
        <v>6</v>
      </c>
      <c r="AH29" s="437">
        <v>0</v>
      </c>
      <c r="AI29" s="437">
        <v>4</v>
      </c>
      <c r="AJ29" s="437">
        <v>5</v>
      </c>
      <c r="AK29" s="437">
        <v>0</v>
      </c>
      <c r="AL29" s="437">
        <v>0</v>
      </c>
      <c r="AM29" s="437">
        <v>0</v>
      </c>
      <c r="AN29" s="437">
        <v>0</v>
      </c>
      <c r="AO29" s="437">
        <v>9</v>
      </c>
      <c r="AP29" s="437">
        <v>1</v>
      </c>
      <c r="AQ29" s="437">
        <v>0</v>
      </c>
      <c r="AR29" s="437">
        <v>0</v>
      </c>
      <c r="AS29" s="437">
        <v>0</v>
      </c>
      <c r="AT29" s="437">
        <v>1</v>
      </c>
      <c r="AU29" s="437">
        <v>0</v>
      </c>
      <c r="AV29" s="437">
        <v>0</v>
      </c>
      <c r="AW29" s="437">
        <v>11</v>
      </c>
      <c r="AX29" s="437">
        <v>0</v>
      </c>
      <c r="AY29" s="437">
        <v>0</v>
      </c>
      <c r="AZ29" s="437">
        <v>0</v>
      </c>
      <c r="BA29" s="437">
        <v>0</v>
      </c>
      <c r="BB29" s="437">
        <v>0</v>
      </c>
      <c r="BC29" s="437">
        <v>0</v>
      </c>
      <c r="BD29" s="437">
        <v>0</v>
      </c>
      <c r="BE29" s="437">
        <v>0</v>
      </c>
      <c r="BF29" s="437">
        <v>0</v>
      </c>
      <c r="BG29" s="437">
        <v>0</v>
      </c>
      <c r="BH29" s="437">
        <v>0</v>
      </c>
      <c r="BI29" s="437">
        <v>0</v>
      </c>
      <c r="BJ29" s="437">
        <v>2</v>
      </c>
      <c r="BK29" s="437">
        <v>0</v>
      </c>
      <c r="BL29" s="437">
        <v>130</v>
      </c>
    </row>
    <row r="30" spans="1:64" x14ac:dyDescent="0.25">
      <c r="A30" s="133" t="s">
        <v>89</v>
      </c>
      <c r="B30" s="134" t="s">
        <v>90</v>
      </c>
      <c r="C30" s="436">
        <v>0</v>
      </c>
      <c r="D30" s="436">
        <v>0</v>
      </c>
      <c r="E30" s="436">
        <v>1</v>
      </c>
      <c r="F30" s="436">
        <v>0</v>
      </c>
      <c r="G30" s="436">
        <v>3</v>
      </c>
      <c r="H30" s="436">
        <v>0</v>
      </c>
      <c r="I30" s="436">
        <v>1</v>
      </c>
      <c r="J30" s="436">
        <v>0</v>
      </c>
      <c r="K30" s="436">
        <v>0</v>
      </c>
      <c r="L30" s="436">
        <v>2</v>
      </c>
      <c r="M30" s="436">
        <v>1</v>
      </c>
      <c r="N30" s="436">
        <v>0</v>
      </c>
      <c r="O30" s="436">
        <v>0</v>
      </c>
      <c r="P30" s="436">
        <v>3</v>
      </c>
      <c r="Q30" s="436">
        <v>0</v>
      </c>
      <c r="R30" s="436">
        <v>0</v>
      </c>
      <c r="S30" s="436">
        <v>0</v>
      </c>
      <c r="T30" s="436">
        <v>0</v>
      </c>
      <c r="U30" s="436">
        <v>0</v>
      </c>
      <c r="V30" s="436">
        <v>0</v>
      </c>
      <c r="W30" s="436">
        <v>0</v>
      </c>
      <c r="X30" s="436">
        <v>2</v>
      </c>
      <c r="Y30" s="436">
        <v>1</v>
      </c>
      <c r="Z30" s="436">
        <v>1</v>
      </c>
      <c r="AA30" s="436">
        <v>0</v>
      </c>
      <c r="AB30" s="436">
        <v>0</v>
      </c>
      <c r="AC30" s="436">
        <v>0</v>
      </c>
      <c r="AD30" s="436">
        <v>0</v>
      </c>
      <c r="AE30" s="436">
        <v>0</v>
      </c>
      <c r="AF30" s="436">
        <v>0</v>
      </c>
      <c r="AG30" s="436">
        <v>2</v>
      </c>
      <c r="AH30" s="436">
        <v>0</v>
      </c>
      <c r="AI30" s="436">
        <v>2</v>
      </c>
      <c r="AJ30" s="436">
        <v>0</v>
      </c>
      <c r="AK30" s="436">
        <v>0</v>
      </c>
      <c r="AL30" s="436">
        <v>0</v>
      </c>
      <c r="AM30" s="436">
        <v>0</v>
      </c>
      <c r="AN30" s="436">
        <v>1</v>
      </c>
      <c r="AO30" s="436">
        <v>3</v>
      </c>
      <c r="AP30" s="436">
        <v>0</v>
      </c>
      <c r="AQ30" s="436">
        <v>1</v>
      </c>
      <c r="AR30" s="436">
        <v>0</v>
      </c>
      <c r="AS30" s="436">
        <v>0</v>
      </c>
      <c r="AT30" s="436">
        <v>2</v>
      </c>
      <c r="AU30" s="436">
        <v>0</v>
      </c>
      <c r="AV30" s="436">
        <v>0</v>
      </c>
      <c r="AW30" s="436">
        <v>2</v>
      </c>
      <c r="AX30" s="436">
        <v>2</v>
      </c>
      <c r="AY30" s="436">
        <v>0</v>
      </c>
      <c r="AZ30" s="436">
        <v>1</v>
      </c>
      <c r="BA30" s="436">
        <v>0</v>
      </c>
      <c r="BB30" s="436">
        <v>0</v>
      </c>
      <c r="BC30" s="436">
        <v>0</v>
      </c>
      <c r="BD30" s="436">
        <v>0</v>
      </c>
      <c r="BE30" s="436">
        <v>0</v>
      </c>
      <c r="BF30" s="436">
        <v>0</v>
      </c>
      <c r="BG30" s="436">
        <v>0</v>
      </c>
      <c r="BH30" s="436">
        <v>1</v>
      </c>
      <c r="BI30" s="436">
        <v>0</v>
      </c>
      <c r="BJ30" s="436">
        <v>3</v>
      </c>
      <c r="BK30" s="436">
        <v>0</v>
      </c>
      <c r="BL30" s="436">
        <v>35</v>
      </c>
    </row>
    <row r="31" spans="1:64" x14ac:dyDescent="0.25">
      <c r="A31" s="126" t="s">
        <v>89</v>
      </c>
      <c r="B31" s="127" t="s">
        <v>93</v>
      </c>
      <c r="C31" s="437">
        <v>1</v>
      </c>
      <c r="D31" s="437">
        <v>1</v>
      </c>
      <c r="E31" s="437">
        <v>0</v>
      </c>
      <c r="F31" s="437">
        <v>0</v>
      </c>
      <c r="G31" s="437">
        <v>11</v>
      </c>
      <c r="H31" s="437">
        <v>0</v>
      </c>
      <c r="I31" s="437">
        <v>4</v>
      </c>
      <c r="J31" s="437">
        <v>0</v>
      </c>
      <c r="K31" s="437">
        <v>0</v>
      </c>
      <c r="L31" s="437">
        <v>9</v>
      </c>
      <c r="M31" s="437">
        <v>1</v>
      </c>
      <c r="N31" s="437">
        <v>0</v>
      </c>
      <c r="O31" s="437">
        <v>0</v>
      </c>
      <c r="P31" s="437">
        <v>1</v>
      </c>
      <c r="Q31" s="437">
        <v>0</v>
      </c>
      <c r="R31" s="437">
        <v>1</v>
      </c>
      <c r="S31" s="437">
        <v>0</v>
      </c>
      <c r="T31" s="437">
        <v>0</v>
      </c>
      <c r="U31" s="437">
        <v>0</v>
      </c>
      <c r="V31" s="437">
        <v>2</v>
      </c>
      <c r="W31" s="437">
        <v>2</v>
      </c>
      <c r="X31" s="437">
        <v>33</v>
      </c>
      <c r="Y31" s="437">
        <v>3</v>
      </c>
      <c r="Z31" s="437">
        <v>1</v>
      </c>
      <c r="AA31" s="437">
        <v>0</v>
      </c>
      <c r="AB31" s="437">
        <v>0</v>
      </c>
      <c r="AC31" s="437">
        <v>0</v>
      </c>
      <c r="AD31" s="437">
        <v>0</v>
      </c>
      <c r="AE31" s="437">
        <v>0</v>
      </c>
      <c r="AF31" s="437">
        <v>3</v>
      </c>
      <c r="AG31" s="437">
        <v>2</v>
      </c>
      <c r="AH31" s="437">
        <v>0</v>
      </c>
      <c r="AI31" s="437">
        <v>12</v>
      </c>
      <c r="AJ31" s="437">
        <v>4</v>
      </c>
      <c r="AK31" s="437">
        <v>0</v>
      </c>
      <c r="AL31" s="437">
        <v>2</v>
      </c>
      <c r="AM31" s="437">
        <v>2</v>
      </c>
      <c r="AN31" s="437">
        <v>0</v>
      </c>
      <c r="AO31" s="437">
        <v>1</v>
      </c>
      <c r="AP31" s="437">
        <v>3</v>
      </c>
      <c r="AQ31" s="437">
        <v>0</v>
      </c>
      <c r="AR31" s="437">
        <v>0</v>
      </c>
      <c r="AS31" s="437">
        <v>0</v>
      </c>
      <c r="AT31" s="437">
        <v>3</v>
      </c>
      <c r="AU31" s="437">
        <v>0</v>
      </c>
      <c r="AV31" s="437">
        <v>0</v>
      </c>
      <c r="AW31" s="437">
        <v>5</v>
      </c>
      <c r="AX31" s="437">
        <v>1</v>
      </c>
      <c r="AY31" s="437">
        <v>0</v>
      </c>
      <c r="AZ31" s="437">
        <v>0</v>
      </c>
      <c r="BA31" s="437">
        <v>0</v>
      </c>
      <c r="BB31" s="437">
        <v>0</v>
      </c>
      <c r="BC31" s="437">
        <v>0</v>
      </c>
      <c r="BD31" s="437">
        <v>4</v>
      </c>
      <c r="BE31" s="437">
        <v>1</v>
      </c>
      <c r="BF31" s="437">
        <v>0</v>
      </c>
      <c r="BG31" s="437">
        <v>0</v>
      </c>
      <c r="BH31" s="437">
        <v>2</v>
      </c>
      <c r="BI31" s="437">
        <v>0</v>
      </c>
      <c r="BJ31" s="437">
        <v>2</v>
      </c>
      <c r="BK31" s="437">
        <v>0</v>
      </c>
      <c r="BL31" s="437">
        <v>117</v>
      </c>
    </row>
    <row r="32" spans="1:64" x14ac:dyDescent="0.25">
      <c r="A32" s="133" t="s">
        <v>89</v>
      </c>
      <c r="B32" s="134" t="s">
        <v>94</v>
      </c>
      <c r="C32" s="436">
        <v>4</v>
      </c>
      <c r="D32" s="436">
        <v>0</v>
      </c>
      <c r="E32" s="436">
        <v>1</v>
      </c>
      <c r="F32" s="436">
        <v>0</v>
      </c>
      <c r="G32" s="436">
        <v>20</v>
      </c>
      <c r="H32" s="436">
        <v>1</v>
      </c>
      <c r="I32" s="436">
        <v>10</v>
      </c>
      <c r="J32" s="436">
        <v>1</v>
      </c>
      <c r="K32" s="436">
        <v>0</v>
      </c>
      <c r="L32" s="436">
        <v>18</v>
      </c>
      <c r="M32" s="436">
        <v>4</v>
      </c>
      <c r="N32" s="436">
        <v>0</v>
      </c>
      <c r="O32" s="436">
        <v>1</v>
      </c>
      <c r="P32" s="436">
        <v>3</v>
      </c>
      <c r="Q32" s="436">
        <v>5</v>
      </c>
      <c r="R32" s="436">
        <v>0</v>
      </c>
      <c r="S32" s="436">
        <v>2</v>
      </c>
      <c r="T32" s="436">
        <v>0</v>
      </c>
      <c r="U32" s="436">
        <v>1</v>
      </c>
      <c r="V32" s="436">
        <v>1</v>
      </c>
      <c r="W32" s="436">
        <v>3</v>
      </c>
      <c r="X32" s="436">
        <v>73</v>
      </c>
      <c r="Y32" s="436">
        <v>6</v>
      </c>
      <c r="Z32" s="436">
        <v>0</v>
      </c>
      <c r="AA32" s="436">
        <v>1</v>
      </c>
      <c r="AB32" s="436">
        <v>0</v>
      </c>
      <c r="AC32" s="436">
        <v>0</v>
      </c>
      <c r="AD32" s="436">
        <v>0</v>
      </c>
      <c r="AE32" s="436">
        <v>0</v>
      </c>
      <c r="AF32" s="436">
        <v>4</v>
      </c>
      <c r="AG32" s="436">
        <v>8</v>
      </c>
      <c r="AH32" s="436">
        <v>0</v>
      </c>
      <c r="AI32" s="436">
        <v>9</v>
      </c>
      <c r="AJ32" s="436">
        <v>2</v>
      </c>
      <c r="AK32" s="436">
        <v>0</v>
      </c>
      <c r="AL32" s="436">
        <v>1</v>
      </c>
      <c r="AM32" s="436">
        <v>0</v>
      </c>
      <c r="AN32" s="436">
        <v>0</v>
      </c>
      <c r="AO32" s="436">
        <v>4</v>
      </c>
      <c r="AP32" s="436">
        <v>2</v>
      </c>
      <c r="AQ32" s="436">
        <v>1</v>
      </c>
      <c r="AR32" s="436">
        <v>0</v>
      </c>
      <c r="AS32" s="436">
        <v>0</v>
      </c>
      <c r="AT32" s="436">
        <v>8</v>
      </c>
      <c r="AU32" s="436">
        <v>0</v>
      </c>
      <c r="AV32" s="436">
        <v>0</v>
      </c>
      <c r="AW32" s="436">
        <v>4</v>
      </c>
      <c r="AX32" s="436">
        <v>1</v>
      </c>
      <c r="AY32" s="436">
        <v>0</v>
      </c>
      <c r="AZ32" s="436">
        <v>0</v>
      </c>
      <c r="BA32" s="436">
        <v>0</v>
      </c>
      <c r="BB32" s="436">
        <v>0</v>
      </c>
      <c r="BC32" s="436">
        <v>0</v>
      </c>
      <c r="BD32" s="436">
        <v>1</v>
      </c>
      <c r="BE32" s="436">
        <v>1</v>
      </c>
      <c r="BF32" s="436">
        <v>0</v>
      </c>
      <c r="BG32" s="436">
        <v>0</v>
      </c>
      <c r="BH32" s="436">
        <v>1</v>
      </c>
      <c r="BI32" s="436">
        <v>0</v>
      </c>
      <c r="BJ32" s="436">
        <v>1</v>
      </c>
      <c r="BK32" s="436">
        <v>0</v>
      </c>
      <c r="BL32" s="436">
        <v>203</v>
      </c>
    </row>
    <row r="33" spans="1:64" x14ac:dyDescent="0.25">
      <c r="A33" s="126" t="s">
        <v>95</v>
      </c>
      <c r="B33" s="127" t="s">
        <v>96</v>
      </c>
      <c r="C33" s="437">
        <v>0</v>
      </c>
      <c r="D33" s="437">
        <v>0</v>
      </c>
      <c r="E33" s="437">
        <v>0</v>
      </c>
      <c r="F33" s="437">
        <v>0</v>
      </c>
      <c r="G33" s="437">
        <v>10</v>
      </c>
      <c r="H33" s="437">
        <v>0</v>
      </c>
      <c r="I33" s="437">
        <v>0</v>
      </c>
      <c r="J33" s="437">
        <v>0</v>
      </c>
      <c r="K33" s="437">
        <v>0</v>
      </c>
      <c r="L33" s="437">
        <v>5</v>
      </c>
      <c r="M33" s="437">
        <v>0</v>
      </c>
      <c r="N33" s="437">
        <v>0</v>
      </c>
      <c r="O33" s="437">
        <v>2</v>
      </c>
      <c r="P33" s="437">
        <v>4</v>
      </c>
      <c r="Q33" s="437">
        <v>1</v>
      </c>
      <c r="R33" s="437">
        <v>0</v>
      </c>
      <c r="S33" s="437">
        <v>1</v>
      </c>
      <c r="T33" s="437">
        <v>0</v>
      </c>
      <c r="U33" s="437">
        <v>0</v>
      </c>
      <c r="V33" s="437">
        <v>0</v>
      </c>
      <c r="W33" s="437">
        <v>1</v>
      </c>
      <c r="X33" s="437">
        <v>0</v>
      </c>
      <c r="Y33" s="437">
        <v>79</v>
      </c>
      <c r="Z33" s="437">
        <v>1</v>
      </c>
      <c r="AA33" s="437">
        <v>0</v>
      </c>
      <c r="AB33" s="437">
        <v>0</v>
      </c>
      <c r="AC33" s="437">
        <v>0</v>
      </c>
      <c r="AD33" s="437">
        <v>0</v>
      </c>
      <c r="AE33" s="437">
        <v>0</v>
      </c>
      <c r="AF33" s="437">
        <v>0</v>
      </c>
      <c r="AG33" s="437">
        <v>0</v>
      </c>
      <c r="AH33" s="437">
        <v>0</v>
      </c>
      <c r="AI33" s="437">
        <v>1</v>
      </c>
      <c r="AJ33" s="437">
        <v>1</v>
      </c>
      <c r="AK33" s="437">
        <v>0</v>
      </c>
      <c r="AL33" s="437">
        <v>3</v>
      </c>
      <c r="AM33" s="437">
        <v>0</v>
      </c>
      <c r="AN33" s="437">
        <v>0</v>
      </c>
      <c r="AO33" s="437">
        <v>0</v>
      </c>
      <c r="AP33" s="437">
        <v>0</v>
      </c>
      <c r="AQ33" s="437">
        <v>0</v>
      </c>
      <c r="AR33" s="437">
        <v>0</v>
      </c>
      <c r="AS33" s="437">
        <v>0</v>
      </c>
      <c r="AT33" s="437">
        <v>2</v>
      </c>
      <c r="AU33" s="437">
        <v>1</v>
      </c>
      <c r="AV33" s="437">
        <v>0</v>
      </c>
      <c r="AW33" s="437">
        <v>2</v>
      </c>
      <c r="AX33" s="437">
        <v>1</v>
      </c>
      <c r="AY33" s="437">
        <v>0</v>
      </c>
      <c r="AZ33" s="437">
        <v>2</v>
      </c>
      <c r="BA33" s="437">
        <v>0</v>
      </c>
      <c r="BB33" s="437">
        <v>0</v>
      </c>
      <c r="BC33" s="437">
        <v>0</v>
      </c>
      <c r="BD33" s="437">
        <v>4</v>
      </c>
      <c r="BE33" s="437">
        <v>0</v>
      </c>
      <c r="BF33" s="437">
        <v>0</v>
      </c>
      <c r="BG33" s="437">
        <v>0</v>
      </c>
      <c r="BH33" s="437">
        <v>21</v>
      </c>
      <c r="BI33" s="437">
        <v>0</v>
      </c>
      <c r="BJ33" s="437">
        <v>2</v>
      </c>
      <c r="BK33" s="437">
        <v>0</v>
      </c>
      <c r="BL33" s="437">
        <v>144</v>
      </c>
    </row>
    <row r="34" spans="1:64" x14ac:dyDescent="0.25">
      <c r="A34" s="133" t="s">
        <v>95</v>
      </c>
      <c r="B34" s="134" t="s">
        <v>97</v>
      </c>
      <c r="C34" s="436">
        <v>0</v>
      </c>
      <c r="D34" s="436">
        <v>0</v>
      </c>
      <c r="E34" s="436">
        <v>1</v>
      </c>
      <c r="F34" s="436">
        <v>0</v>
      </c>
      <c r="G34" s="436">
        <v>3</v>
      </c>
      <c r="H34" s="436">
        <v>1</v>
      </c>
      <c r="I34" s="436">
        <v>0</v>
      </c>
      <c r="J34" s="436">
        <v>0</v>
      </c>
      <c r="K34" s="436">
        <v>0</v>
      </c>
      <c r="L34" s="436">
        <v>2</v>
      </c>
      <c r="M34" s="436">
        <v>1</v>
      </c>
      <c r="N34" s="436">
        <v>0</v>
      </c>
      <c r="O34" s="436">
        <v>1</v>
      </c>
      <c r="P34" s="436">
        <v>6</v>
      </c>
      <c r="Q34" s="436">
        <v>2</v>
      </c>
      <c r="R34" s="436">
        <v>0</v>
      </c>
      <c r="S34" s="436">
        <v>0</v>
      </c>
      <c r="T34" s="436">
        <v>0</v>
      </c>
      <c r="U34" s="436">
        <v>0</v>
      </c>
      <c r="V34" s="436">
        <v>0</v>
      </c>
      <c r="W34" s="436">
        <v>2</v>
      </c>
      <c r="X34" s="436">
        <v>1</v>
      </c>
      <c r="Y34" s="436">
        <v>61</v>
      </c>
      <c r="Z34" s="436">
        <v>0</v>
      </c>
      <c r="AA34" s="436">
        <v>0</v>
      </c>
      <c r="AB34" s="436">
        <v>0</v>
      </c>
      <c r="AC34" s="436">
        <v>0</v>
      </c>
      <c r="AD34" s="436">
        <v>0</v>
      </c>
      <c r="AE34" s="436">
        <v>0</v>
      </c>
      <c r="AF34" s="436">
        <v>1</v>
      </c>
      <c r="AG34" s="436">
        <v>0</v>
      </c>
      <c r="AH34" s="436">
        <v>0</v>
      </c>
      <c r="AI34" s="436">
        <v>3</v>
      </c>
      <c r="AJ34" s="436">
        <v>1</v>
      </c>
      <c r="AK34" s="436">
        <v>0</v>
      </c>
      <c r="AL34" s="436">
        <v>4</v>
      </c>
      <c r="AM34" s="436">
        <v>2</v>
      </c>
      <c r="AN34" s="436">
        <v>0</v>
      </c>
      <c r="AO34" s="436">
        <v>3</v>
      </c>
      <c r="AP34" s="436">
        <v>0</v>
      </c>
      <c r="AQ34" s="436">
        <v>0</v>
      </c>
      <c r="AR34" s="436">
        <v>0</v>
      </c>
      <c r="AS34" s="436">
        <v>0</v>
      </c>
      <c r="AT34" s="436">
        <v>1</v>
      </c>
      <c r="AU34" s="436">
        <v>1</v>
      </c>
      <c r="AV34" s="436">
        <v>0</v>
      </c>
      <c r="AW34" s="436">
        <v>1</v>
      </c>
      <c r="AX34" s="436">
        <v>2</v>
      </c>
      <c r="AY34" s="436">
        <v>0</v>
      </c>
      <c r="AZ34" s="436">
        <v>2</v>
      </c>
      <c r="BA34" s="436">
        <v>0</v>
      </c>
      <c r="BB34" s="436">
        <v>0</v>
      </c>
      <c r="BC34" s="436">
        <v>0</v>
      </c>
      <c r="BD34" s="436">
        <v>0</v>
      </c>
      <c r="BE34" s="436">
        <v>0</v>
      </c>
      <c r="BF34" s="436">
        <v>0</v>
      </c>
      <c r="BG34" s="436">
        <v>0</v>
      </c>
      <c r="BH34" s="436">
        <v>3</v>
      </c>
      <c r="BI34" s="436">
        <v>0</v>
      </c>
      <c r="BJ34" s="436">
        <v>2</v>
      </c>
      <c r="BK34" s="436">
        <v>2</v>
      </c>
      <c r="BL34" s="436">
        <v>109</v>
      </c>
    </row>
    <row r="35" spans="1:64" x14ac:dyDescent="0.25">
      <c r="A35" s="126" t="s">
        <v>99</v>
      </c>
      <c r="B35" s="127" t="s">
        <v>100</v>
      </c>
      <c r="C35" s="437">
        <v>0</v>
      </c>
      <c r="D35" s="437">
        <v>2</v>
      </c>
      <c r="E35" s="437">
        <v>0</v>
      </c>
      <c r="F35" s="437">
        <v>0</v>
      </c>
      <c r="G35" s="437">
        <v>4</v>
      </c>
      <c r="H35" s="437">
        <v>1</v>
      </c>
      <c r="I35" s="437">
        <v>0</v>
      </c>
      <c r="J35" s="437">
        <v>0</v>
      </c>
      <c r="K35" s="437">
        <v>0</v>
      </c>
      <c r="L35" s="437">
        <v>0</v>
      </c>
      <c r="M35" s="437">
        <v>1</v>
      </c>
      <c r="N35" s="437">
        <v>0</v>
      </c>
      <c r="O35" s="437">
        <v>0</v>
      </c>
      <c r="P35" s="437">
        <v>2</v>
      </c>
      <c r="Q35" s="437">
        <v>2</v>
      </c>
      <c r="R35" s="437">
        <v>1</v>
      </c>
      <c r="S35" s="437">
        <v>0</v>
      </c>
      <c r="T35" s="437">
        <v>0</v>
      </c>
      <c r="U35" s="437">
        <v>0</v>
      </c>
      <c r="V35" s="437">
        <v>0</v>
      </c>
      <c r="W35" s="437">
        <v>0</v>
      </c>
      <c r="X35" s="437">
        <v>0</v>
      </c>
      <c r="Y35" s="437">
        <v>3</v>
      </c>
      <c r="Z35" s="437">
        <v>71</v>
      </c>
      <c r="AA35" s="437">
        <v>0</v>
      </c>
      <c r="AB35" s="437">
        <v>0</v>
      </c>
      <c r="AC35" s="437">
        <v>3</v>
      </c>
      <c r="AD35" s="437">
        <v>0</v>
      </c>
      <c r="AE35" s="437">
        <v>0</v>
      </c>
      <c r="AF35" s="437">
        <v>0</v>
      </c>
      <c r="AG35" s="437">
        <v>0</v>
      </c>
      <c r="AH35" s="437">
        <v>0</v>
      </c>
      <c r="AI35" s="437">
        <v>0</v>
      </c>
      <c r="AJ35" s="437">
        <v>0</v>
      </c>
      <c r="AK35" s="437">
        <v>5</v>
      </c>
      <c r="AL35" s="437">
        <v>1</v>
      </c>
      <c r="AM35" s="437">
        <v>0</v>
      </c>
      <c r="AN35" s="437">
        <v>0</v>
      </c>
      <c r="AO35" s="437">
        <v>0</v>
      </c>
      <c r="AP35" s="437">
        <v>0</v>
      </c>
      <c r="AQ35" s="437">
        <v>1</v>
      </c>
      <c r="AR35" s="437">
        <v>2</v>
      </c>
      <c r="AS35" s="437">
        <v>0</v>
      </c>
      <c r="AT35" s="437">
        <v>3</v>
      </c>
      <c r="AU35" s="437">
        <v>0</v>
      </c>
      <c r="AV35" s="437">
        <v>0</v>
      </c>
      <c r="AW35" s="437">
        <v>0</v>
      </c>
      <c r="AX35" s="437">
        <v>1</v>
      </c>
      <c r="AY35" s="437">
        <v>0</v>
      </c>
      <c r="AZ35" s="437">
        <v>3</v>
      </c>
      <c r="BA35" s="437">
        <v>0</v>
      </c>
      <c r="BB35" s="437">
        <v>0</v>
      </c>
      <c r="BC35" s="437">
        <v>0</v>
      </c>
      <c r="BD35" s="437">
        <v>1</v>
      </c>
      <c r="BE35" s="437">
        <v>1</v>
      </c>
      <c r="BF35" s="437">
        <v>0</v>
      </c>
      <c r="BG35" s="437">
        <v>0</v>
      </c>
      <c r="BH35" s="437">
        <v>1</v>
      </c>
      <c r="BI35" s="437">
        <v>0</v>
      </c>
      <c r="BJ35" s="437">
        <v>1</v>
      </c>
      <c r="BK35" s="437">
        <v>0</v>
      </c>
      <c r="BL35" s="437">
        <v>110</v>
      </c>
    </row>
    <row r="36" spans="1:64" x14ac:dyDescent="0.25">
      <c r="A36" s="133" t="s">
        <v>102</v>
      </c>
      <c r="B36" s="134" t="s">
        <v>103</v>
      </c>
      <c r="C36" s="436">
        <v>0</v>
      </c>
      <c r="D36" s="436">
        <v>0</v>
      </c>
      <c r="E36" s="436">
        <v>0</v>
      </c>
      <c r="F36" s="436">
        <v>0</v>
      </c>
      <c r="G36" s="436">
        <v>0</v>
      </c>
      <c r="H36" s="436">
        <v>0</v>
      </c>
      <c r="I36" s="436">
        <v>0</v>
      </c>
      <c r="J36" s="436">
        <v>0</v>
      </c>
      <c r="K36" s="436">
        <v>0</v>
      </c>
      <c r="L36" s="436">
        <v>0</v>
      </c>
      <c r="M36" s="436">
        <v>0</v>
      </c>
      <c r="N36" s="436">
        <v>0</v>
      </c>
      <c r="O36" s="436">
        <v>0</v>
      </c>
      <c r="P36" s="436">
        <v>0</v>
      </c>
      <c r="Q36" s="436">
        <v>0</v>
      </c>
      <c r="R36" s="436">
        <v>0</v>
      </c>
      <c r="S36" s="436">
        <v>0</v>
      </c>
      <c r="T36" s="436">
        <v>0</v>
      </c>
      <c r="U36" s="436">
        <v>0</v>
      </c>
      <c r="V36" s="436">
        <v>0</v>
      </c>
      <c r="W36" s="436">
        <v>0</v>
      </c>
      <c r="X36" s="436">
        <v>0</v>
      </c>
      <c r="Y36" s="436">
        <v>0</v>
      </c>
      <c r="Z36" s="436">
        <v>0</v>
      </c>
      <c r="AA36" s="436">
        <v>40</v>
      </c>
      <c r="AB36" s="436">
        <v>0</v>
      </c>
      <c r="AC36" s="436">
        <v>0</v>
      </c>
      <c r="AD36" s="436">
        <v>0</v>
      </c>
      <c r="AE36" s="436">
        <v>0</v>
      </c>
      <c r="AF36" s="436">
        <v>0</v>
      </c>
      <c r="AG36" s="436">
        <v>0</v>
      </c>
      <c r="AH36" s="436">
        <v>0</v>
      </c>
      <c r="AI36" s="436">
        <v>0</v>
      </c>
      <c r="AJ36" s="436">
        <v>0</v>
      </c>
      <c r="AK36" s="436">
        <v>0</v>
      </c>
      <c r="AL36" s="436">
        <v>0</v>
      </c>
      <c r="AM36" s="436">
        <v>0</v>
      </c>
      <c r="AN36" s="436">
        <v>0</v>
      </c>
      <c r="AO36" s="436">
        <v>0</v>
      </c>
      <c r="AP36" s="436">
        <v>0</v>
      </c>
      <c r="AQ36" s="436">
        <v>0</v>
      </c>
      <c r="AR36" s="436">
        <v>0</v>
      </c>
      <c r="AS36" s="436">
        <v>0</v>
      </c>
      <c r="AT36" s="436">
        <v>0</v>
      </c>
      <c r="AU36" s="436">
        <v>0</v>
      </c>
      <c r="AV36" s="436">
        <v>0</v>
      </c>
      <c r="AW36" s="436">
        <v>0</v>
      </c>
      <c r="AX36" s="436">
        <v>0</v>
      </c>
      <c r="AY36" s="436">
        <v>0</v>
      </c>
      <c r="AZ36" s="436">
        <v>0</v>
      </c>
      <c r="BA36" s="436">
        <v>0</v>
      </c>
      <c r="BB36" s="436">
        <v>0</v>
      </c>
      <c r="BC36" s="436">
        <v>0</v>
      </c>
      <c r="BD36" s="436">
        <v>0</v>
      </c>
      <c r="BE36" s="436">
        <v>0</v>
      </c>
      <c r="BF36" s="436">
        <v>0</v>
      </c>
      <c r="BG36" s="436">
        <v>0</v>
      </c>
      <c r="BH36" s="436">
        <v>0</v>
      </c>
      <c r="BI36" s="436">
        <v>0</v>
      </c>
      <c r="BJ36" s="436">
        <v>0</v>
      </c>
      <c r="BK36" s="436">
        <v>0</v>
      </c>
      <c r="BL36" s="436">
        <v>40</v>
      </c>
    </row>
    <row r="37" spans="1:64" x14ac:dyDescent="0.25">
      <c r="A37" s="126" t="s">
        <v>104</v>
      </c>
      <c r="B37" s="127" t="s">
        <v>105</v>
      </c>
      <c r="C37" s="437">
        <v>0</v>
      </c>
      <c r="D37" s="437">
        <v>0</v>
      </c>
      <c r="E37" s="437">
        <v>2</v>
      </c>
      <c r="F37" s="437">
        <v>0</v>
      </c>
      <c r="G37" s="437">
        <v>0</v>
      </c>
      <c r="H37" s="437">
        <v>0</v>
      </c>
      <c r="I37" s="437">
        <v>1</v>
      </c>
      <c r="J37" s="437">
        <v>0</v>
      </c>
      <c r="K37" s="437">
        <v>0</v>
      </c>
      <c r="L37" s="437">
        <v>0</v>
      </c>
      <c r="M37" s="437">
        <v>0</v>
      </c>
      <c r="N37" s="437">
        <v>4</v>
      </c>
      <c r="O37" s="437">
        <v>0</v>
      </c>
      <c r="P37" s="437">
        <v>1</v>
      </c>
      <c r="Q37" s="437">
        <v>0</v>
      </c>
      <c r="R37" s="437">
        <v>0</v>
      </c>
      <c r="S37" s="437">
        <v>22</v>
      </c>
      <c r="T37" s="437">
        <v>0</v>
      </c>
      <c r="U37" s="437">
        <v>1</v>
      </c>
      <c r="V37" s="437">
        <v>0</v>
      </c>
      <c r="W37" s="437">
        <v>0</v>
      </c>
      <c r="X37" s="437">
        <v>0</v>
      </c>
      <c r="Y37" s="437">
        <v>0</v>
      </c>
      <c r="Z37" s="437">
        <v>0</v>
      </c>
      <c r="AA37" s="437">
        <v>0</v>
      </c>
      <c r="AB37" s="437">
        <v>69</v>
      </c>
      <c r="AC37" s="437">
        <v>0</v>
      </c>
      <c r="AD37" s="437">
        <v>0</v>
      </c>
      <c r="AE37" s="437">
        <v>0</v>
      </c>
      <c r="AF37" s="437">
        <v>0</v>
      </c>
      <c r="AG37" s="437">
        <v>0</v>
      </c>
      <c r="AH37" s="437">
        <v>5</v>
      </c>
      <c r="AI37" s="437">
        <v>0</v>
      </c>
      <c r="AJ37" s="437">
        <v>0</v>
      </c>
      <c r="AK37" s="437">
        <v>0</v>
      </c>
      <c r="AL37" s="437">
        <v>0</v>
      </c>
      <c r="AM37" s="437">
        <v>1</v>
      </c>
      <c r="AN37" s="437">
        <v>0</v>
      </c>
      <c r="AO37" s="437">
        <v>0</v>
      </c>
      <c r="AP37" s="437">
        <v>0</v>
      </c>
      <c r="AQ37" s="437">
        <v>0</v>
      </c>
      <c r="AR37" s="437">
        <v>0</v>
      </c>
      <c r="AS37" s="437">
        <v>0</v>
      </c>
      <c r="AT37" s="437">
        <v>0</v>
      </c>
      <c r="AU37" s="437">
        <v>0</v>
      </c>
      <c r="AV37" s="437">
        <v>0</v>
      </c>
      <c r="AW37" s="437">
        <v>0</v>
      </c>
      <c r="AX37" s="437">
        <v>0</v>
      </c>
      <c r="AY37" s="437">
        <v>0</v>
      </c>
      <c r="AZ37" s="437">
        <v>0</v>
      </c>
      <c r="BA37" s="437">
        <v>0</v>
      </c>
      <c r="BB37" s="437">
        <v>0</v>
      </c>
      <c r="BC37" s="437">
        <v>0</v>
      </c>
      <c r="BD37" s="437">
        <v>0</v>
      </c>
      <c r="BE37" s="437">
        <v>0</v>
      </c>
      <c r="BF37" s="437">
        <v>0</v>
      </c>
      <c r="BG37" s="437">
        <v>0</v>
      </c>
      <c r="BH37" s="437">
        <v>0</v>
      </c>
      <c r="BI37" s="437">
        <v>0</v>
      </c>
      <c r="BJ37" s="437">
        <v>0</v>
      </c>
      <c r="BK37" s="437">
        <v>3</v>
      </c>
      <c r="BL37" s="437">
        <v>109</v>
      </c>
    </row>
    <row r="38" spans="1:64" x14ac:dyDescent="0.25">
      <c r="A38" s="133" t="s">
        <v>104</v>
      </c>
      <c r="B38" s="134" t="s">
        <v>106</v>
      </c>
      <c r="C38" s="436">
        <v>1</v>
      </c>
      <c r="D38" s="436">
        <v>1</v>
      </c>
      <c r="E38" s="436">
        <v>1</v>
      </c>
      <c r="F38" s="436">
        <v>0</v>
      </c>
      <c r="G38" s="436">
        <v>0</v>
      </c>
      <c r="H38" s="436">
        <v>1</v>
      </c>
      <c r="I38" s="436">
        <v>0</v>
      </c>
      <c r="J38" s="436">
        <v>0</v>
      </c>
      <c r="K38" s="436">
        <v>0</v>
      </c>
      <c r="L38" s="436">
        <v>0</v>
      </c>
      <c r="M38" s="436">
        <v>0</v>
      </c>
      <c r="N38" s="436">
        <v>0</v>
      </c>
      <c r="O38" s="436">
        <v>0</v>
      </c>
      <c r="P38" s="436">
        <v>1</v>
      </c>
      <c r="Q38" s="436">
        <v>0</v>
      </c>
      <c r="R38" s="436">
        <v>0</v>
      </c>
      <c r="S38" s="436">
        <v>2</v>
      </c>
      <c r="T38" s="436">
        <v>0</v>
      </c>
      <c r="U38" s="436">
        <v>0</v>
      </c>
      <c r="V38" s="436">
        <v>0</v>
      </c>
      <c r="W38" s="436">
        <v>0</v>
      </c>
      <c r="X38" s="436">
        <v>0</v>
      </c>
      <c r="Y38" s="436">
        <v>0</v>
      </c>
      <c r="Z38" s="436">
        <v>5</v>
      </c>
      <c r="AA38" s="436">
        <v>0</v>
      </c>
      <c r="AB38" s="436">
        <v>12</v>
      </c>
      <c r="AC38" s="436">
        <v>0</v>
      </c>
      <c r="AD38" s="436">
        <v>1</v>
      </c>
      <c r="AE38" s="436">
        <v>0</v>
      </c>
      <c r="AF38" s="436">
        <v>0</v>
      </c>
      <c r="AG38" s="436">
        <v>1</v>
      </c>
      <c r="AH38" s="436">
        <v>0</v>
      </c>
      <c r="AI38" s="436">
        <v>0</v>
      </c>
      <c r="AJ38" s="436">
        <v>2</v>
      </c>
      <c r="AK38" s="436">
        <v>0</v>
      </c>
      <c r="AL38" s="436">
        <v>0</v>
      </c>
      <c r="AM38" s="436">
        <v>0</v>
      </c>
      <c r="AN38" s="436">
        <v>1</v>
      </c>
      <c r="AO38" s="436">
        <v>0</v>
      </c>
      <c r="AP38" s="436">
        <v>0</v>
      </c>
      <c r="AQ38" s="436">
        <v>0</v>
      </c>
      <c r="AR38" s="436">
        <v>1</v>
      </c>
      <c r="AS38" s="436">
        <v>3</v>
      </c>
      <c r="AT38" s="436">
        <v>3</v>
      </c>
      <c r="AU38" s="436">
        <v>2</v>
      </c>
      <c r="AV38" s="436">
        <v>0</v>
      </c>
      <c r="AW38" s="436">
        <v>1</v>
      </c>
      <c r="AX38" s="436">
        <v>0</v>
      </c>
      <c r="AY38" s="436">
        <v>0</v>
      </c>
      <c r="AZ38" s="436">
        <v>3</v>
      </c>
      <c r="BA38" s="436">
        <v>0</v>
      </c>
      <c r="BB38" s="436">
        <v>0</v>
      </c>
      <c r="BC38" s="436">
        <v>0</v>
      </c>
      <c r="BD38" s="436">
        <v>0</v>
      </c>
      <c r="BE38" s="436">
        <v>0</v>
      </c>
      <c r="BF38" s="436">
        <v>0</v>
      </c>
      <c r="BG38" s="436">
        <v>0</v>
      </c>
      <c r="BH38" s="436">
        <v>0</v>
      </c>
      <c r="BI38" s="436">
        <v>0</v>
      </c>
      <c r="BJ38" s="436">
        <v>0</v>
      </c>
      <c r="BK38" s="436">
        <v>0</v>
      </c>
      <c r="BL38" s="436">
        <v>42</v>
      </c>
    </row>
    <row r="39" spans="1:64" x14ac:dyDescent="0.25">
      <c r="A39" s="126" t="s">
        <v>108</v>
      </c>
      <c r="B39" s="127" t="s">
        <v>109</v>
      </c>
      <c r="C39" s="437">
        <v>0</v>
      </c>
      <c r="D39" s="437">
        <v>0</v>
      </c>
      <c r="E39" s="437">
        <v>0</v>
      </c>
      <c r="F39" s="437">
        <v>0</v>
      </c>
      <c r="G39" s="437">
        <v>0</v>
      </c>
      <c r="H39" s="437">
        <v>4</v>
      </c>
      <c r="I39" s="437">
        <v>0</v>
      </c>
      <c r="J39" s="437">
        <v>0</v>
      </c>
      <c r="K39" s="437">
        <v>0</v>
      </c>
      <c r="L39" s="437">
        <v>0</v>
      </c>
      <c r="M39" s="437">
        <v>0</v>
      </c>
      <c r="N39" s="437">
        <v>3</v>
      </c>
      <c r="O39" s="437">
        <v>8</v>
      </c>
      <c r="P39" s="437">
        <v>5</v>
      </c>
      <c r="Q39" s="437">
        <v>0</v>
      </c>
      <c r="R39" s="437">
        <v>1</v>
      </c>
      <c r="S39" s="437">
        <v>6</v>
      </c>
      <c r="T39" s="437">
        <v>0</v>
      </c>
      <c r="U39" s="437">
        <v>0</v>
      </c>
      <c r="V39" s="437">
        <v>0</v>
      </c>
      <c r="W39" s="437">
        <v>0</v>
      </c>
      <c r="X39" s="437">
        <v>0</v>
      </c>
      <c r="Y39" s="437">
        <v>2</v>
      </c>
      <c r="Z39" s="437">
        <v>4</v>
      </c>
      <c r="AA39" s="437">
        <v>0</v>
      </c>
      <c r="AB39" s="437">
        <v>1</v>
      </c>
      <c r="AC39" s="437">
        <v>1</v>
      </c>
      <c r="AD39" s="437">
        <v>12</v>
      </c>
      <c r="AE39" s="437">
        <v>0</v>
      </c>
      <c r="AF39" s="437">
        <v>0</v>
      </c>
      <c r="AG39" s="437">
        <v>0</v>
      </c>
      <c r="AH39" s="437">
        <v>7</v>
      </c>
      <c r="AI39" s="437">
        <v>0</v>
      </c>
      <c r="AJ39" s="437">
        <v>0</v>
      </c>
      <c r="AK39" s="437">
        <v>7</v>
      </c>
      <c r="AL39" s="437">
        <v>1</v>
      </c>
      <c r="AM39" s="437">
        <v>1</v>
      </c>
      <c r="AN39" s="437">
        <v>1</v>
      </c>
      <c r="AO39" s="437">
        <v>2</v>
      </c>
      <c r="AP39" s="437">
        <v>0</v>
      </c>
      <c r="AQ39" s="437">
        <v>0</v>
      </c>
      <c r="AR39" s="437">
        <v>2</v>
      </c>
      <c r="AS39" s="437">
        <v>1</v>
      </c>
      <c r="AT39" s="437">
        <v>0</v>
      </c>
      <c r="AU39" s="437">
        <v>4</v>
      </c>
      <c r="AV39" s="437">
        <v>0</v>
      </c>
      <c r="AW39" s="437">
        <v>1</v>
      </c>
      <c r="AX39" s="437">
        <v>2</v>
      </c>
      <c r="AY39" s="437">
        <v>0</v>
      </c>
      <c r="AZ39" s="437">
        <v>5</v>
      </c>
      <c r="BA39" s="437">
        <v>2</v>
      </c>
      <c r="BB39" s="437">
        <v>0</v>
      </c>
      <c r="BC39" s="437">
        <v>0</v>
      </c>
      <c r="BD39" s="437">
        <v>0</v>
      </c>
      <c r="BE39" s="437">
        <v>0</v>
      </c>
      <c r="BF39" s="437">
        <v>0</v>
      </c>
      <c r="BG39" s="437">
        <v>0</v>
      </c>
      <c r="BH39" s="437">
        <v>0</v>
      </c>
      <c r="BI39" s="437">
        <v>0</v>
      </c>
      <c r="BJ39" s="437">
        <v>3</v>
      </c>
      <c r="BK39" s="437">
        <v>0</v>
      </c>
      <c r="BL39" s="437">
        <v>86</v>
      </c>
    </row>
    <row r="40" spans="1:64" x14ac:dyDescent="0.25">
      <c r="A40" s="133" t="s">
        <v>108</v>
      </c>
      <c r="B40" s="134" t="s">
        <v>112</v>
      </c>
      <c r="C40" s="436">
        <v>0</v>
      </c>
      <c r="D40" s="436">
        <v>0</v>
      </c>
      <c r="E40" s="436">
        <v>0</v>
      </c>
      <c r="F40" s="436">
        <v>0</v>
      </c>
      <c r="G40" s="436">
        <v>0</v>
      </c>
      <c r="H40" s="436">
        <v>1</v>
      </c>
      <c r="I40" s="436">
        <v>0</v>
      </c>
      <c r="J40" s="436">
        <v>0</v>
      </c>
      <c r="K40" s="436">
        <v>0</v>
      </c>
      <c r="L40" s="436">
        <v>0</v>
      </c>
      <c r="M40" s="436">
        <v>1</v>
      </c>
      <c r="N40" s="436">
        <v>0</v>
      </c>
      <c r="O40" s="436">
        <v>0</v>
      </c>
      <c r="P40" s="436">
        <v>0</v>
      </c>
      <c r="Q40" s="436">
        <v>0</v>
      </c>
      <c r="R40" s="436">
        <v>0</v>
      </c>
      <c r="S40" s="436">
        <v>1</v>
      </c>
      <c r="T40" s="436">
        <v>0</v>
      </c>
      <c r="U40" s="436">
        <v>0</v>
      </c>
      <c r="V40" s="436">
        <v>0</v>
      </c>
      <c r="W40" s="436">
        <v>0</v>
      </c>
      <c r="X40" s="436">
        <v>1</v>
      </c>
      <c r="Y40" s="436">
        <v>0</v>
      </c>
      <c r="Z40" s="436">
        <v>0</v>
      </c>
      <c r="AA40" s="436">
        <v>0</v>
      </c>
      <c r="AB40" s="436">
        <v>0</v>
      </c>
      <c r="AC40" s="436">
        <v>0</v>
      </c>
      <c r="AD40" s="436">
        <v>36</v>
      </c>
      <c r="AE40" s="436">
        <v>1</v>
      </c>
      <c r="AF40" s="436">
        <v>0</v>
      </c>
      <c r="AG40" s="436">
        <v>0</v>
      </c>
      <c r="AH40" s="436">
        <v>0</v>
      </c>
      <c r="AI40" s="436">
        <v>0</v>
      </c>
      <c r="AJ40" s="436">
        <v>0</v>
      </c>
      <c r="AK40" s="436">
        <v>0</v>
      </c>
      <c r="AL40" s="436">
        <v>0</v>
      </c>
      <c r="AM40" s="436">
        <v>0</v>
      </c>
      <c r="AN40" s="436">
        <v>0</v>
      </c>
      <c r="AO40" s="436">
        <v>0</v>
      </c>
      <c r="AP40" s="436">
        <v>0</v>
      </c>
      <c r="AQ40" s="436">
        <v>0</v>
      </c>
      <c r="AR40" s="436">
        <v>5</v>
      </c>
      <c r="AS40" s="436">
        <v>0</v>
      </c>
      <c r="AT40" s="436">
        <v>0</v>
      </c>
      <c r="AU40" s="436">
        <v>0</v>
      </c>
      <c r="AV40" s="436">
        <v>0</v>
      </c>
      <c r="AW40" s="436">
        <v>0</v>
      </c>
      <c r="AX40" s="436">
        <v>0</v>
      </c>
      <c r="AY40" s="436">
        <v>0</v>
      </c>
      <c r="AZ40" s="436">
        <v>0</v>
      </c>
      <c r="BA40" s="436">
        <v>4</v>
      </c>
      <c r="BB40" s="436">
        <v>0</v>
      </c>
      <c r="BC40" s="436">
        <v>0</v>
      </c>
      <c r="BD40" s="436">
        <v>0</v>
      </c>
      <c r="BE40" s="436">
        <v>0</v>
      </c>
      <c r="BF40" s="436">
        <v>0</v>
      </c>
      <c r="BG40" s="436">
        <v>0</v>
      </c>
      <c r="BH40" s="436">
        <v>0</v>
      </c>
      <c r="BI40" s="436">
        <v>0</v>
      </c>
      <c r="BJ40" s="436">
        <v>1</v>
      </c>
      <c r="BK40" s="436">
        <v>0</v>
      </c>
      <c r="BL40" s="436">
        <v>51</v>
      </c>
    </row>
    <row r="41" spans="1:64" x14ac:dyDescent="0.25">
      <c r="A41" s="126" t="s">
        <v>114</v>
      </c>
      <c r="B41" s="127" t="s">
        <v>115</v>
      </c>
      <c r="C41" s="437">
        <v>0</v>
      </c>
      <c r="D41" s="437">
        <v>1</v>
      </c>
      <c r="E41" s="437">
        <v>1</v>
      </c>
      <c r="F41" s="437">
        <v>0</v>
      </c>
      <c r="G41" s="437">
        <v>13</v>
      </c>
      <c r="H41" s="437">
        <v>0</v>
      </c>
      <c r="I41" s="437">
        <v>0</v>
      </c>
      <c r="J41" s="437">
        <v>0</v>
      </c>
      <c r="K41" s="437">
        <v>0</v>
      </c>
      <c r="L41" s="437">
        <v>0</v>
      </c>
      <c r="M41" s="437">
        <v>1</v>
      </c>
      <c r="N41" s="437">
        <v>0</v>
      </c>
      <c r="O41" s="437">
        <v>0</v>
      </c>
      <c r="P41" s="437">
        <v>0</v>
      </c>
      <c r="Q41" s="437">
        <v>0</v>
      </c>
      <c r="R41" s="437">
        <v>0</v>
      </c>
      <c r="S41" s="437">
        <v>0</v>
      </c>
      <c r="T41" s="437">
        <v>0</v>
      </c>
      <c r="U41" s="437">
        <v>1</v>
      </c>
      <c r="V41" s="437">
        <v>0</v>
      </c>
      <c r="W41" s="437">
        <v>1</v>
      </c>
      <c r="X41" s="437">
        <v>0</v>
      </c>
      <c r="Y41" s="437">
        <v>1</v>
      </c>
      <c r="Z41" s="437">
        <v>0</v>
      </c>
      <c r="AA41" s="437">
        <v>0</v>
      </c>
      <c r="AB41" s="437">
        <v>0</v>
      </c>
      <c r="AC41" s="437">
        <v>0</v>
      </c>
      <c r="AD41" s="437">
        <v>0</v>
      </c>
      <c r="AE41" s="437">
        <v>55</v>
      </c>
      <c r="AF41" s="437">
        <v>0</v>
      </c>
      <c r="AG41" s="437">
        <v>0</v>
      </c>
      <c r="AH41" s="437">
        <v>0</v>
      </c>
      <c r="AI41" s="437">
        <v>0</v>
      </c>
      <c r="AJ41" s="437">
        <v>1</v>
      </c>
      <c r="AK41" s="437">
        <v>0</v>
      </c>
      <c r="AL41" s="437">
        <v>0</v>
      </c>
      <c r="AM41" s="437">
        <v>0</v>
      </c>
      <c r="AN41" s="437">
        <v>1</v>
      </c>
      <c r="AO41" s="437">
        <v>0</v>
      </c>
      <c r="AP41" s="437">
        <v>0</v>
      </c>
      <c r="AQ41" s="437">
        <v>0</v>
      </c>
      <c r="AR41" s="437">
        <v>0</v>
      </c>
      <c r="AS41" s="437">
        <v>0</v>
      </c>
      <c r="AT41" s="437">
        <v>0</v>
      </c>
      <c r="AU41" s="437">
        <v>0</v>
      </c>
      <c r="AV41" s="437">
        <v>3</v>
      </c>
      <c r="AW41" s="437">
        <v>0</v>
      </c>
      <c r="AX41" s="437">
        <v>2</v>
      </c>
      <c r="AY41" s="437">
        <v>0</v>
      </c>
      <c r="AZ41" s="437">
        <v>0</v>
      </c>
      <c r="BA41" s="437">
        <v>0</v>
      </c>
      <c r="BB41" s="437">
        <v>0</v>
      </c>
      <c r="BC41" s="437">
        <v>0</v>
      </c>
      <c r="BD41" s="437">
        <v>0</v>
      </c>
      <c r="BE41" s="437">
        <v>0</v>
      </c>
      <c r="BF41" s="437">
        <v>0</v>
      </c>
      <c r="BG41" s="437">
        <v>0</v>
      </c>
      <c r="BH41" s="437">
        <v>0</v>
      </c>
      <c r="BI41" s="437">
        <v>0</v>
      </c>
      <c r="BJ41" s="437">
        <v>0</v>
      </c>
      <c r="BK41" s="437">
        <v>0</v>
      </c>
      <c r="BL41" s="437">
        <v>81</v>
      </c>
    </row>
    <row r="42" spans="1:64" x14ac:dyDescent="0.25">
      <c r="A42" s="133" t="s">
        <v>117</v>
      </c>
      <c r="B42" s="134" t="s">
        <v>118</v>
      </c>
      <c r="C42" s="436">
        <v>0</v>
      </c>
      <c r="D42" s="436">
        <v>0</v>
      </c>
      <c r="E42" s="436">
        <v>0</v>
      </c>
      <c r="F42" s="436">
        <v>0</v>
      </c>
      <c r="G42" s="436">
        <v>0</v>
      </c>
      <c r="H42" s="436">
        <v>0</v>
      </c>
      <c r="I42" s="436">
        <v>0</v>
      </c>
      <c r="J42" s="436">
        <v>0</v>
      </c>
      <c r="K42" s="436">
        <v>0</v>
      </c>
      <c r="L42" s="436">
        <v>0</v>
      </c>
      <c r="M42" s="436">
        <v>0</v>
      </c>
      <c r="N42" s="436">
        <v>0</v>
      </c>
      <c r="O42" s="436">
        <v>0</v>
      </c>
      <c r="P42" s="436">
        <v>0</v>
      </c>
      <c r="Q42" s="436">
        <v>0</v>
      </c>
      <c r="R42" s="436">
        <v>0</v>
      </c>
      <c r="S42" s="436">
        <v>0</v>
      </c>
      <c r="T42" s="436">
        <v>0</v>
      </c>
      <c r="U42" s="436">
        <v>0</v>
      </c>
      <c r="V42" s="436">
        <v>0</v>
      </c>
      <c r="W42" s="436">
        <v>0</v>
      </c>
      <c r="X42" s="436">
        <v>0</v>
      </c>
      <c r="Y42" s="436">
        <v>0</v>
      </c>
      <c r="Z42" s="436">
        <v>0</v>
      </c>
      <c r="AA42" s="436">
        <v>0</v>
      </c>
      <c r="AB42" s="436">
        <v>0</v>
      </c>
      <c r="AC42" s="436">
        <v>0</v>
      </c>
      <c r="AD42" s="436">
        <v>0</v>
      </c>
      <c r="AE42" s="436">
        <v>0</v>
      </c>
      <c r="AF42" s="436">
        <v>0</v>
      </c>
      <c r="AG42" s="436">
        <v>80</v>
      </c>
      <c r="AH42" s="436">
        <v>0</v>
      </c>
      <c r="AI42" s="436">
        <v>6</v>
      </c>
      <c r="AJ42" s="436">
        <v>0</v>
      </c>
      <c r="AK42" s="436">
        <v>0</v>
      </c>
      <c r="AL42" s="436">
        <v>1</v>
      </c>
      <c r="AM42" s="436">
        <v>0</v>
      </c>
      <c r="AN42" s="436">
        <v>0</v>
      </c>
      <c r="AO42" s="436">
        <v>0</v>
      </c>
      <c r="AP42" s="436">
        <v>0</v>
      </c>
      <c r="AQ42" s="436">
        <v>0</v>
      </c>
      <c r="AR42" s="436">
        <v>0</v>
      </c>
      <c r="AS42" s="436">
        <v>0</v>
      </c>
      <c r="AT42" s="436">
        <v>0</v>
      </c>
      <c r="AU42" s="436">
        <v>0</v>
      </c>
      <c r="AV42" s="436">
        <v>0</v>
      </c>
      <c r="AW42" s="436">
        <v>0</v>
      </c>
      <c r="AX42" s="436">
        <v>1</v>
      </c>
      <c r="AY42" s="436">
        <v>0</v>
      </c>
      <c r="AZ42" s="436">
        <v>0</v>
      </c>
      <c r="BA42" s="436">
        <v>0</v>
      </c>
      <c r="BB42" s="436">
        <v>0</v>
      </c>
      <c r="BC42" s="436">
        <v>0</v>
      </c>
      <c r="BD42" s="436">
        <v>0</v>
      </c>
      <c r="BE42" s="436">
        <v>0</v>
      </c>
      <c r="BF42" s="436">
        <v>0</v>
      </c>
      <c r="BG42" s="436">
        <v>0</v>
      </c>
      <c r="BH42" s="436">
        <v>0</v>
      </c>
      <c r="BI42" s="436">
        <v>0</v>
      </c>
      <c r="BJ42" s="436">
        <v>0</v>
      </c>
      <c r="BK42" s="436">
        <v>0</v>
      </c>
      <c r="BL42" s="436">
        <v>88</v>
      </c>
    </row>
    <row r="43" spans="1:64" x14ac:dyDescent="0.25">
      <c r="A43" s="126" t="s">
        <v>120</v>
      </c>
      <c r="B43" s="127" t="s">
        <v>121</v>
      </c>
      <c r="C43" s="437">
        <v>0</v>
      </c>
      <c r="D43" s="437">
        <v>0</v>
      </c>
      <c r="E43" s="437">
        <v>1</v>
      </c>
      <c r="F43" s="437">
        <v>0</v>
      </c>
      <c r="G43" s="437">
        <v>12</v>
      </c>
      <c r="H43" s="437">
        <v>2</v>
      </c>
      <c r="I43" s="437">
        <v>2</v>
      </c>
      <c r="J43" s="437">
        <v>0</v>
      </c>
      <c r="K43" s="437">
        <v>0</v>
      </c>
      <c r="L43" s="437">
        <v>6</v>
      </c>
      <c r="M43" s="437">
        <v>8</v>
      </c>
      <c r="N43" s="437">
        <v>0</v>
      </c>
      <c r="O43" s="437">
        <v>0</v>
      </c>
      <c r="P43" s="437">
        <v>2</v>
      </c>
      <c r="Q43" s="437">
        <v>1</v>
      </c>
      <c r="R43" s="437">
        <v>0</v>
      </c>
      <c r="S43" s="437">
        <v>0</v>
      </c>
      <c r="T43" s="437">
        <v>0</v>
      </c>
      <c r="U43" s="437">
        <v>0</v>
      </c>
      <c r="V43" s="437">
        <v>1</v>
      </c>
      <c r="W43" s="437">
        <v>3</v>
      </c>
      <c r="X43" s="437">
        <v>2</v>
      </c>
      <c r="Y43" s="437">
        <v>1</v>
      </c>
      <c r="Z43" s="437">
        <v>0</v>
      </c>
      <c r="AA43" s="437">
        <v>0</v>
      </c>
      <c r="AB43" s="437">
        <v>0</v>
      </c>
      <c r="AC43" s="437">
        <v>0</v>
      </c>
      <c r="AD43" s="437">
        <v>0</v>
      </c>
      <c r="AE43" s="437">
        <v>0</v>
      </c>
      <c r="AF43" s="437">
        <v>0</v>
      </c>
      <c r="AG43" s="437">
        <v>12</v>
      </c>
      <c r="AH43" s="437">
        <v>0</v>
      </c>
      <c r="AI43" s="437">
        <v>13</v>
      </c>
      <c r="AJ43" s="437">
        <v>1</v>
      </c>
      <c r="AK43" s="437">
        <v>0</v>
      </c>
      <c r="AL43" s="437">
        <v>1</v>
      </c>
      <c r="AM43" s="437">
        <v>0</v>
      </c>
      <c r="AN43" s="437">
        <v>0</v>
      </c>
      <c r="AO43" s="437">
        <v>2</v>
      </c>
      <c r="AP43" s="437">
        <v>0</v>
      </c>
      <c r="AQ43" s="437">
        <v>1</v>
      </c>
      <c r="AR43" s="437">
        <v>0</v>
      </c>
      <c r="AS43" s="437">
        <v>0</v>
      </c>
      <c r="AT43" s="437">
        <v>0</v>
      </c>
      <c r="AU43" s="437">
        <v>2</v>
      </c>
      <c r="AV43" s="437">
        <v>0</v>
      </c>
      <c r="AW43" s="437">
        <v>0</v>
      </c>
      <c r="AX43" s="437">
        <v>3</v>
      </c>
      <c r="AY43" s="437">
        <v>0</v>
      </c>
      <c r="AZ43" s="437">
        <v>1</v>
      </c>
      <c r="BA43" s="437">
        <v>0</v>
      </c>
      <c r="BB43" s="437">
        <v>0</v>
      </c>
      <c r="BC43" s="437">
        <v>0</v>
      </c>
      <c r="BD43" s="437">
        <v>0</v>
      </c>
      <c r="BE43" s="437">
        <v>0</v>
      </c>
      <c r="BF43" s="437">
        <v>0</v>
      </c>
      <c r="BG43" s="437">
        <v>0</v>
      </c>
      <c r="BH43" s="437">
        <v>0</v>
      </c>
      <c r="BI43" s="437">
        <v>0</v>
      </c>
      <c r="BJ43" s="437">
        <v>3</v>
      </c>
      <c r="BK43" s="437">
        <v>0</v>
      </c>
      <c r="BL43" s="437">
        <v>80</v>
      </c>
    </row>
    <row r="44" spans="1:64" x14ac:dyDescent="0.25">
      <c r="A44" s="133" t="s">
        <v>120</v>
      </c>
      <c r="B44" s="134" t="s">
        <v>123</v>
      </c>
      <c r="C44" s="436">
        <v>1</v>
      </c>
      <c r="D44" s="436">
        <v>0</v>
      </c>
      <c r="E44" s="436">
        <v>1</v>
      </c>
      <c r="F44" s="436">
        <v>0</v>
      </c>
      <c r="G44" s="436">
        <v>35</v>
      </c>
      <c r="H44" s="436">
        <v>0</v>
      </c>
      <c r="I44" s="436">
        <v>3</v>
      </c>
      <c r="J44" s="436">
        <v>0</v>
      </c>
      <c r="K44" s="436">
        <v>0</v>
      </c>
      <c r="L44" s="436">
        <v>17</v>
      </c>
      <c r="M44" s="436">
        <v>3</v>
      </c>
      <c r="N44" s="436">
        <v>0</v>
      </c>
      <c r="O44" s="436">
        <v>0</v>
      </c>
      <c r="P44" s="436">
        <v>2</v>
      </c>
      <c r="Q44" s="436">
        <v>1</v>
      </c>
      <c r="R44" s="436">
        <v>0</v>
      </c>
      <c r="S44" s="436">
        <v>1</v>
      </c>
      <c r="T44" s="436">
        <v>0</v>
      </c>
      <c r="U44" s="436">
        <v>0</v>
      </c>
      <c r="V44" s="436">
        <v>0</v>
      </c>
      <c r="W44" s="436">
        <v>3</v>
      </c>
      <c r="X44" s="436">
        <v>1</v>
      </c>
      <c r="Y44" s="436">
        <v>4</v>
      </c>
      <c r="Z44" s="436">
        <v>2</v>
      </c>
      <c r="AA44" s="436">
        <v>0</v>
      </c>
      <c r="AB44" s="436">
        <v>1</v>
      </c>
      <c r="AC44" s="436">
        <v>0</v>
      </c>
      <c r="AD44" s="436">
        <v>1</v>
      </c>
      <c r="AE44" s="436">
        <v>0</v>
      </c>
      <c r="AF44" s="436">
        <v>0</v>
      </c>
      <c r="AG44" s="436">
        <v>39</v>
      </c>
      <c r="AH44" s="436">
        <v>0</v>
      </c>
      <c r="AI44" s="436">
        <v>185</v>
      </c>
      <c r="AJ44" s="436">
        <v>2</v>
      </c>
      <c r="AK44" s="436">
        <v>0</v>
      </c>
      <c r="AL44" s="436">
        <v>1</v>
      </c>
      <c r="AM44" s="436">
        <v>0</v>
      </c>
      <c r="AN44" s="436">
        <v>0</v>
      </c>
      <c r="AO44" s="436">
        <v>4</v>
      </c>
      <c r="AP44" s="436">
        <v>0</v>
      </c>
      <c r="AQ44" s="436">
        <v>1</v>
      </c>
      <c r="AR44" s="436">
        <v>0</v>
      </c>
      <c r="AS44" s="436">
        <v>0</v>
      </c>
      <c r="AT44" s="436">
        <v>8</v>
      </c>
      <c r="AU44" s="436">
        <v>0</v>
      </c>
      <c r="AV44" s="436">
        <v>0</v>
      </c>
      <c r="AW44" s="436">
        <v>8</v>
      </c>
      <c r="AX44" s="436">
        <v>1</v>
      </c>
      <c r="AY44" s="436">
        <v>0</v>
      </c>
      <c r="AZ44" s="436">
        <v>2</v>
      </c>
      <c r="BA44" s="436">
        <v>0</v>
      </c>
      <c r="BB44" s="436">
        <v>0</v>
      </c>
      <c r="BC44" s="436">
        <v>0</v>
      </c>
      <c r="BD44" s="436">
        <v>2</v>
      </c>
      <c r="BE44" s="436">
        <v>4</v>
      </c>
      <c r="BF44" s="436">
        <v>0</v>
      </c>
      <c r="BG44" s="436">
        <v>0</v>
      </c>
      <c r="BH44" s="436">
        <v>9</v>
      </c>
      <c r="BI44" s="436">
        <v>0</v>
      </c>
      <c r="BJ44" s="436">
        <v>36</v>
      </c>
      <c r="BK44" s="436">
        <v>1</v>
      </c>
      <c r="BL44" s="436">
        <v>379</v>
      </c>
    </row>
    <row r="45" spans="1:64" x14ac:dyDescent="0.25">
      <c r="A45" s="126" t="s">
        <v>120</v>
      </c>
      <c r="B45" s="127" t="s">
        <v>125</v>
      </c>
      <c r="C45" s="437">
        <v>0</v>
      </c>
      <c r="D45" s="437">
        <v>0</v>
      </c>
      <c r="E45" s="437">
        <v>0</v>
      </c>
      <c r="F45" s="437">
        <v>0</v>
      </c>
      <c r="G45" s="437">
        <v>2</v>
      </c>
      <c r="H45" s="437">
        <v>0</v>
      </c>
      <c r="I45" s="437">
        <v>0</v>
      </c>
      <c r="J45" s="437">
        <v>0</v>
      </c>
      <c r="K45" s="437">
        <v>0</v>
      </c>
      <c r="L45" s="437">
        <v>0</v>
      </c>
      <c r="M45" s="437">
        <v>0</v>
      </c>
      <c r="N45" s="437">
        <v>0</v>
      </c>
      <c r="O45" s="437">
        <v>0</v>
      </c>
      <c r="P45" s="437">
        <v>0</v>
      </c>
      <c r="Q45" s="437">
        <v>0</v>
      </c>
      <c r="R45" s="437">
        <v>0</v>
      </c>
      <c r="S45" s="437">
        <v>0</v>
      </c>
      <c r="T45" s="437">
        <v>0</v>
      </c>
      <c r="U45" s="437">
        <v>0</v>
      </c>
      <c r="V45" s="437">
        <v>0</v>
      </c>
      <c r="W45" s="437">
        <v>1</v>
      </c>
      <c r="X45" s="437">
        <v>0</v>
      </c>
      <c r="Y45" s="437">
        <v>0</v>
      </c>
      <c r="Z45" s="437">
        <v>0</v>
      </c>
      <c r="AA45" s="437">
        <v>0</v>
      </c>
      <c r="AB45" s="437">
        <v>0</v>
      </c>
      <c r="AC45" s="437">
        <v>0</v>
      </c>
      <c r="AD45" s="437">
        <v>0</v>
      </c>
      <c r="AE45" s="437">
        <v>0</v>
      </c>
      <c r="AF45" s="437">
        <v>0</v>
      </c>
      <c r="AG45" s="437">
        <v>2</v>
      </c>
      <c r="AH45" s="437">
        <v>0</v>
      </c>
      <c r="AI45" s="437">
        <v>39</v>
      </c>
      <c r="AJ45" s="437">
        <v>0</v>
      </c>
      <c r="AK45" s="437">
        <v>0</v>
      </c>
      <c r="AL45" s="437">
        <v>0</v>
      </c>
      <c r="AM45" s="437">
        <v>0</v>
      </c>
      <c r="AN45" s="437">
        <v>0</v>
      </c>
      <c r="AO45" s="437">
        <v>0</v>
      </c>
      <c r="AP45" s="437">
        <v>0</v>
      </c>
      <c r="AQ45" s="437">
        <v>0</v>
      </c>
      <c r="AR45" s="437">
        <v>0</v>
      </c>
      <c r="AS45" s="437">
        <v>0</v>
      </c>
      <c r="AT45" s="437">
        <v>0</v>
      </c>
      <c r="AU45" s="437">
        <v>0</v>
      </c>
      <c r="AV45" s="437">
        <v>0</v>
      </c>
      <c r="AW45" s="437">
        <v>0</v>
      </c>
      <c r="AX45" s="437">
        <v>0</v>
      </c>
      <c r="AY45" s="437">
        <v>0</v>
      </c>
      <c r="AZ45" s="437">
        <v>0</v>
      </c>
      <c r="BA45" s="437">
        <v>0</v>
      </c>
      <c r="BB45" s="437">
        <v>0</v>
      </c>
      <c r="BC45" s="437">
        <v>0</v>
      </c>
      <c r="BD45" s="437">
        <v>0</v>
      </c>
      <c r="BE45" s="437">
        <v>0</v>
      </c>
      <c r="BF45" s="437">
        <v>0</v>
      </c>
      <c r="BG45" s="437">
        <v>0</v>
      </c>
      <c r="BH45" s="437">
        <v>0</v>
      </c>
      <c r="BI45" s="437">
        <v>0</v>
      </c>
      <c r="BJ45" s="437">
        <v>0</v>
      </c>
      <c r="BK45" s="437">
        <v>0</v>
      </c>
      <c r="BL45" s="437">
        <v>44</v>
      </c>
    </row>
    <row r="46" spans="1:64" x14ac:dyDescent="0.25">
      <c r="A46" s="133" t="s">
        <v>120</v>
      </c>
      <c r="B46" s="134" t="s">
        <v>127</v>
      </c>
      <c r="C46" s="436">
        <v>1</v>
      </c>
      <c r="D46" s="436">
        <v>0</v>
      </c>
      <c r="E46" s="436">
        <v>0</v>
      </c>
      <c r="F46" s="436">
        <v>0</v>
      </c>
      <c r="G46" s="436">
        <v>21</v>
      </c>
      <c r="H46" s="436">
        <v>2</v>
      </c>
      <c r="I46" s="436">
        <v>4</v>
      </c>
      <c r="J46" s="436">
        <v>0</v>
      </c>
      <c r="K46" s="436">
        <v>0</v>
      </c>
      <c r="L46" s="436">
        <v>4</v>
      </c>
      <c r="M46" s="436">
        <v>0</v>
      </c>
      <c r="N46" s="436">
        <v>0</v>
      </c>
      <c r="O46" s="436">
        <v>0</v>
      </c>
      <c r="P46" s="436">
        <v>0</v>
      </c>
      <c r="Q46" s="436">
        <v>0</v>
      </c>
      <c r="R46" s="436">
        <v>0</v>
      </c>
      <c r="S46" s="436">
        <v>0</v>
      </c>
      <c r="T46" s="436">
        <v>0</v>
      </c>
      <c r="U46" s="436">
        <v>0</v>
      </c>
      <c r="V46" s="436">
        <v>0</v>
      </c>
      <c r="W46" s="436">
        <v>0</v>
      </c>
      <c r="X46" s="436">
        <v>0</v>
      </c>
      <c r="Y46" s="436">
        <v>2</v>
      </c>
      <c r="Z46" s="436">
        <v>0</v>
      </c>
      <c r="AA46" s="436">
        <v>1</v>
      </c>
      <c r="AB46" s="436">
        <v>0</v>
      </c>
      <c r="AC46" s="436">
        <v>0</v>
      </c>
      <c r="AD46" s="436">
        <v>0</v>
      </c>
      <c r="AE46" s="436">
        <v>0</v>
      </c>
      <c r="AF46" s="436">
        <v>0</v>
      </c>
      <c r="AG46" s="436">
        <v>15</v>
      </c>
      <c r="AH46" s="436">
        <v>0</v>
      </c>
      <c r="AI46" s="436">
        <v>40</v>
      </c>
      <c r="AJ46" s="436">
        <v>1</v>
      </c>
      <c r="AK46" s="436">
        <v>0</v>
      </c>
      <c r="AL46" s="436">
        <v>2</v>
      </c>
      <c r="AM46" s="436">
        <v>0</v>
      </c>
      <c r="AN46" s="436">
        <v>0</v>
      </c>
      <c r="AO46" s="436">
        <v>2</v>
      </c>
      <c r="AP46" s="436">
        <v>0</v>
      </c>
      <c r="AQ46" s="436">
        <v>0</v>
      </c>
      <c r="AR46" s="436">
        <v>0</v>
      </c>
      <c r="AS46" s="436">
        <v>1</v>
      </c>
      <c r="AT46" s="436">
        <v>3</v>
      </c>
      <c r="AU46" s="436">
        <v>0</v>
      </c>
      <c r="AV46" s="436">
        <v>0</v>
      </c>
      <c r="AW46" s="436">
        <v>4</v>
      </c>
      <c r="AX46" s="436">
        <v>2</v>
      </c>
      <c r="AY46" s="436">
        <v>0</v>
      </c>
      <c r="AZ46" s="436">
        <v>2</v>
      </c>
      <c r="BA46" s="436">
        <v>0</v>
      </c>
      <c r="BB46" s="436">
        <v>0</v>
      </c>
      <c r="BC46" s="436">
        <v>0</v>
      </c>
      <c r="BD46" s="436">
        <v>0</v>
      </c>
      <c r="BE46" s="436">
        <v>1</v>
      </c>
      <c r="BF46" s="436">
        <v>0</v>
      </c>
      <c r="BG46" s="436">
        <v>0</v>
      </c>
      <c r="BH46" s="436">
        <v>1</v>
      </c>
      <c r="BI46" s="436">
        <v>0</v>
      </c>
      <c r="BJ46" s="436">
        <v>0</v>
      </c>
      <c r="BK46" s="436">
        <v>2</v>
      </c>
      <c r="BL46" s="436">
        <v>111</v>
      </c>
    </row>
    <row r="47" spans="1:64" x14ac:dyDescent="0.25">
      <c r="A47" s="126" t="s">
        <v>120</v>
      </c>
      <c r="B47" s="127" t="s">
        <v>129</v>
      </c>
      <c r="C47" s="437">
        <v>0</v>
      </c>
      <c r="D47" s="437">
        <v>0</v>
      </c>
      <c r="E47" s="437">
        <v>0</v>
      </c>
      <c r="F47" s="437">
        <v>0</v>
      </c>
      <c r="G47" s="437">
        <v>1</v>
      </c>
      <c r="H47" s="437">
        <v>0</v>
      </c>
      <c r="I47" s="437">
        <v>0</v>
      </c>
      <c r="J47" s="437">
        <v>0</v>
      </c>
      <c r="K47" s="437">
        <v>0</v>
      </c>
      <c r="L47" s="437">
        <v>0</v>
      </c>
      <c r="M47" s="437">
        <v>1</v>
      </c>
      <c r="N47" s="437">
        <v>0</v>
      </c>
      <c r="O47" s="437">
        <v>0</v>
      </c>
      <c r="P47" s="437">
        <v>0</v>
      </c>
      <c r="Q47" s="437">
        <v>0</v>
      </c>
      <c r="R47" s="437">
        <v>0</v>
      </c>
      <c r="S47" s="437">
        <v>0</v>
      </c>
      <c r="T47" s="437">
        <v>0</v>
      </c>
      <c r="U47" s="437">
        <v>0</v>
      </c>
      <c r="V47" s="437">
        <v>0</v>
      </c>
      <c r="W47" s="437">
        <v>0</v>
      </c>
      <c r="X47" s="437">
        <v>0</v>
      </c>
      <c r="Y47" s="437">
        <v>2</v>
      </c>
      <c r="Z47" s="437">
        <v>0</v>
      </c>
      <c r="AA47" s="437">
        <v>0</v>
      </c>
      <c r="AB47" s="437">
        <v>0</v>
      </c>
      <c r="AC47" s="437">
        <v>0</v>
      </c>
      <c r="AD47" s="437">
        <v>0</v>
      </c>
      <c r="AE47" s="437">
        <v>0</v>
      </c>
      <c r="AF47" s="437">
        <v>0</v>
      </c>
      <c r="AG47" s="437">
        <v>3</v>
      </c>
      <c r="AH47" s="437">
        <v>0</v>
      </c>
      <c r="AI47" s="437">
        <v>70</v>
      </c>
      <c r="AJ47" s="437">
        <v>0</v>
      </c>
      <c r="AK47" s="437">
        <v>0</v>
      </c>
      <c r="AL47" s="437">
        <v>0</v>
      </c>
      <c r="AM47" s="437">
        <v>0</v>
      </c>
      <c r="AN47" s="437">
        <v>0</v>
      </c>
      <c r="AO47" s="437">
        <v>3</v>
      </c>
      <c r="AP47" s="437">
        <v>0</v>
      </c>
      <c r="AQ47" s="437">
        <v>0</v>
      </c>
      <c r="AR47" s="437">
        <v>0</v>
      </c>
      <c r="AS47" s="437">
        <v>0</v>
      </c>
      <c r="AT47" s="437">
        <v>0</v>
      </c>
      <c r="AU47" s="437">
        <v>1</v>
      </c>
      <c r="AV47" s="437">
        <v>0</v>
      </c>
      <c r="AW47" s="437">
        <v>0</v>
      </c>
      <c r="AX47" s="437">
        <v>1</v>
      </c>
      <c r="AY47" s="437">
        <v>0</v>
      </c>
      <c r="AZ47" s="437">
        <v>0</v>
      </c>
      <c r="BA47" s="437">
        <v>0</v>
      </c>
      <c r="BB47" s="437">
        <v>0</v>
      </c>
      <c r="BC47" s="437">
        <v>0</v>
      </c>
      <c r="BD47" s="437">
        <v>0</v>
      </c>
      <c r="BE47" s="437">
        <v>0</v>
      </c>
      <c r="BF47" s="437">
        <v>0</v>
      </c>
      <c r="BG47" s="437">
        <v>0</v>
      </c>
      <c r="BH47" s="437">
        <v>2</v>
      </c>
      <c r="BI47" s="437">
        <v>0</v>
      </c>
      <c r="BJ47" s="437">
        <v>0</v>
      </c>
      <c r="BK47" s="437">
        <v>6</v>
      </c>
      <c r="BL47" s="437">
        <v>90</v>
      </c>
    </row>
    <row r="48" spans="1:64" x14ac:dyDescent="0.25">
      <c r="A48" s="133" t="s">
        <v>132</v>
      </c>
      <c r="B48" s="134" t="s">
        <v>133</v>
      </c>
      <c r="C48" s="436">
        <v>0</v>
      </c>
      <c r="D48" s="436">
        <v>0</v>
      </c>
      <c r="E48" s="436">
        <v>0</v>
      </c>
      <c r="F48" s="436">
        <v>0</v>
      </c>
      <c r="G48" s="436">
        <v>1</v>
      </c>
      <c r="H48" s="436">
        <v>0</v>
      </c>
      <c r="I48" s="436">
        <v>1</v>
      </c>
      <c r="J48" s="436">
        <v>0</v>
      </c>
      <c r="K48" s="436">
        <v>0</v>
      </c>
      <c r="L48" s="436">
        <v>1</v>
      </c>
      <c r="M48" s="436">
        <v>2</v>
      </c>
      <c r="N48" s="436">
        <v>0</v>
      </c>
      <c r="O48" s="436">
        <v>0</v>
      </c>
      <c r="P48" s="436">
        <v>0</v>
      </c>
      <c r="Q48" s="436">
        <v>0</v>
      </c>
      <c r="R48" s="436">
        <v>1</v>
      </c>
      <c r="S48" s="436">
        <v>0</v>
      </c>
      <c r="T48" s="436">
        <v>0</v>
      </c>
      <c r="U48" s="436">
        <v>0</v>
      </c>
      <c r="V48" s="436">
        <v>0</v>
      </c>
      <c r="W48" s="436">
        <v>0</v>
      </c>
      <c r="X48" s="436">
        <v>0</v>
      </c>
      <c r="Y48" s="436">
        <v>1</v>
      </c>
      <c r="Z48" s="436">
        <v>1</v>
      </c>
      <c r="AA48" s="436">
        <v>1</v>
      </c>
      <c r="AB48" s="436">
        <v>0</v>
      </c>
      <c r="AC48" s="436">
        <v>0</v>
      </c>
      <c r="AD48" s="436">
        <v>0</v>
      </c>
      <c r="AE48" s="436">
        <v>0</v>
      </c>
      <c r="AF48" s="436">
        <v>0</v>
      </c>
      <c r="AG48" s="436">
        <v>1</v>
      </c>
      <c r="AH48" s="436">
        <v>0</v>
      </c>
      <c r="AI48" s="436">
        <v>0</v>
      </c>
      <c r="AJ48" s="436">
        <v>69</v>
      </c>
      <c r="AK48" s="436">
        <v>0</v>
      </c>
      <c r="AL48" s="436">
        <v>0</v>
      </c>
      <c r="AM48" s="436">
        <v>0</v>
      </c>
      <c r="AN48" s="436">
        <v>0</v>
      </c>
      <c r="AO48" s="436">
        <v>0</v>
      </c>
      <c r="AP48" s="436">
        <v>0</v>
      </c>
      <c r="AQ48" s="436">
        <v>1</v>
      </c>
      <c r="AR48" s="436">
        <v>0</v>
      </c>
      <c r="AS48" s="436">
        <v>0</v>
      </c>
      <c r="AT48" s="436">
        <v>0</v>
      </c>
      <c r="AU48" s="436">
        <v>0</v>
      </c>
      <c r="AV48" s="436">
        <v>0</v>
      </c>
      <c r="AW48" s="436">
        <v>1</v>
      </c>
      <c r="AX48" s="436">
        <v>0</v>
      </c>
      <c r="AY48" s="436">
        <v>0</v>
      </c>
      <c r="AZ48" s="436">
        <v>0</v>
      </c>
      <c r="BA48" s="436">
        <v>0</v>
      </c>
      <c r="BB48" s="436">
        <v>0</v>
      </c>
      <c r="BC48" s="436">
        <v>0</v>
      </c>
      <c r="BD48" s="436">
        <v>1</v>
      </c>
      <c r="BE48" s="436">
        <v>0</v>
      </c>
      <c r="BF48" s="436">
        <v>0</v>
      </c>
      <c r="BG48" s="436">
        <v>0</v>
      </c>
      <c r="BH48" s="436">
        <v>0</v>
      </c>
      <c r="BI48" s="436">
        <v>0</v>
      </c>
      <c r="BJ48" s="436">
        <v>0</v>
      </c>
      <c r="BK48" s="436">
        <v>0</v>
      </c>
      <c r="BL48" s="436">
        <v>82</v>
      </c>
    </row>
    <row r="49" spans="1:64" x14ac:dyDescent="0.25">
      <c r="A49" s="126" t="s">
        <v>132</v>
      </c>
      <c r="B49" s="127" t="s">
        <v>134</v>
      </c>
      <c r="C49" s="437">
        <v>0</v>
      </c>
      <c r="D49" s="437">
        <v>0</v>
      </c>
      <c r="E49" s="437">
        <v>0</v>
      </c>
      <c r="F49" s="437">
        <v>0</v>
      </c>
      <c r="G49" s="437">
        <v>0</v>
      </c>
      <c r="H49" s="437">
        <v>0</v>
      </c>
      <c r="I49" s="437">
        <v>0</v>
      </c>
      <c r="J49" s="437">
        <v>0</v>
      </c>
      <c r="K49" s="437">
        <v>0</v>
      </c>
      <c r="L49" s="437">
        <v>0</v>
      </c>
      <c r="M49" s="437">
        <v>0</v>
      </c>
      <c r="N49" s="437">
        <v>0</v>
      </c>
      <c r="O49" s="437">
        <v>0</v>
      </c>
      <c r="P49" s="437">
        <v>0</v>
      </c>
      <c r="Q49" s="437">
        <v>0</v>
      </c>
      <c r="R49" s="437">
        <v>0</v>
      </c>
      <c r="S49" s="437">
        <v>0</v>
      </c>
      <c r="T49" s="437">
        <v>0</v>
      </c>
      <c r="U49" s="437">
        <v>0</v>
      </c>
      <c r="V49" s="437">
        <v>0</v>
      </c>
      <c r="W49" s="437">
        <v>0</v>
      </c>
      <c r="X49" s="437">
        <v>0</v>
      </c>
      <c r="Y49" s="437">
        <v>0</v>
      </c>
      <c r="Z49" s="437">
        <v>0</v>
      </c>
      <c r="AA49" s="437">
        <v>0</v>
      </c>
      <c r="AB49" s="437">
        <v>0</v>
      </c>
      <c r="AC49" s="437">
        <v>0</v>
      </c>
      <c r="AD49" s="437">
        <v>0</v>
      </c>
      <c r="AE49" s="437">
        <v>0</v>
      </c>
      <c r="AF49" s="437">
        <v>0</v>
      </c>
      <c r="AG49" s="437">
        <v>0</v>
      </c>
      <c r="AH49" s="437">
        <v>0</v>
      </c>
      <c r="AI49" s="437">
        <v>0</v>
      </c>
      <c r="AJ49" s="437">
        <v>52</v>
      </c>
      <c r="AK49" s="437">
        <v>0</v>
      </c>
      <c r="AL49" s="437">
        <v>0</v>
      </c>
      <c r="AM49" s="437">
        <v>0</v>
      </c>
      <c r="AN49" s="437">
        <v>0</v>
      </c>
      <c r="AO49" s="437">
        <v>0</v>
      </c>
      <c r="AP49" s="437">
        <v>0</v>
      </c>
      <c r="AQ49" s="437">
        <v>0</v>
      </c>
      <c r="AR49" s="437">
        <v>0</v>
      </c>
      <c r="AS49" s="437">
        <v>0</v>
      </c>
      <c r="AT49" s="437">
        <v>0</v>
      </c>
      <c r="AU49" s="437">
        <v>0</v>
      </c>
      <c r="AV49" s="437">
        <v>0</v>
      </c>
      <c r="AW49" s="437">
        <v>0</v>
      </c>
      <c r="AX49" s="437">
        <v>0</v>
      </c>
      <c r="AY49" s="437">
        <v>0</v>
      </c>
      <c r="AZ49" s="437">
        <v>0</v>
      </c>
      <c r="BA49" s="437">
        <v>0</v>
      </c>
      <c r="BB49" s="437">
        <v>0</v>
      </c>
      <c r="BC49" s="437">
        <v>0</v>
      </c>
      <c r="BD49" s="437">
        <v>0</v>
      </c>
      <c r="BE49" s="437">
        <v>0</v>
      </c>
      <c r="BF49" s="437">
        <v>0</v>
      </c>
      <c r="BG49" s="437">
        <v>0</v>
      </c>
      <c r="BH49" s="437">
        <v>0</v>
      </c>
      <c r="BI49" s="437">
        <v>0</v>
      </c>
      <c r="BJ49" s="437">
        <v>0</v>
      </c>
      <c r="BK49" s="437">
        <v>0</v>
      </c>
      <c r="BL49" s="437">
        <v>52</v>
      </c>
    </row>
    <row r="50" spans="1:64" x14ac:dyDescent="0.25">
      <c r="A50" s="133" t="s">
        <v>137</v>
      </c>
      <c r="B50" s="134" t="s">
        <v>138</v>
      </c>
      <c r="C50" s="436">
        <v>0</v>
      </c>
      <c r="D50" s="436">
        <v>0</v>
      </c>
      <c r="E50" s="436">
        <v>1</v>
      </c>
      <c r="F50" s="436">
        <v>0</v>
      </c>
      <c r="G50" s="436">
        <v>3</v>
      </c>
      <c r="H50" s="436">
        <v>0</v>
      </c>
      <c r="I50" s="436">
        <v>0</v>
      </c>
      <c r="J50" s="436">
        <v>0</v>
      </c>
      <c r="K50" s="436">
        <v>0</v>
      </c>
      <c r="L50" s="436">
        <v>3</v>
      </c>
      <c r="M50" s="436">
        <v>0</v>
      </c>
      <c r="N50" s="436">
        <v>0</v>
      </c>
      <c r="O50" s="436">
        <v>0</v>
      </c>
      <c r="P50" s="436">
        <v>0</v>
      </c>
      <c r="Q50" s="436">
        <v>0</v>
      </c>
      <c r="R50" s="436">
        <v>0</v>
      </c>
      <c r="S50" s="436">
        <v>0</v>
      </c>
      <c r="T50" s="436">
        <v>0</v>
      </c>
      <c r="U50" s="436">
        <v>0</v>
      </c>
      <c r="V50" s="436">
        <v>0</v>
      </c>
      <c r="W50" s="436">
        <v>0</v>
      </c>
      <c r="X50" s="436">
        <v>0</v>
      </c>
      <c r="Y50" s="436">
        <v>1</v>
      </c>
      <c r="Z50" s="436">
        <v>0</v>
      </c>
      <c r="AA50" s="436">
        <v>0</v>
      </c>
      <c r="AB50" s="436">
        <v>1</v>
      </c>
      <c r="AC50" s="436">
        <v>0</v>
      </c>
      <c r="AD50" s="436">
        <v>0</v>
      </c>
      <c r="AE50" s="436">
        <v>0</v>
      </c>
      <c r="AF50" s="436">
        <v>0</v>
      </c>
      <c r="AG50" s="436">
        <v>0</v>
      </c>
      <c r="AH50" s="436">
        <v>0</v>
      </c>
      <c r="AI50" s="436">
        <v>0</v>
      </c>
      <c r="AJ50" s="436">
        <v>0</v>
      </c>
      <c r="AK50" s="436">
        <v>0</v>
      </c>
      <c r="AL50" s="436">
        <v>93</v>
      </c>
      <c r="AM50" s="436">
        <v>0</v>
      </c>
      <c r="AN50" s="436">
        <v>0</v>
      </c>
      <c r="AO50" s="436">
        <v>0</v>
      </c>
      <c r="AP50" s="436">
        <v>0</v>
      </c>
      <c r="AQ50" s="436">
        <v>0</v>
      </c>
      <c r="AR50" s="436">
        <v>0</v>
      </c>
      <c r="AS50" s="436">
        <v>1</v>
      </c>
      <c r="AT50" s="436">
        <v>1</v>
      </c>
      <c r="AU50" s="436">
        <v>4</v>
      </c>
      <c r="AV50" s="436">
        <v>0</v>
      </c>
      <c r="AW50" s="436">
        <v>1</v>
      </c>
      <c r="AX50" s="436">
        <v>0</v>
      </c>
      <c r="AY50" s="436">
        <v>0</v>
      </c>
      <c r="AZ50" s="436">
        <v>1</v>
      </c>
      <c r="BA50" s="436">
        <v>0</v>
      </c>
      <c r="BB50" s="436">
        <v>0</v>
      </c>
      <c r="BC50" s="436">
        <v>0</v>
      </c>
      <c r="BD50" s="436">
        <v>0</v>
      </c>
      <c r="BE50" s="436">
        <v>0</v>
      </c>
      <c r="BF50" s="436">
        <v>0</v>
      </c>
      <c r="BG50" s="436">
        <v>0</v>
      </c>
      <c r="BH50" s="436">
        <v>0</v>
      </c>
      <c r="BI50" s="436">
        <v>0</v>
      </c>
      <c r="BJ50" s="436">
        <v>0</v>
      </c>
      <c r="BK50" s="436">
        <v>0</v>
      </c>
      <c r="BL50" s="436">
        <v>110</v>
      </c>
    </row>
    <row r="51" spans="1:64" x14ac:dyDescent="0.25">
      <c r="A51" s="126" t="s">
        <v>137</v>
      </c>
      <c r="B51" s="127" t="s">
        <v>140</v>
      </c>
      <c r="C51" s="437">
        <v>1</v>
      </c>
      <c r="D51" s="437">
        <v>0</v>
      </c>
      <c r="E51" s="437">
        <v>0</v>
      </c>
      <c r="F51" s="437">
        <v>0</v>
      </c>
      <c r="G51" s="437">
        <v>6</v>
      </c>
      <c r="H51" s="437">
        <v>1</v>
      </c>
      <c r="I51" s="437">
        <v>0</v>
      </c>
      <c r="J51" s="437">
        <v>0</v>
      </c>
      <c r="K51" s="437">
        <v>0</v>
      </c>
      <c r="L51" s="437">
        <v>3</v>
      </c>
      <c r="M51" s="437">
        <v>2</v>
      </c>
      <c r="N51" s="437">
        <v>0</v>
      </c>
      <c r="O51" s="437">
        <v>0</v>
      </c>
      <c r="P51" s="437">
        <v>1</v>
      </c>
      <c r="Q51" s="437">
        <v>0</v>
      </c>
      <c r="R51" s="437">
        <v>0</v>
      </c>
      <c r="S51" s="437">
        <v>0</v>
      </c>
      <c r="T51" s="437">
        <v>0</v>
      </c>
      <c r="U51" s="437">
        <v>0</v>
      </c>
      <c r="V51" s="437">
        <v>0</v>
      </c>
      <c r="W51" s="437">
        <v>0</v>
      </c>
      <c r="X51" s="437">
        <v>0</v>
      </c>
      <c r="Y51" s="437">
        <v>3</v>
      </c>
      <c r="Z51" s="437">
        <v>0</v>
      </c>
      <c r="AA51" s="437">
        <v>2</v>
      </c>
      <c r="AB51" s="437">
        <v>0</v>
      </c>
      <c r="AC51" s="437">
        <v>0</v>
      </c>
      <c r="AD51" s="437">
        <v>0</v>
      </c>
      <c r="AE51" s="437">
        <v>0</v>
      </c>
      <c r="AF51" s="437">
        <v>0</v>
      </c>
      <c r="AG51" s="437">
        <v>1</v>
      </c>
      <c r="AH51" s="437">
        <v>0</v>
      </c>
      <c r="AI51" s="437">
        <v>3</v>
      </c>
      <c r="AJ51" s="437">
        <v>2</v>
      </c>
      <c r="AK51" s="437">
        <v>0</v>
      </c>
      <c r="AL51" s="437">
        <v>26</v>
      </c>
      <c r="AM51" s="437">
        <v>0</v>
      </c>
      <c r="AN51" s="437">
        <v>0</v>
      </c>
      <c r="AO51" s="437">
        <v>7</v>
      </c>
      <c r="AP51" s="437">
        <v>0</v>
      </c>
      <c r="AQ51" s="437">
        <v>0</v>
      </c>
      <c r="AR51" s="437">
        <v>1</v>
      </c>
      <c r="AS51" s="437">
        <v>0</v>
      </c>
      <c r="AT51" s="437">
        <v>1</v>
      </c>
      <c r="AU51" s="437">
        <v>1</v>
      </c>
      <c r="AV51" s="437">
        <v>0</v>
      </c>
      <c r="AW51" s="437">
        <v>1</v>
      </c>
      <c r="AX51" s="437">
        <v>1</v>
      </c>
      <c r="AY51" s="437">
        <v>0</v>
      </c>
      <c r="AZ51" s="437">
        <v>0</v>
      </c>
      <c r="BA51" s="437">
        <v>0</v>
      </c>
      <c r="BB51" s="437">
        <v>0</v>
      </c>
      <c r="BC51" s="437">
        <v>0</v>
      </c>
      <c r="BD51" s="437">
        <v>0</v>
      </c>
      <c r="BE51" s="437">
        <v>0</v>
      </c>
      <c r="BF51" s="437">
        <v>0</v>
      </c>
      <c r="BG51" s="437">
        <v>0</v>
      </c>
      <c r="BH51" s="437">
        <v>3</v>
      </c>
      <c r="BI51" s="437">
        <v>0</v>
      </c>
      <c r="BJ51" s="437">
        <v>9</v>
      </c>
      <c r="BK51" s="437">
        <v>0</v>
      </c>
      <c r="BL51" s="437">
        <v>75</v>
      </c>
    </row>
    <row r="52" spans="1:64" x14ac:dyDescent="0.25">
      <c r="A52" s="133" t="s">
        <v>142</v>
      </c>
      <c r="B52" s="134" t="s">
        <v>143</v>
      </c>
      <c r="C52" s="436">
        <v>0</v>
      </c>
      <c r="D52" s="436">
        <v>0</v>
      </c>
      <c r="E52" s="436">
        <v>0</v>
      </c>
      <c r="F52" s="436">
        <v>1</v>
      </c>
      <c r="G52" s="436">
        <v>0</v>
      </c>
      <c r="H52" s="436">
        <v>0</v>
      </c>
      <c r="I52" s="436">
        <v>0</v>
      </c>
      <c r="J52" s="436">
        <v>0</v>
      </c>
      <c r="K52" s="436">
        <v>0</v>
      </c>
      <c r="L52" s="436">
        <v>0</v>
      </c>
      <c r="M52" s="436">
        <v>0</v>
      </c>
      <c r="N52" s="436">
        <v>0</v>
      </c>
      <c r="O52" s="436">
        <v>0</v>
      </c>
      <c r="P52" s="436">
        <v>0</v>
      </c>
      <c r="Q52" s="436">
        <v>0</v>
      </c>
      <c r="R52" s="436">
        <v>0</v>
      </c>
      <c r="S52" s="436">
        <v>1</v>
      </c>
      <c r="T52" s="436">
        <v>0</v>
      </c>
      <c r="U52" s="436">
        <v>0</v>
      </c>
      <c r="V52" s="436">
        <v>0</v>
      </c>
      <c r="W52" s="436">
        <v>0</v>
      </c>
      <c r="X52" s="436">
        <v>0</v>
      </c>
      <c r="Y52" s="436">
        <v>0</v>
      </c>
      <c r="Z52" s="436">
        <v>0</v>
      </c>
      <c r="AA52" s="436">
        <v>1</v>
      </c>
      <c r="AB52" s="436">
        <v>0</v>
      </c>
      <c r="AC52" s="436">
        <v>0</v>
      </c>
      <c r="AD52" s="436">
        <v>0</v>
      </c>
      <c r="AE52" s="436">
        <v>0</v>
      </c>
      <c r="AF52" s="436">
        <v>0</v>
      </c>
      <c r="AG52" s="436">
        <v>0</v>
      </c>
      <c r="AH52" s="436">
        <v>0</v>
      </c>
      <c r="AI52" s="436">
        <v>0</v>
      </c>
      <c r="AJ52" s="436">
        <v>0</v>
      </c>
      <c r="AK52" s="436">
        <v>0</v>
      </c>
      <c r="AL52" s="436">
        <v>0</v>
      </c>
      <c r="AM52" s="436">
        <v>46</v>
      </c>
      <c r="AN52" s="436">
        <v>0</v>
      </c>
      <c r="AO52" s="436">
        <v>0</v>
      </c>
      <c r="AP52" s="436">
        <v>0</v>
      </c>
      <c r="AQ52" s="436">
        <v>0</v>
      </c>
      <c r="AR52" s="436">
        <v>0</v>
      </c>
      <c r="AS52" s="436">
        <v>0</v>
      </c>
      <c r="AT52" s="436">
        <v>0</v>
      </c>
      <c r="AU52" s="436">
        <v>3</v>
      </c>
      <c r="AV52" s="436">
        <v>2</v>
      </c>
      <c r="AW52" s="436">
        <v>0</v>
      </c>
      <c r="AX52" s="436">
        <v>0</v>
      </c>
      <c r="AY52" s="436">
        <v>0</v>
      </c>
      <c r="AZ52" s="436">
        <v>0</v>
      </c>
      <c r="BA52" s="436">
        <v>0</v>
      </c>
      <c r="BB52" s="436">
        <v>0</v>
      </c>
      <c r="BC52" s="436">
        <v>0</v>
      </c>
      <c r="BD52" s="436">
        <v>0</v>
      </c>
      <c r="BE52" s="436">
        <v>0</v>
      </c>
      <c r="BF52" s="436">
        <v>0</v>
      </c>
      <c r="BG52" s="436">
        <v>0</v>
      </c>
      <c r="BH52" s="436">
        <v>0</v>
      </c>
      <c r="BI52" s="436">
        <v>0</v>
      </c>
      <c r="BJ52" s="436">
        <v>0</v>
      </c>
      <c r="BK52" s="436">
        <v>0</v>
      </c>
      <c r="BL52" s="436">
        <v>54</v>
      </c>
    </row>
    <row r="53" spans="1:64" x14ac:dyDescent="0.25">
      <c r="A53" s="126" t="s">
        <v>145</v>
      </c>
      <c r="B53" s="127" t="s">
        <v>146</v>
      </c>
      <c r="C53" s="437">
        <v>0</v>
      </c>
      <c r="D53" s="437">
        <v>0</v>
      </c>
      <c r="E53" s="437">
        <v>5</v>
      </c>
      <c r="F53" s="437">
        <v>1</v>
      </c>
      <c r="G53" s="437">
        <v>11</v>
      </c>
      <c r="H53" s="437">
        <v>1</v>
      </c>
      <c r="I53" s="437">
        <v>0</v>
      </c>
      <c r="J53" s="437">
        <v>0</v>
      </c>
      <c r="K53" s="437">
        <v>0</v>
      </c>
      <c r="L53" s="437">
        <v>0</v>
      </c>
      <c r="M53" s="437">
        <v>0</v>
      </c>
      <c r="N53" s="437">
        <v>0</v>
      </c>
      <c r="O53" s="437">
        <v>0</v>
      </c>
      <c r="P53" s="437">
        <v>1</v>
      </c>
      <c r="Q53" s="437">
        <v>0</v>
      </c>
      <c r="R53" s="437">
        <v>1</v>
      </c>
      <c r="S53" s="437">
        <v>0</v>
      </c>
      <c r="T53" s="437">
        <v>0</v>
      </c>
      <c r="U53" s="437">
        <v>0</v>
      </c>
      <c r="V53" s="437">
        <v>0</v>
      </c>
      <c r="W53" s="437">
        <v>0</v>
      </c>
      <c r="X53" s="437">
        <v>0</v>
      </c>
      <c r="Y53" s="437">
        <v>1</v>
      </c>
      <c r="Z53" s="437">
        <v>0</v>
      </c>
      <c r="AA53" s="437">
        <v>0</v>
      </c>
      <c r="AB53" s="437">
        <v>0</v>
      </c>
      <c r="AC53" s="437">
        <v>1</v>
      </c>
      <c r="AD53" s="437">
        <v>0</v>
      </c>
      <c r="AE53" s="437">
        <v>0</v>
      </c>
      <c r="AF53" s="437">
        <v>0</v>
      </c>
      <c r="AG53" s="437">
        <v>0</v>
      </c>
      <c r="AH53" s="437">
        <v>0</v>
      </c>
      <c r="AI53" s="437">
        <v>0</v>
      </c>
      <c r="AJ53" s="437">
        <v>0</v>
      </c>
      <c r="AK53" s="437">
        <v>0</v>
      </c>
      <c r="AL53" s="437">
        <v>0</v>
      </c>
      <c r="AM53" s="437">
        <v>0</v>
      </c>
      <c r="AN53" s="437">
        <v>44</v>
      </c>
      <c r="AO53" s="437">
        <v>1</v>
      </c>
      <c r="AP53" s="437">
        <v>0</v>
      </c>
      <c r="AQ53" s="437">
        <v>0</v>
      </c>
      <c r="AR53" s="437">
        <v>0</v>
      </c>
      <c r="AS53" s="437">
        <v>0</v>
      </c>
      <c r="AT53" s="437">
        <v>1</v>
      </c>
      <c r="AU53" s="437">
        <v>2</v>
      </c>
      <c r="AV53" s="437">
        <v>0</v>
      </c>
      <c r="AW53" s="437">
        <v>1</v>
      </c>
      <c r="AX53" s="437">
        <v>3</v>
      </c>
      <c r="AY53" s="437">
        <v>1</v>
      </c>
      <c r="AZ53" s="437">
        <v>0</v>
      </c>
      <c r="BA53" s="437">
        <v>1</v>
      </c>
      <c r="BB53" s="437">
        <v>0</v>
      </c>
      <c r="BC53" s="437">
        <v>0</v>
      </c>
      <c r="BD53" s="437">
        <v>0</v>
      </c>
      <c r="BE53" s="437">
        <v>0</v>
      </c>
      <c r="BF53" s="437">
        <v>0</v>
      </c>
      <c r="BG53" s="437">
        <v>0</v>
      </c>
      <c r="BH53" s="437">
        <v>0</v>
      </c>
      <c r="BI53" s="437">
        <v>0</v>
      </c>
      <c r="BJ53" s="437">
        <v>0</v>
      </c>
      <c r="BK53" s="437">
        <v>0</v>
      </c>
      <c r="BL53" s="437">
        <v>76</v>
      </c>
    </row>
    <row r="54" spans="1:64" x14ac:dyDescent="0.25">
      <c r="A54" s="133" t="s">
        <v>148</v>
      </c>
      <c r="B54" s="134" t="s">
        <v>149</v>
      </c>
      <c r="C54" s="436">
        <v>0</v>
      </c>
      <c r="D54" s="436">
        <v>0</v>
      </c>
      <c r="E54" s="436">
        <v>0</v>
      </c>
      <c r="F54" s="436">
        <v>0</v>
      </c>
      <c r="G54" s="436">
        <v>5</v>
      </c>
      <c r="H54" s="436">
        <v>0</v>
      </c>
      <c r="I54" s="436">
        <v>0</v>
      </c>
      <c r="J54" s="436">
        <v>2</v>
      </c>
      <c r="K54" s="436">
        <v>0</v>
      </c>
      <c r="L54" s="436">
        <v>8</v>
      </c>
      <c r="M54" s="436">
        <v>2</v>
      </c>
      <c r="N54" s="436">
        <v>0</v>
      </c>
      <c r="O54" s="436">
        <v>0</v>
      </c>
      <c r="P54" s="436">
        <v>3</v>
      </c>
      <c r="Q54" s="436">
        <v>0</v>
      </c>
      <c r="R54" s="436">
        <v>0</v>
      </c>
      <c r="S54" s="436">
        <v>0</v>
      </c>
      <c r="T54" s="436">
        <v>0</v>
      </c>
      <c r="U54" s="436">
        <v>0</v>
      </c>
      <c r="V54" s="436">
        <v>0</v>
      </c>
      <c r="W54" s="436">
        <v>0</v>
      </c>
      <c r="X54" s="436">
        <v>0</v>
      </c>
      <c r="Y54" s="436">
        <v>1</v>
      </c>
      <c r="Z54" s="436">
        <v>2</v>
      </c>
      <c r="AA54" s="436">
        <v>0</v>
      </c>
      <c r="AB54" s="436">
        <v>0</v>
      </c>
      <c r="AC54" s="436">
        <v>0</v>
      </c>
      <c r="AD54" s="436">
        <v>0</v>
      </c>
      <c r="AE54" s="436">
        <v>0</v>
      </c>
      <c r="AF54" s="436">
        <v>0</v>
      </c>
      <c r="AG54" s="436">
        <v>9</v>
      </c>
      <c r="AH54" s="436">
        <v>0</v>
      </c>
      <c r="AI54" s="436">
        <v>5</v>
      </c>
      <c r="AJ54" s="436">
        <v>1</v>
      </c>
      <c r="AK54" s="436">
        <v>0</v>
      </c>
      <c r="AL54" s="436">
        <v>3</v>
      </c>
      <c r="AM54" s="436">
        <v>0</v>
      </c>
      <c r="AN54" s="436">
        <v>0</v>
      </c>
      <c r="AO54" s="436">
        <v>78</v>
      </c>
      <c r="AP54" s="436">
        <v>0</v>
      </c>
      <c r="AQ54" s="436">
        <v>0</v>
      </c>
      <c r="AR54" s="436">
        <v>0</v>
      </c>
      <c r="AS54" s="436">
        <v>0</v>
      </c>
      <c r="AT54" s="436">
        <v>7</v>
      </c>
      <c r="AU54" s="436">
        <v>0</v>
      </c>
      <c r="AV54" s="436">
        <v>0</v>
      </c>
      <c r="AW54" s="436">
        <v>10</v>
      </c>
      <c r="AX54" s="436">
        <v>0</v>
      </c>
      <c r="AY54" s="436">
        <v>0</v>
      </c>
      <c r="AZ54" s="436">
        <v>0</v>
      </c>
      <c r="BA54" s="436">
        <v>0</v>
      </c>
      <c r="BB54" s="436">
        <v>0</v>
      </c>
      <c r="BC54" s="436">
        <v>0</v>
      </c>
      <c r="BD54" s="436">
        <v>0</v>
      </c>
      <c r="BE54" s="436">
        <v>0</v>
      </c>
      <c r="BF54" s="436">
        <v>0</v>
      </c>
      <c r="BG54" s="436">
        <v>0</v>
      </c>
      <c r="BH54" s="436">
        <v>3</v>
      </c>
      <c r="BI54" s="436">
        <v>0</v>
      </c>
      <c r="BJ54" s="436">
        <v>0</v>
      </c>
      <c r="BK54" s="436">
        <v>0</v>
      </c>
      <c r="BL54" s="436">
        <v>139</v>
      </c>
    </row>
    <row r="55" spans="1:64" x14ac:dyDescent="0.25">
      <c r="A55" s="126" t="s">
        <v>148</v>
      </c>
      <c r="B55" s="127" t="s">
        <v>153</v>
      </c>
      <c r="C55" s="437">
        <v>0</v>
      </c>
      <c r="D55" s="437">
        <v>0</v>
      </c>
      <c r="E55" s="437">
        <v>0</v>
      </c>
      <c r="F55" s="437">
        <v>0</v>
      </c>
      <c r="G55" s="437">
        <v>15</v>
      </c>
      <c r="H55" s="437">
        <v>1</v>
      </c>
      <c r="I55" s="437">
        <v>3</v>
      </c>
      <c r="J55" s="437">
        <v>1</v>
      </c>
      <c r="K55" s="437">
        <v>0</v>
      </c>
      <c r="L55" s="437">
        <v>7</v>
      </c>
      <c r="M55" s="437">
        <v>4</v>
      </c>
      <c r="N55" s="437">
        <v>1</v>
      </c>
      <c r="O55" s="437">
        <v>0</v>
      </c>
      <c r="P55" s="437">
        <v>3</v>
      </c>
      <c r="Q55" s="437">
        <v>0</v>
      </c>
      <c r="R55" s="437">
        <v>0</v>
      </c>
      <c r="S55" s="437">
        <v>0</v>
      </c>
      <c r="T55" s="437">
        <v>0</v>
      </c>
      <c r="U55" s="437">
        <v>0</v>
      </c>
      <c r="V55" s="437">
        <v>1</v>
      </c>
      <c r="W55" s="437">
        <v>8</v>
      </c>
      <c r="X55" s="437">
        <v>5</v>
      </c>
      <c r="Y55" s="437">
        <v>6</v>
      </c>
      <c r="Z55" s="437">
        <v>2</v>
      </c>
      <c r="AA55" s="437">
        <v>0</v>
      </c>
      <c r="AB55" s="437">
        <v>0</v>
      </c>
      <c r="AC55" s="437">
        <v>0</v>
      </c>
      <c r="AD55" s="437">
        <v>0</v>
      </c>
      <c r="AE55" s="437">
        <v>0</v>
      </c>
      <c r="AF55" s="437">
        <v>1</v>
      </c>
      <c r="AG55" s="437">
        <v>14</v>
      </c>
      <c r="AH55" s="437">
        <v>0</v>
      </c>
      <c r="AI55" s="437">
        <v>16</v>
      </c>
      <c r="AJ55" s="437">
        <v>1</v>
      </c>
      <c r="AK55" s="437">
        <v>0</v>
      </c>
      <c r="AL55" s="437">
        <v>3</v>
      </c>
      <c r="AM55" s="437">
        <v>1</v>
      </c>
      <c r="AN55" s="437">
        <v>0</v>
      </c>
      <c r="AO55" s="437">
        <v>20</v>
      </c>
      <c r="AP55" s="437">
        <v>0</v>
      </c>
      <c r="AQ55" s="437">
        <v>1</v>
      </c>
      <c r="AR55" s="437">
        <v>0</v>
      </c>
      <c r="AS55" s="437">
        <v>0</v>
      </c>
      <c r="AT55" s="437">
        <v>2</v>
      </c>
      <c r="AU55" s="437">
        <v>1</v>
      </c>
      <c r="AV55" s="437">
        <v>0</v>
      </c>
      <c r="AW55" s="437">
        <v>5</v>
      </c>
      <c r="AX55" s="437">
        <v>5</v>
      </c>
      <c r="AY55" s="437">
        <v>0</v>
      </c>
      <c r="AZ55" s="437">
        <v>0</v>
      </c>
      <c r="BA55" s="437">
        <v>0</v>
      </c>
      <c r="BB55" s="437">
        <v>0</v>
      </c>
      <c r="BC55" s="437">
        <v>0</v>
      </c>
      <c r="BD55" s="437">
        <v>0</v>
      </c>
      <c r="BE55" s="437">
        <v>0</v>
      </c>
      <c r="BF55" s="437">
        <v>0</v>
      </c>
      <c r="BG55" s="437">
        <v>1</v>
      </c>
      <c r="BH55" s="437">
        <v>1</v>
      </c>
      <c r="BI55" s="437">
        <v>0</v>
      </c>
      <c r="BJ55" s="437">
        <v>4</v>
      </c>
      <c r="BK55" s="437">
        <v>0</v>
      </c>
      <c r="BL55" s="437">
        <v>133</v>
      </c>
    </row>
    <row r="56" spans="1:64" x14ac:dyDescent="0.25">
      <c r="A56" s="133" t="s">
        <v>148</v>
      </c>
      <c r="B56" s="134" t="s">
        <v>155</v>
      </c>
      <c r="C56" s="436">
        <v>0</v>
      </c>
      <c r="D56" s="436">
        <v>0</v>
      </c>
      <c r="E56" s="436">
        <v>0</v>
      </c>
      <c r="F56" s="436">
        <v>0</v>
      </c>
      <c r="G56" s="436">
        <v>1</v>
      </c>
      <c r="H56" s="436">
        <v>0</v>
      </c>
      <c r="I56" s="436">
        <v>0</v>
      </c>
      <c r="J56" s="436">
        <v>0</v>
      </c>
      <c r="K56" s="436">
        <v>0</v>
      </c>
      <c r="L56" s="436">
        <v>2</v>
      </c>
      <c r="M56" s="436">
        <v>1</v>
      </c>
      <c r="N56" s="436">
        <v>0</v>
      </c>
      <c r="O56" s="436">
        <v>0</v>
      </c>
      <c r="P56" s="436">
        <v>2</v>
      </c>
      <c r="Q56" s="436">
        <v>0</v>
      </c>
      <c r="R56" s="436">
        <v>0</v>
      </c>
      <c r="S56" s="436">
        <v>0</v>
      </c>
      <c r="T56" s="436">
        <v>0</v>
      </c>
      <c r="U56" s="436">
        <v>0</v>
      </c>
      <c r="V56" s="436">
        <v>0</v>
      </c>
      <c r="W56" s="436">
        <v>3</v>
      </c>
      <c r="X56" s="436">
        <v>2</v>
      </c>
      <c r="Y56" s="436">
        <v>5</v>
      </c>
      <c r="Z56" s="436">
        <v>0</v>
      </c>
      <c r="AA56" s="436">
        <v>0</v>
      </c>
      <c r="AB56" s="436">
        <v>1</v>
      </c>
      <c r="AC56" s="436">
        <v>0</v>
      </c>
      <c r="AD56" s="436">
        <v>0</v>
      </c>
      <c r="AE56" s="436">
        <v>0</v>
      </c>
      <c r="AF56" s="436">
        <v>0</v>
      </c>
      <c r="AG56" s="436">
        <v>3</v>
      </c>
      <c r="AH56" s="436">
        <v>0</v>
      </c>
      <c r="AI56" s="436">
        <v>5</v>
      </c>
      <c r="AJ56" s="436">
        <v>2</v>
      </c>
      <c r="AK56" s="436">
        <v>0</v>
      </c>
      <c r="AL56" s="436">
        <v>4</v>
      </c>
      <c r="AM56" s="436">
        <v>0</v>
      </c>
      <c r="AN56" s="436">
        <v>0</v>
      </c>
      <c r="AO56" s="436">
        <v>35</v>
      </c>
      <c r="AP56" s="436">
        <v>0</v>
      </c>
      <c r="AQ56" s="436">
        <v>0</v>
      </c>
      <c r="AR56" s="436">
        <v>0</v>
      </c>
      <c r="AS56" s="436">
        <v>1</v>
      </c>
      <c r="AT56" s="436">
        <v>2</v>
      </c>
      <c r="AU56" s="436">
        <v>0</v>
      </c>
      <c r="AV56" s="436">
        <v>0</v>
      </c>
      <c r="AW56" s="436">
        <v>1</v>
      </c>
      <c r="AX56" s="436">
        <v>1</v>
      </c>
      <c r="AY56" s="436">
        <v>1</v>
      </c>
      <c r="AZ56" s="436">
        <v>2</v>
      </c>
      <c r="BA56" s="436">
        <v>0</v>
      </c>
      <c r="BB56" s="436">
        <v>0</v>
      </c>
      <c r="BC56" s="436">
        <v>0</v>
      </c>
      <c r="BD56" s="436">
        <v>0</v>
      </c>
      <c r="BE56" s="436">
        <v>0</v>
      </c>
      <c r="BF56" s="436">
        <v>0</v>
      </c>
      <c r="BG56" s="436">
        <v>0</v>
      </c>
      <c r="BH56" s="436">
        <v>2</v>
      </c>
      <c r="BI56" s="436">
        <v>0</v>
      </c>
      <c r="BJ56" s="436">
        <v>3</v>
      </c>
      <c r="BK56" s="436">
        <v>1</v>
      </c>
      <c r="BL56" s="436">
        <v>80</v>
      </c>
    </row>
    <row r="57" spans="1:64" x14ac:dyDescent="0.25">
      <c r="A57" s="126" t="s">
        <v>156</v>
      </c>
      <c r="B57" s="127" t="s">
        <v>157</v>
      </c>
      <c r="C57" s="437">
        <v>0</v>
      </c>
      <c r="D57" s="437">
        <v>0</v>
      </c>
      <c r="E57" s="437">
        <v>1</v>
      </c>
      <c r="F57" s="437">
        <v>0</v>
      </c>
      <c r="G57" s="437">
        <v>2</v>
      </c>
      <c r="H57" s="437">
        <v>0</v>
      </c>
      <c r="I57" s="437">
        <v>1</v>
      </c>
      <c r="J57" s="437">
        <v>0</v>
      </c>
      <c r="K57" s="437">
        <v>0</v>
      </c>
      <c r="L57" s="437">
        <v>0</v>
      </c>
      <c r="M57" s="437">
        <v>2</v>
      </c>
      <c r="N57" s="437">
        <v>0</v>
      </c>
      <c r="O57" s="437">
        <v>1</v>
      </c>
      <c r="P57" s="437">
        <v>2</v>
      </c>
      <c r="Q57" s="437">
        <v>1</v>
      </c>
      <c r="R57" s="437">
        <v>0</v>
      </c>
      <c r="S57" s="437">
        <v>0</v>
      </c>
      <c r="T57" s="437">
        <v>0</v>
      </c>
      <c r="U57" s="437">
        <v>0</v>
      </c>
      <c r="V57" s="437">
        <v>0</v>
      </c>
      <c r="W57" s="437">
        <v>1</v>
      </c>
      <c r="X57" s="437">
        <v>0</v>
      </c>
      <c r="Y57" s="437">
        <v>0</v>
      </c>
      <c r="Z57" s="437">
        <v>0</v>
      </c>
      <c r="AA57" s="437">
        <v>0</v>
      </c>
      <c r="AB57" s="437">
        <v>1</v>
      </c>
      <c r="AC57" s="437">
        <v>0</v>
      </c>
      <c r="AD57" s="437">
        <v>0</v>
      </c>
      <c r="AE57" s="437">
        <v>0</v>
      </c>
      <c r="AF57" s="437">
        <v>0</v>
      </c>
      <c r="AG57" s="437">
        <v>0</v>
      </c>
      <c r="AH57" s="437">
        <v>0</v>
      </c>
      <c r="AI57" s="437">
        <v>1</v>
      </c>
      <c r="AJ57" s="437">
        <v>6</v>
      </c>
      <c r="AK57" s="437">
        <v>0</v>
      </c>
      <c r="AL57" s="437">
        <v>0</v>
      </c>
      <c r="AM57" s="437">
        <v>0</v>
      </c>
      <c r="AN57" s="437">
        <v>0</v>
      </c>
      <c r="AO57" s="437">
        <v>1</v>
      </c>
      <c r="AP57" s="437">
        <v>0</v>
      </c>
      <c r="AQ57" s="437">
        <v>52</v>
      </c>
      <c r="AR57" s="437">
        <v>0</v>
      </c>
      <c r="AS57" s="437">
        <v>1</v>
      </c>
      <c r="AT57" s="437">
        <v>1</v>
      </c>
      <c r="AU57" s="437">
        <v>0</v>
      </c>
      <c r="AV57" s="437">
        <v>0</v>
      </c>
      <c r="AW57" s="437">
        <v>1</v>
      </c>
      <c r="AX57" s="437">
        <v>0</v>
      </c>
      <c r="AY57" s="437">
        <v>0</v>
      </c>
      <c r="AZ57" s="437">
        <v>0</v>
      </c>
      <c r="BA57" s="437">
        <v>0</v>
      </c>
      <c r="BB57" s="437">
        <v>0</v>
      </c>
      <c r="BC57" s="437">
        <v>0</v>
      </c>
      <c r="BD57" s="437">
        <v>0</v>
      </c>
      <c r="BE57" s="437">
        <v>0</v>
      </c>
      <c r="BF57" s="437">
        <v>0</v>
      </c>
      <c r="BG57" s="437">
        <v>0</v>
      </c>
      <c r="BH57" s="437">
        <v>0</v>
      </c>
      <c r="BI57" s="437">
        <v>0</v>
      </c>
      <c r="BJ57" s="437">
        <v>0</v>
      </c>
      <c r="BK57" s="437">
        <v>0</v>
      </c>
      <c r="BL57" s="437">
        <v>75</v>
      </c>
    </row>
    <row r="58" spans="1:64" x14ac:dyDescent="0.25">
      <c r="A58" s="133" t="s">
        <v>159</v>
      </c>
      <c r="B58" s="134" t="s">
        <v>160</v>
      </c>
      <c r="C58" s="436">
        <v>7</v>
      </c>
      <c r="D58" s="436">
        <v>0</v>
      </c>
      <c r="E58" s="436">
        <v>0</v>
      </c>
      <c r="F58" s="436">
        <v>1</v>
      </c>
      <c r="G58" s="436">
        <v>1</v>
      </c>
      <c r="H58" s="436">
        <v>0</v>
      </c>
      <c r="I58" s="436">
        <v>0</v>
      </c>
      <c r="J58" s="436">
        <v>0</v>
      </c>
      <c r="K58" s="436">
        <v>0</v>
      </c>
      <c r="L58" s="436">
        <v>4</v>
      </c>
      <c r="M58" s="436">
        <v>2</v>
      </c>
      <c r="N58" s="436">
        <v>0</v>
      </c>
      <c r="O58" s="436">
        <v>0</v>
      </c>
      <c r="P58" s="436">
        <v>1</v>
      </c>
      <c r="Q58" s="436">
        <v>0</v>
      </c>
      <c r="R58" s="436">
        <v>0</v>
      </c>
      <c r="S58" s="436">
        <v>0</v>
      </c>
      <c r="T58" s="436">
        <v>0</v>
      </c>
      <c r="U58" s="436">
        <v>3</v>
      </c>
      <c r="V58" s="436">
        <v>0</v>
      </c>
      <c r="W58" s="436">
        <v>0</v>
      </c>
      <c r="X58" s="436">
        <v>1</v>
      </c>
      <c r="Y58" s="436">
        <v>1</v>
      </c>
      <c r="Z58" s="436">
        <v>0</v>
      </c>
      <c r="AA58" s="436">
        <v>3</v>
      </c>
      <c r="AB58" s="436">
        <v>0</v>
      </c>
      <c r="AC58" s="436">
        <v>0</v>
      </c>
      <c r="AD58" s="436">
        <v>0</v>
      </c>
      <c r="AE58" s="436">
        <v>0</v>
      </c>
      <c r="AF58" s="436">
        <v>0</v>
      </c>
      <c r="AG58" s="436">
        <v>2</v>
      </c>
      <c r="AH58" s="436">
        <v>0</v>
      </c>
      <c r="AI58" s="436">
        <v>2</v>
      </c>
      <c r="AJ58" s="436">
        <v>6</v>
      </c>
      <c r="AK58" s="436">
        <v>0</v>
      </c>
      <c r="AL58" s="436">
        <v>1</v>
      </c>
      <c r="AM58" s="436">
        <v>0</v>
      </c>
      <c r="AN58" s="436">
        <v>0</v>
      </c>
      <c r="AO58" s="436">
        <v>0</v>
      </c>
      <c r="AP58" s="436">
        <v>0</v>
      </c>
      <c r="AQ58" s="436">
        <v>0</v>
      </c>
      <c r="AR58" s="436">
        <v>0</v>
      </c>
      <c r="AS58" s="436">
        <v>17</v>
      </c>
      <c r="AT58" s="436">
        <v>5</v>
      </c>
      <c r="AU58" s="436">
        <v>0</v>
      </c>
      <c r="AV58" s="436">
        <v>0</v>
      </c>
      <c r="AW58" s="436">
        <v>4</v>
      </c>
      <c r="AX58" s="436">
        <v>0</v>
      </c>
      <c r="AY58" s="436">
        <v>0</v>
      </c>
      <c r="AZ58" s="436">
        <v>0</v>
      </c>
      <c r="BA58" s="436">
        <v>0</v>
      </c>
      <c r="BB58" s="436">
        <v>0</v>
      </c>
      <c r="BC58" s="436">
        <v>0</v>
      </c>
      <c r="BD58" s="436">
        <v>0</v>
      </c>
      <c r="BE58" s="436">
        <v>0</v>
      </c>
      <c r="BF58" s="436">
        <v>0</v>
      </c>
      <c r="BG58" s="436">
        <v>0</v>
      </c>
      <c r="BH58" s="436">
        <v>0</v>
      </c>
      <c r="BI58" s="436">
        <v>0</v>
      </c>
      <c r="BJ58" s="436">
        <v>0</v>
      </c>
      <c r="BK58" s="436" t="s">
        <v>241</v>
      </c>
      <c r="BL58" s="436">
        <v>61</v>
      </c>
    </row>
    <row r="59" spans="1:64" x14ac:dyDescent="0.25">
      <c r="A59" s="126" t="s">
        <v>159</v>
      </c>
      <c r="B59" s="127" t="s">
        <v>162</v>
      </c>
      <c r="C59" s="437">
        <v>1</v>
      </c>
      <c r="D59" s="437">
        <v>0</v>
      </c>
      <c r="E59" s="437">
        <v>0</v>
      </c>
      <c r="F59" s="437">
        <v>30</v>
      </c>
      <c r="G59" s="437">
        <v>2</v>
      </c>
      <c r="H59" s="437">
        <v>0</v>
      </c>
      <c r="I59" s="437">
        <v>0</v>
      </c>
      <c r="J59" s="437">
        <v>0</v>
      </c>
      <c r="K59" s="437">
        <v>0</v>
      </c>
      <c r="L59" s="437">
        <v>3</v>
      </c>
      <c r="M59" s="437">
        <v>4</v>
      </c>
      <c r="N59" s="437">
        <v>0</v>
      </c>
      <c r="O59" s="437">
        <v>0</v>
      </c>
      <c r="P59" s="437">
        <v>0</v>
      </c>
      <c r="Q59" s="437">
        <v>0</v>
      </c>
      <c r="R59" s="437">
        <v>0</v>
      </c>
      <c r="S59" s="437">
        <v>1</v>
      </c>
      <c r="T59" s="437">
        <v>0</v>
      </c>
      <c r="U59" s="437">
        <v>0</v>
      </c>
      <c r="V59" s="437">
        <v>0</v>
      </c>
      <c r="W59" s="437">
        <v>0</v>
      </c>
      <c r="X59" s="437">
        <v>0</v>
      </c>
      <c r="Y59" s="437">
        <v>0</v>
      </c>
      <c r="Z59" s="437">
        <v>0</v>
      </c>
      <c r="AA59" s="437">
        <v>1</v>
      </c>
      <c r="AB59" s="437">
        <v>0</v>
      </c>
      <c r="AC59" s="437">
        <v>0</v>
      </c>
      <c r="AD59" s="437">
        <v>0</v>
      </c>
      <c r="AE59" s="437">
        <v>0</v>
      </c>
      <c r="AF59" s="437">
        <v>0</v>
      </c>
      <c r="AG59" s="437">
        <v>1</v>
      </c>
      <c r="AH59" s="437">
        <v>0</v>
      </c>
      <c r="AI59" s="437">
        <v>0</v>
      </c>
      <c r="AJ59" s="437">
        <v>1</v>
      </c>
      <c r="AK59" s="437">
        <v>0</v>
      </c>
      <c r="AL59" s="437">
        <v>0</v>
      </c>
      <c r="AM59" s="437">
        <v>0</v>
      </c>
      <c r="AN59" s="437">
        <v>0</v>
      </c>
      <c r="AO59" s="437">
        <v>0</v>
      </c>
      <c r="AP59" s="437">
        <v>0</v>
      </c>
      <c r="AQ59" s="437">
        <v>1</v>
      </c>
      <c r="AR59" s="437">
        <v>0</v>
      </c>
      <c r="AS59" s="437">
        <v>52</v>
      </c>
      <c r="AT59" s="437">
        <v>0</v>
      </c>
      <c r="AU59" s="437">
        <v>0</v>
      </c>
      <c r="AV59" s="437">
        <v>0</v>
      </c>
      <c r="AW59" s="437">
        <v>0</v>
      </c>
      <c r="AX59" s="437">
        <v>0</v>
      </c>
      <c r="AY59" s="437">
        <v>0</v>
      </c>
      <c r="AZ59" s="437">
        <v>1</v>
      </c>
      <c r="BA59" s="437">
        <v>0</v>
      </c>
      <c r="BB59" s="437">
        <v>0</v>
      </c>
      <c r="BC59" s="437">
        <v>0</v>
      </c>
      <c r="BD59" s="437">
        <v>0</v>
      </c>
      <c r="BE59" s="437">
        <v>0</v>
      </c>
      <c r="BF59" s="437">
        <v>0</v>
      </c>
      <c r="BG59" s="437">
        <v>0</v>
      </c>
      <c r="BH59" s="437">
        <v>0</v>
      </c>
      <c r="BI59" s="437">
        <v>0</v>
      </c>
      <c r="BJ59" s="437">
        <v>0</v>
      </c>
      <c r="BK59" s="437">
        <v>0</v>
      </c>
      <c r="BL59" s="437">
        <v>98</v>
      </c>
    </row>
    <row r="60" spans="1:64" x14ac:dyDescent="0.25">
      <c r="A60" s="133" t="s">
        <v>164</v>
      </c>
      <c r="B60" s="134" t="s">
        <v>165</v>
      </c>
      <c r="C60" s="436">
        <v>0</v>
      </c>
      <c r="D60" s="436">
        <v>0</v>
      </c>
      <c r="E60" s="436">
        <v>0</v>
      </c>
      <c r="F60" s="436">
        <v>2</v>
      </c>
      <c r="G60" s="436">
        <v>0</v>
      </c>
      <c r="H60" s="436">
        <v>0</v>
      </c>
      <c r="I60" s="436">
        <v>0</v>
      </c>
      <c r="J60" s="436">
        <v>0</v>
      </c>
      <c r="K60" s="436">
        <v>0</v>
      </c>
      <c r="L60" s="436">
        <v>0</v>
      </c>
      <c r="M60" s="436">
        <v>0</v>
      </c>
      <c r="N60" s="436">
        <v>0</v>
      </c>
      <c r="O60" s="436">
        <v>0</v>
      </c>
      <c r="P60" s="436">
        <v>0</v>
      </c>
      <c r="Q60" s="436">
        <v>0</v>
      </c>
      <c r="R60" s="436">
        <v>0</v>
      </c>
      <c r="S60" s="436">
        <v>0</v>
      </c>
      <c r="T60" s="436">
        <v>0</v>
      </c>
      <c r="U60" s="436">
        <v>3</v>
      </c>
      <c r="V60" s="436">
        <v>0</v>
      </c>
      <c r="W60" s="436">
        <v>0</v>
      </c>
      <c r="X60" s="436">
        <v>0</v>
      </c>
      <c r="Y60" s="436">
        <v>0</v>
      </c>
      <c r="Z60" s="436">
        <v>0</v>
      </c>
      <c r="AA60" s="436">
        <v>0</v>
      </c>
      <c r="AB60" s="436">
        <v>0</v>
      </c>
      <c r="AC60" s="436">
        <v>0</v>
      </c>
      <c r="AD60" s="436">
        <v>0</v>
      </c>
      <c r="AE60" s="436">
        <v>0</v>
      </c>
      <c r="AF60" s="436">
        <v>0</v>
      </c>
      <c r="AG60" s="436">
        <v>0</v>
      </c>
      <c r="AH60" s="436">
        <v>1</v>
      </c>
      <c r="AI60" s="436">
        <v>0</v>
      </c>
      <c r="AJ60" s="436">
        <v>0</v>
      </c>
      <c r="AK60" s="436">
        <v>0</v>
      </c>
      <c r="AL60" s="436">
        <v>0</v>
      </c>
      <c r="AM60" s="436">
        <v>0</v>
      </c>
      <c r="AN60" s="436">
        <v>0</v>
      </c>
      <c r="AO60" s="436">
        <v>0</v>
      </c>
      <c r="AP60" s="436">
        <v>0</v>
      </c>
      <c r="AQ60" s="436">
        <v>0</v>
      </c>
      <c r="AR60" s="436">
        <v>0</v>
      </c>
      <c r="AS60" s="436">
        <v>0</v>
      </c>
      <c r="AT60" s="436">
        <v>99</v>
      </c>
      <c r="AU60" s="436">
        <v>0</v>
      </c>
      <c r="AV60" s="436">
        <v>0</v>
      </c>
      <c r="AW60" s="436">
        <v>1</v>
      </c>
      <c r="AX60" s="436">
        <v>0</v>
      </c>
      <c r="AY60" s="436">
        <v>0</v>
      </c>
      <c r="AZ60" s="436">
        <v>0</v>
      </c>
      <c r="BA60" s="436">
        <v>0</v>
      </c>
      <c r="BB60" s="436">
        <v>0</v>
      </c>
      <c r="BC60" s="436">
        <v>0</v>
      </c>
      <c r="BD60" s="436">
        <v>0</v>
      </c>
      <c r="BE60" s="436">
        <v>0</v>
      </c>
      <c r="BF60" s="436">
        <v>0</v>
      </c>
      <c r="BG60" s="436">
        <v>0</v>
      </c>
      <c r="BH60" s="436">
        <v>0</v>
      </c>
      <c r="BI60" s="436">
        <v>0</v>
      </c>
      <c r="BJ60" s="436">
        <v>0</v>
      </c>
      <c r="BK60" s="436">
        <v>0</v>
      </c>
      <c r="BL60" s="436">
        <v>106</v>
      </c>
    </row>
    <row r="61" spans="1:64" x14ac:dyDescent="0.25">
      <c r="A61" s="126" t="s">
        <v>164</v>
      </c>
      <c r="B61" s="127" t="s">
        <v>167</v>
      </c>
      <c r="C61" s="437">
        <v>0</v>
      </c>
      <c r="D61" s="437">
        <v>0</v>
      </c>
      <c r="E61" s="437">
        <v>0</v>
      </c>
      <c r="F61" s="437">
        <v>0</v>
      </c>
      <c r="G61" s="437">
        <v>0</v>
      </c>
      <c r="H61" s="437">
        <v>0</v>
      </c>
      <c r="I61" s="437">
        <v>0</v>
      </c>
      <c r="J61" s="437">
        <v>0</v>
      </c>
      <c r="K61" s="437">
        <v>0</v>
      </c>
      <c r="L61" s="437">
        <v>1</v>
      </c>
      <c r="M61" s="437">
        <v>0</v>
      </c>
      <c r="N61" s="437">
        <v>0</v>
      </c>
      <c r="O61" s="437">
        <v>1</v>
      </c>
      <c r="P61" s="437">
        <v>0</v>
      </c>
      <c r="Q61" s="437">
        <v>0</v>
      </c>
      <c r="R61" s="437">
        <v>0</v>
      </c>
      <c r="S61" s="437">
        <v>0</v>
      </c>
      <c r="T61" s="437">
        <v>0</v>
      </c>
      <c r="U61" s="437">
        <v>1</v>
      </c>
      <c r="V61" s="437">
        <v>0</v>
      </c>
      <c r="W61" s="437">
        <v>0</v>
      </c>
      <c r="X61" s="437">
        <v>0</v>
      </c>
      <c r="Y61" s="437">
        <v>0</v>
      </c>
      <c r="Z61" s="437">
        <v>0</v>
      </c>
      <c r="AA61" s="437">
        <v>0</v>
      </c>
      <c r="AB61" s="437">
        <v>1</v>
      </c>
      <c r="AC61" s="437">
        <v>0</v>
      </c>
      <c r="AD61" s="437">
        <v>0</v>
      </c>
      <c r="AE61" s="437">
        <v>0</v>
      </c>
      <c r="AF61" s="437">
        <v>0</v>
      </c>
      <c r="AG61" s="437">
        <v>0</v>
      </c>
      <c r="AH61" s="437">
        <v>0</v>
      </c>
      <c r="AI61" s="437">
        <v>0</v>
      </c>
      <c r="AJ61" s="437">
        <v>0</v>
      </c>
      <c r="AK61" s="437">
        <v>0</v>
      </c>
      <c r="AL61" s="437">
        <v>0</v>
      </c>
      <c r="AM61" s="437">
        <v>0</v>
      </c>
      <c r="AN61" s="437">
        <v>0</v>
      </c>
      <c r="AO61" s="437">
        <v>0</v>
      </c>
      <c r="AP61" s="437">
        <v>0</v>
      </c>
      <c r="AQ61" s="437">
        <v>0</v>
      </c>
      <c r="AR61" s="437">
        <v>0</v>
      </c>
      <c r="AS61" s="437">
        <v>0</v>
      </c>
      <c r="AT61" s="437">
        <v>98</v>
      </c>
      <c r="AU61" s="437">
        <v>1</v>
      </c>
      <c r="AV61" s="437">
        <v>0</v>
      </c>
      <c r="AW61" s="437">
        <v>1</v>
      </c>
      <c r="AX61" s="437">
        <v>0</v>
      </c>
      <c r="AY61" s="437">
        <v>0</v>
      </c>
      <c r="AZ61" s="437">
        <v>0</v>
      </c>
      <c r="BA61" s="437">
        <v>0</v>
      </c>
      <c r="BB61" s="437">
        <v>0</v>
      </c>
      <c r="BC61" s="437">
        <v>0</v>
      </c>
      <c r="BD61" s="437">
        <v>0</v>
      </c>
      <c r="BE61" s="437">
        <v>0</v>
      </c>
      <c r="BF61" s="437">
        <v>0</v>
      </c>
      <c r="BG61" s="437">
        <v>0</v>
      </c>
      <c r="BH61" s="437">
        <v>0</v>
      </c>
      <c r="BI61" s="437">
        <v>0</v>
      </c>
      <c r="BJ61" s="437">
        <v>0</v>
      </c>
      <c r="BK61" s="437">
        <v>0</v>
      </c>
      <c r="BL61" s="437">
        <v>104</v>
      </c>
    </row>
    <row r="62" spans="1:64" x14ac:dyDescent="0.25">
      <c r="A62" s="133" t="s">
        <v>164</v>
      </c>
      <c r="B62" s="134" t="s">
        <v>168</v>
      </c>
      <c r="C62" s="436">
        <v>0</v>
      </c>
      <c r="D62" s="436">
        <v>0</v>
      </c>
      <c r="E62" s="436">
        <v>0</v>
      </c>
      <c r="F62" s="436">
        <v>0</v>
      </c>
      <c r="G62" s="436">
        <v>0</v>
      </c>
      <c r="H62" s="436">
        <v>1</v>
      </c>
      <c r="I62" s="436">
        <v>0</v>
      </c>
      <c r="J62" s="436">
        <v>0</v>
      </c>
      <c r="K62" s="436">
        <v>0</v>
      </c>
      <c r="L62" s="436">
        <v>0</v>
      </c>
      <c r="M62" s="436">
        <v>0</v>
      </c>
      <c r="N62" s="436">
        <v>0</v>
      </c>
      <c r="O62" s="436">
        <v>0</v>
      </c>
      <c r="P62" s="436">
        <v>0</v>
      </c>
      <c r="Q62" s="436">
        <v>0</v>
      </c>
      <c r="R62" s="436">
        <v>0</v>
      </c>
      <c r="S62" s="436">
        <v>0</v>
      </c>
      <c r="T62" s="436">
        <v>0</v>
      </c>
      <c r="U62" s="436">
        <v>0</v>
      </c>
      <c r="V62" s="436">
        <v>0</v>
      </c>
      <c r="W62" s="436">
        <v>0</v>
      </c>
      <c r="X62" s="436">
        <v>0</v>
      </c>
      <c r="Y62" s="436">
        <v>0</v>
      </c>
      <c r="Z62" s="436">
        <v>0</v>
      </c>
      <c r="AA62" s="436">
        <v>0</v>
      </c>
      <c r="AB62" s="436">
        <v>1</v>
      </c>
      <c r="AC62" s="436">
        <v>0</v>
      </c>
      <c r="AD62" s="436">
        <v>0</v>
      </c>
      <c r="AE62" s="436">
        <v>0</v>
      </c>
      <c r="AF62" s="436">
        <v>0</v>
      </c>
      <c r="AG62" s="436">
        <v>0</v>
      </c>
      <c r="AH62" s="436">
        <v>1</v>
      </c>
      <c r="AI62" s="436">
        <v>0</v>
      </c>
      <c r="AJ62" s="436">
        <v>1</v>
      </c>
      <c r="AK62" s="436">
        <v>0</v>
      </c>
      <c r="AL62" s="436">
        <v>0</v>
      </c>
      <c r="AM62" s="436">
        <v>0</v>
      </c>
      <c r="AN62" s="436">
        <v>0</v>
      </c>
      <c r="AO62" s="436">
        <v>0</v>
      </c>
      <c r="AP62" s="436">
        <v>0</v>
      </c>
      <c r="AQ62" s="436">
        <v>1</v>
      </c>
      <c r="AR62" s="436">
        <v>0</v>
      </c>
      <c r="AS62" s="436">
        <v>0</v>
      </c>
      <c r="AT62" s="436">
        <v>96</v>
      </c>
      <c r="AU62" s="436">
        <v>0</v>
      </c>
      <c r="AV62" s="436">
        <v>0</v>
      </c>
      <c r="AW62" s="436">
        <v>0</v>
      </c>
      <c r="AX62" s="436">
        <v>0</v>
      </c>
      <c r="AY62" s="436">
        <v>0</v>
      </c>
      <c r="AZ62" s="436">
        <v>0</v>
      </c>
      <c r="BA62" s="436">
        <v>0</v>
      </c>
      <c r="BB62" s="436">
        <v>0</v>
      </c>
      <c r="BC62" s="436">
        <v>0</v>
      </c>
      <c r="BD62" s="436">
        <v>0</v>
      </c>
      <c r="BE62" s="436">
        <v>0</v>
      </c>
      <c r="BF62" s="436">
        <v>0</v>
      </c>
      <c r="BG62" s="436">
        <v>0</v>
      </c>
      <c r="BH62" s="436">
        <v>0</v>
      </c>
      <c r="BI62" s="436">
        <v>0</v>
      </c>
      <c r="BJ62" s="436">
        <v>0</v>
      </c>
      <c r="BK62" s="436">
        <v>0</v>
      </c>
      <c r="BL62" s="436">
        <v>101</v>
      </c>
    </row>
    <row r="63" spans="1:64" x14ac:dyDescent="0.25">
      <c r="A63" s="126" t="s">
        <v>170</v>
      </c>
      <c r="B63" s="127" t="s">
        <v>171</v>
      </c>
      <c r="C63" s="437">
        <v>0</v>
      </c>
      <c r="D63" s="437">
        <v>0</v>
      </c>
      <c r="E63" s="437">
        <v>1</v>
      </c>
      <c r="F63" s="437">
        <v>0</v>
      </c>
      <c r="G63" s="437">
        <v>23</v>
      </c>
      <c r="H63" s="437">
        <v>5</v>
      </c>
      <c r="I63" s="437">
        <v>0</v>
      </c>
      <c r="J63" s="437">
        <v>0</v>
      </c>
      <c r="K63" s="437">
        <v>0</v>
      </c>
      <c r="L63" s="437">
        <v>1</v>
      </c>
      <c r="M63" s="437">
        <v>1</v>
      </c>
      <c r="N63" s="437">
        <v>0</v>
      </c>
      <c r="O63" s="437">
        <v>3</v>
      </c>
      <c r="P63" s="437">
        <v>1</v>
      </c>
      <c r="Q63" s="437">
        <v>0</v>
      </c>
      <c r="R63" s="437">
        <v>0</v>
      </c>
      <c r="S63" s="437">
        <v>0</v>
      </c>
      <c r="T63" s="437">
        <v>0</v>
      </c>
      <c r="U63" s="437">
        <v>0</v>
      </c>
      <c r="V63" s="437">
        <v>0</v>
      </c>
      <c r="W63" s="437">
        <v>0</v>
      </c>
      <c r="X63" s="437">
        <v>0</v>
      </c>
      <c r="Y63" s="437">
        <v>2</v>
      </c>
      <c r="Z63" s="437">
        <v>1</v>
      </c>
      <c r="AA63" s="437">
        <v>1</v>
      </c>
      <c r="AB63" s="437">
        <v>0</v>
      </c>
      <c r="AC63" s="437">
        <v>1</v>
      </c>
      <c r="AD63" s="437">
        <v>0</v>
      </c>
      <c r="AE63" s="437">
        <v>0</v>
      </c>
      <c r="AF63" s="437">
        <v>0</v>
      </c>
      <c r="AG63" s="437">
        <v>0</v>
      </c>
      <c r="AH63" s="437">
        <v>0</v>
      </c>
      <c r="AI63" s="437">
        <v>2</v>
      </c>
      <c r="AJ63" s="437">
        <v>2</v>
      </c>
      <c r="AK63" s="437">
        <v>0</v>
      </c>
      <c r="AL63" s="437">
        <v>2</v>
      </c>
      <c r="AM63" s="437">
        <v>0</v>
      </c>
      <c r="AN63" s="437">
        <v>1</v>
      </c>
      <c r="AO63" s="437">
        <v>0</v>
      </c>
      <c r="AP63" s="437">
        <v>0</v>
      </c>
      <c r="AQ63" s="437">
        <v>0</v>
      </c>
      <c r="AR63" s="437">
        <v>0</v>
      </c>
      <c r="AS63" s="437">
        <v>0</v>
      </c>
      <c r="AT63" s="437">
        <v>9</v>
      </c>
      <c r="AU63" s="437">
        <v>20</v>
      </c>
      <c r="AV63" s="437">
        <v>0</v>
      </c>
      <c r="AW63" s="437">
        <v>0</v>
      </c>
      <c r="AX63" s="437">
        <v>7</v>
      </c>
      <c r="AY63" s="437">
        <v>0</v>
      </c>
      <c r="AZ63" s="437">
        <v>0</v>
      </c>
      <c r="BA63" s="437">
        <v>0</v>
      </c>
      <c r="BB63" s="437">
        <v>0</v>
      </c>
      <c r="BC63" s="437">
        <v>0</v>
      </c>
      <c r="BD63" s="437">
        <v>1</v>
      </c>
      <c r="BE63" s="437">
        <v>0</v>
      </c>
      <c r="BF63" s="437">
        <v>0</v>
      </c>
      <c r="BG63" s="437">
        <v>0</v>
      </c>
      <c r="BH63" s="437">
        <v>0</v>
      </c>
      <c r="BI63" s="437">
        <v>0</v>
      </c>
      <c r="BJ63" s="437">
        <v>0</v>
      </c>
      <c r="BK63" s="437">
        <v>0</v>
      </c>
      <c r="BL63" s="437">
        <v>84</v>
      </c>
    </row>
    <row r="64" spans="1:64" x14ac:dyDescent="0.25">
      <c r="A64" s="133" t="s">
        <v>170</v>
      </c>
      <c r="B64" s="134" t="s">
        <v>173</v>
      </c>
      <c r="C64" s="436">
        <v>0</v>
      </c>
      <c r="D64" s="436">
        <v>0</v>
      </c>
      <c r="E64" s="436">
        <v>2</v>
      </c>
      <c r="F64" s="436">
        <v>0</v>
      </c>
      <c r="G64" s="436">
        <v>2</v>
      </c>
      <c r="H64" s="436">
        <v>2</v>
      </c>
      <c r="I64" s="436">
        <v>0</v>
      </c>
      <c r="J64" s="436">
        <v>0</v>
      </c>
      <c r="K64" s="436">
        <v>0</v>
      </c>
      <c r="L64" s="436">
        <v>2</v>
      </c>
      <c r="M64" s="436">
        <v>1</v>
      </c>
      <c r="N64" s="436">
        <v>1</v>
      </c>
      <c r="O64" s="436">
        <v>6</v>
      </c>
      <c r="P64" s="436">
        <v>0</v>
      </c>
      <c r="Q64" s="436">
        <v>0</v>
      </c>
      <c r="R64" s="436">
        <v>0</v>
      </c>
      <c r="S64" s="436">
        <v>0</v>
      </c>
      <c r="T64" s="436">
        <v>0</v>
      </c>
      <c r="U64" s="436">
        <v>0</v>
      </c>
      <c r="V64" s="436">
        <v>0</v>
      </c>
      <c r="W64" s="436">
        <v>0</v>
      </c>
      <c r="X64" s="436">
        <v>0</v>
      </c>
      <c r="Y64" s="436">
        <v>0</v>
      </c>
      <c r="Z64" s="436">
        <v>0</v>
      </c>
      <c r="AA64" s="436">
        <v>0</v>
      </c>
      <c r="AB64" s="436">
        <v>0</v>
      </c>
      <c r="AC64" s="436">
        <v>2</v>
      </c>
      <c r="AD64" s="436">
        <v>0</v>
      </c>
      <c r="AE64" s="436">
        <v>1</v>
      </c>
      <c r="AF64" s="436">
        <v>0</v>
      </c>
      <c r="AG64" s="436">
        <v>0</v>
      </c>
      <c r="AH64" s="436">
        <v>0</v>
      </c>
      <c r="AI64" s="436">
        <v>0</v>
      </c>
      <c r="AJ64" s="436">
        <v>0</v>
      </c>
      <c r="AK64" s="436">
        <v>0</v>
      </c>
      <c r="AL64" s="436">
        <v>0</v>
      </c>
      <c r="AM64" s="436">
        <v>1</v>
      </c>
      <c r="AN64" s="436">
        <v>2</v>
      </c>
      <c r="AO64" s="436">
        <v>0</v>
      </c>
      <c r="AP64" s="436">
        <v>0</v>
      </c>
      <c r="AQ64" s="436">
        <v>0</v>
      </c>
      <c r="AR64" s="436">
        <v>0</v>
      </c>
      <c r="AS64" s="436">
        <v>1</v>
      </c>
      <c r="AT64" s="436">
        <v>1</v>
      </c>
      <c r="AU64" s="436">
        <v>22</v>
      </c>
      <c r="AV64" s="436">
        <v>0</v>
      </c>
      <c r="AW64" s="436">
        <v>0</v>
      </c>
      <c r="AX64" s="436">
        <v>3</v>
      </c>
      <c r="AY64" s="436">
        <v>0</v>
      </c>
      <c r="AZ64" s="436">
        <v>0</v>
      </c>
      <c r="BA64" s="436">
        <v>1</v>
      </c>
      <c r="BB64" s="436">
        <v>0</v>
      </c>
      <c r="BC64" s="436">
        <v>0</v>
      </c>
      <c r="BD64" s="436">
        <v>0</v>
      </c>
      <c r="BE64" s="436">
        <v>0</v>
      </c>
      <c r="BF64" s="436">
        <v>0</v>
      </c>
      <c r="BG64" s="436">
        <v>0</v>
      </c>
      <c r="BH64" s="436">
        <v>0</v>
      </c>
      <c r="BI64" s="436">
        <v>0</v>
      </c>
      <c r="BJ64" s="436">
        <v>0</v>
      </c>
      <c r="BK64" s="436">
        <v>0</v>
      </c>
      <c r="BL64" s="436">
        <v>50</v>
      </c>
    </row>
    <row r="65" spans="1:64" x14ac:dyDescent="0.25">
      <c r="A65" s="126" t="s">
        <v>175</v>
      </c>
      <c r="B65" s="127" t="s">
        <v>176</v>
      </c>
      <c r="C65" s="437">
        <v>0</v>
      </c>
      <c r="D65" s="437">
        <v>0</v>
      </c>
      <c r="E65" s="437">
        <v>0</v>
      </c>
      <c r="F65" s="437">
        <v>0</v>
      </c>
      <c r="G65" s="437">
        <v>0</v>
      </c>
      <c r="H65" s="437">
        <v>1</v>
      </c>
      <c r="I65" s="437">
        <v>0</v>
      </c>
      <c r="J65" s="437">
        <v>0</v>
      </c>
      <c r="K65" s="437">
        <v>0</v>
      </c>
      <c r="L65" s="437">
        <v>6</v>
      </c>
      <c r="M65" s="437">
        <v>1</v>
      </c>
      <c r="N65" s="437">
        <v>0</v>
      </c>
      <c r="O65" s="437">
        <v>0</v>
      </c>
      <c r="P65" s="437">
        <v>0</v>
      </c>
      <c r="Q65" s="437">
        <v>0</v>
      </c>
      <c r="R65" s="437">
        <v>0</v>
      </c>
      <c r="S65" s="437">
        <v>0</v>
      </c>
      <c r="T65" s="437">
        <v>1</v>
      </c>
      <c r="U65" s="437">
        <v>0</v>
      </c>
      <c r="V65" s="437">
        <v>0</v>
      </c>
      <c r="W65" s="437">
        <v>3</v>
      </c>
      <c r="X65" s="437">
        <v>0</v>
      </c>
      <c r="Y65" s="437">
        <v>0</v>
      </c>
      <c r="Z65" s="437">
        <v>2</v>
      </c>
      <c r="AA65" s="437">
        <v>0</v>
      </c>
      <c r="AB65" s="437">
        <v>0</v>
      </c>
      <c r="AC65" s="437">
        <v>0</v>
      </c>
      <c r="AD65" s="437">
        <v>0</v>
      </c>
      <c r="AE65" s="437">
        <v>0</v>
      </c>
      <c r="AF65" s="437">
        <v>0</v>
      </c>
      <c r="AG65" s="437">
        <v>0</v>
      </c>
      <c r="AH65" s="437">
        <v>0</v>
      </c>
      <c r="AI65" s="437">
        <v>3</v>
      </c>
      <c r="AJ65" s="437">
        <v>2</v>
      </c>
      <c r="AK65" s="437">
        <v>0</v>
      </c>
      <c r="AL65" s="437">
        <v>1</v>
      </c>
      <c r="AM65" s="437">
        <v>0</v>
      </c>
      <c r="AN65" s="437">
        <v>0</v>
      </c>
      <c r="AO65" s="437">
        <v>1</v>
      </c>
      <c r="AP65" s="437">
        <v>0</v>
      </c>
      <c r="AQ65" s="437">
        <v>1</v>
      </c>
      <c r="AR65" s="437">
        <v>0</v>
      </c>
      <c r="AS65" s="437">
        <v>0</v>
      </c>
      <c r="AT65" s="437">
        <v>2</v>
      </c>
      <c r="AU65" s="437">
        <v>3</v>
      </c>
      <c r="AV65" s="437">
        <v>0</v>
      </c>
      <c r="AW65" s="437">
        <v>62</v>
      </c>
      <c r="AX65" s="437">
        <v>0</v>
      </c>
      <c r="AY65" s="437">
        <v>0</v>
      </c>
      <c r="AZ65" s="437">
        <v>1</v>
      </c>
      <c r="BA65" s="437">
        <v>0</v>
      </c>
      <c r="BB65" s="437">
        <v>0</v>
      </c>
      <c r="BC65" s="437">
        <v>1</v>
      </c>
      <c r="BD65" s="437">
        <v>0</v>
      </c>
      <c r="BE65" s="437">
        <v>0</v>
      </c>
      <c r="BF65" s="437">
        <v>0</v>
      </c>
      <c r="BG65" s="437">
        <v>0</v>
      </c>
      <c r="BH65" s="437">
        <v>1</v>
      </c>
      <c r="BI65" s="437">
        <v>0</v>
      </c>
      <c r="BJ65" s="437">
        <v>6</v>
      </c>
      <c r="BK65" s="437">
        <v>0</v>
      </c>
      <c r="BL65" s="437">
        <v>98</v>
      </c>
    </row>
    <row r="66" spans="1:64" x14ac:dyDescent="0.25">
      <c r="A66" s="133" t="s">
        <v>177</v>
      </c>
      <c r="B66" s="134" t="s">
        <v>178</v>
      </c>
      <c r="C66" s="436">
        <v>0</v>
      </c>
      <c r="D66" s="436">
        <v>0</v>
      </c>
      <c r="E66" s="436">
        <v>2</v>
      </c>
      <c r="F66" s="436">
        <v>0</v>
      </c>
      <c r="G66" s="436">
        <v>0</v>
      </c>
      <c r="H66" s="436">
        <v>0</v>
      </c>
      <c r="I66" s="436">
        <v>0</v>
      </c>
      <c r="J66" s="436">
        <v>0</v>
      </c>
      <c r="K66" s="436">
        <v>0</v>
      </c>
      <c r="L66" s="436">
        <v>0</v>
      </c>
      <c r="M66" s="436">
        <v>0</v>
      </c>
      <c r="N66" s="436">
        <v>1</v>
      </c>
      <c r="O66" s="436">
        <v>0</v>
      </c>
      <c r="P66" s="436">
        <v>0</v>
      </c>
      <c r="Q66" s="436">
        <v>0</v>
      </c>
      <c r="R66" s="436">
        <v>0</v>
      </c>
      <c r="S66" s="436">
        <v>0</v>
      </c>
      <c r="T66" s="436">
        <v>0</v>
      </c>
      <c r="U66" s="436">
        <v>0</v>
      </c>
      <c r="V66" s="436">
        <v>0</v>
      </c>
      <c r="W66" s="436">
        <v>0</v>
      </c>
      <c r="X66" s="436">
        <v>0</v>
      </c>
      <c r="Y66" s="436">
        <v>0</v>
      </c>
      <c r="Z66" s="436">
        <v>0</v>
      </c>
      <c r="AA66" s="436">
        <v>0</v>
      </c>
      <c r="AB66" s="436">
        <v>0</v>
      </c>
      <c r="AC66" s="436">
        <v>0</v>
      </c>
      <c r="AD66" s="436">
        <v>0</v>
      </c>
      <c r="AE66" s="436">
        <v>0</v>
      </c>
      <c r="AF66" s="436">
        <v>0</v>
      </c>
      <c r="AG66" s="436">
        <v>0</v>
      </c>
      <c r="AH66" s="436">
        <v>0</v>
      </c>
      <c r="AI66" s="436">
        <v>0</v>
      </c>
      <c r="AJ66" s="436">
        <v>0</v>
      </c>
      <c r="AK66" s="436">
        <v>0</v>
      </c>
      <c r="AL66" s="436">
        <v>0</v>
      </c>
      <c r="AM66" s="436">
        <v>0</v>
      </c>
      <c r="AN66" s="436">
        <v>0</v>
      </c>
      <c r="AO66" s="436">
        <v>0</v>
      </c>
      <c r="AP66" s="436">
        <v>0</v>
      </c>
      <c r="AQ66" s="436">
        <v>0</v>
      </c>
      <c r="AR66" s="436">
        <v>0</v>
      </c>
      <c r="AS66" s="436">
        <v>0</v>
      </c>
      <c r="AT66" s="436">
        <v>0</v>
      </c>
      <c r="AU66" s="436">
        <v>1</v>
      </c>
      <c r="AV66" s="436">
        <v>0</v>
      </c>
      <c r="AW66" s="436">
        <v>1</v>
      </c>
      <c r="AX66" s="436">
        <v>57</v>
      </c>
      <c r="AY66" s="436">
        <v>0</v>
      </c>
      <c r="AZ66" s="436">
        <v>0</v>
      </c>
      <c r="BA66" s="436">
        <v>1</v>
      </c>
      <c r="BB66" s="436">
        <v>0</v>
      </c>
      <c r="BC66" s="436">
        <v>0</v>
      </c>
      <c r="BD66" s="436">
        <v>0</v>
      </c>
      <c r="BE66" s="436">
        <v>0</v>
      </c>
      <c r="BF66" s="436">
        <v>0</v>
      </c>
      <c r="BG66" s="436">
        <v>0</v>
      </c>
      <c r="BH66" s="436">
        <v>0</v>
      </c>
      <c r="BI66" s="436">
        <v>0</v>
      </c>
      <c r="BJ66" s="436">
        <v>0</v>
      </c>
      <c r="BK66" s="436">
        <v>0</v>
      </c>
      <c r="BL66" s="436">
        <v>63</v>
      </c>
    </row>
    <row r="67" spans="1:64" x14ac:dyDescent="0.25">
      <c r="A67" s="126" t="s">
        <v>179</v>
      </c>
      <c r="B67" s="127" t="s">
        <v>180</v>
      </c>
      <c r="C67" s="437">
        <v>0</v>
      </c>
      <c r="D67" s="437">
        <v>0</v>
      </c>
      <c r="E67" s="437">
        <v>0</v>
      </c>
      <c r="F67" s="437">
        <v>0</v>
      </c>
      <c r="G67" s="437">
        <v>1</v>
      </c>
      <c r="H67" s="437">
        <v>0</v>
      </c>
      <c r="I67" s="437">
        <v>0</v>
      </c>
      <c r="J67" s="437">
        <v>0</v>
      </c>
      <c r="K67" s="437">
        <v>0</v>
      </c>
      <c r="L67" s="437">
        <v>0</v>
      </c>
      <c r="M67" s="437">
        <v>0</v>
      </c>
      <c r="N67" s="437">
        <v>0</v>
      </c>
      <c r="O67" s="437">
        <v>0</v>
      </c>
      <c r="P67" s="437">
        <v>0</v>
      </c>
      <c r="Q67" s="437">
        <v>0</v>
      </c>
      <c r="R67" s="437">
        <v>0</v>
      </c>
      <c r="S67" s="437">
        <v>0</v>
      </c>
      <c r="T67" s="437">
        <v>0</v>
      </c>
      <c r="U67" s="437">
        <v>0</v>
      </c>
      <c r="V67" s="437">
        <v>0</v>
      </c>
      <c r="W67" s="437">
        <v>0</v>
      </c>
      <c r="X67" s="437">
        <v>0</v>
      </c>
      <c r="Y67" s="437">
        <v>1</v>
      </c>
      <c r="Z67" s="437">
        <v>0</v>
      </c>
      <c r="AA67" s="437">
        <v>0</v>
      </c>
      <c r="AB67" s="437">
        <v>0</v>
      </c>
      <c r="AC67" s="437">
        <v>0</v>
      </c>
      <c r="AD67" s="437">
        <v>0</v>
      </c>
      <c r="AE67" s="437">
        <v>0</v>
      </c>
      <c r="AF67" s="437">
        <v>0</v>
      </c>
      <c r="AG67" s="437">
        <v>0</v>
      </c>
      <c r="AH67" s="437">
        <v>0</v>
      </c>
      <c r="AI67" s="437">
        <v>0</v>
      </c>
      <c r="AJ67" s="437">
        <v>2</v>
      </c>
      <c r="AK67" s="437">
        <v>0</v>
      </c>
      <c r="AL67" s="437">
        <v>1</v>
      </c>
      <c r="AM67" s="437">
        <v>0</v>
      </c>
      <c r="AN67" s="437">
        <v>0</v>
      </c>
      <c r="AO67" s="437">
        <v>4</v>
      </c>
      <c r="AP67" s="437">
        <v>0</v>
      </c>
      <c r="AQ67" s="437">
        <v>0</v>
      </c>
      <c r="AR67" s="437">
        <v>0</v>
      </c>
      <c r="AS67" s="437">
        <v>0</v>
      </c>
      <c r="AT67" s="437">
        <v>0</v>
      </c>
      <c r="AU67" s="437">
        <v>0</v>
      </c>
      <c r="AV67" s="437">
        <v>0</v>
      </c>
      <c r="AW67" s="437">
        <v>2</v>
      </c>
      <c r="AX67" s="437">
        <v>0</v>
      </c>
      <c r="AY67" s="437">
        <v>39</v>
      </c>
      <c r="AZ67" s="437">
        <v>0</v>
      </c>
      <c r="BA67" s="437">
        <v>0</v>
      </c>
      <c r="BB67" s="437">
        <v>0</v>
      </c>
      <c r="BC67" s="437">
        <v>0</v>
      </c>
      <c r="BD67" s="437">
        <v>0</v>
      </c>
      <c r="BE67" s="437">
        <v>0</v>
      </c>
      <c r="BF67" s="437">
        <v>0</v>
      </c>
      <c r="BG67" s="437">
        <v>0</v>
      </c>
      <c r="BH67" s="437">
        <v>0</v>
      </c>
      <c r="BI67" s="437">
        <v>0</v>
      </c>
      <c r="BJ67" s="437">
        <v>0</v>
      </c>
      <c r="BK67" s="437">
        <v>0</v>
      </c>
      <c r="BL67" s="437">
        <v>50</v>
      </c>
    </row>
    <row r="68" spans="1:64" x14ac:dyDescent="0.25">
      <c r="A68" s="133" t="s">
        <v>182</v>
      </c>
      <c r="B68" s="134" t="s">
        <v>183</v>
      </c>
      <c r="C68" s="436">
        <v>0</v>
      </c>
      <c r="D68" s="436">
        <v>0</v>
      </c>
      <c r="E68" s="436">
        <v>0</v>
      </c>
      <c r="F68" s="436">
        <v>0</v>
      </c>
      <c r="G68" s="436">
        <v>1</v>
      </c>
      <c r="H68" s="436">
        <v>1</v>
      </c>
      <c r="I68" s="436">
        <v>0</v>
      </c>
      <c r="J68" s="436">
        <v>0</v>
      </c>
      <c r="K68" s="436">
        <v>0</v>
      </c>
      <c r="L68" s="436">
        <v>4</v>
      </c>
      <c r="M68" s="436">
        <v>0</v>
      </c>
      <c r="N68" s="436">
        <v>1</v>
      </c>
      <c r="O68" s="436">
        <v>0</v>
      </c>
      <c r="P68" s="436">
        <v>24</v>
      </c>
      <c r="Q68" s="436">
        <v>3</v>
      </c>
      <c r="R68" s="436">
        <v>0</v>
      </c>
      <c r="S68" s="436">
        <v>0</v>
      </c>
      <c r="T68" s="436">
        <v>0</v>
      </c>
      <c r="U68" s="436">
        <v>0</v>
      </c>
      <c r="V68" s="436">
        <v>0</v>
      </c>
      <c r="W68" s="436">
        <v>0</v>
      </c>
      <c r="X68" s="436">
        <v>0</v>
      </c>
      <c r="Y68" s="436">
        <v>5</v>
      </c>
      <c r="Z68" s="436">
        <v>2</v>
      </c>
      <c r="AA68" s="436">
        <v>0</v>
      </c>
      <c r="AB68" s="436">
        <v>1</v>
      </c>
      <c r="AC68" s="436">
        <v>1</v>
      </c>
      <c r="AD68" s="436">
        <v>0</v>
      </c>
      <c r="AE68" s="436">
        <v>0</v>
      </c>
      <c r="AF68" s="436">
        <v>0</v>
      </c>
      <c r="AG68" s="436">
        <v>0</v>
      </c>
      <c r="AH68" s="436">
        <v>0</v>
      </c>
      <c r="AI68" s="436">
        <v>1</v>
      </c>
      <c r="AJ68" s="436">
        <v>0</v>
      </c>
      <c r="AK68" s="436">
        <v>2</v>
      </c>
      <c r="AL68" s="436">
        <v>1</v>
      </c>
      <c r="AM68" s="436">
        <v>0</v>
      </c>
      <c r="AN68" s="436">
        <v>0</v>
      </c>
      <c r="AO68" s="436">
        <v>1</v>
      </c>
      <c r="AP68" s="436">
        <v>0</v>
      </c>
      <c r="AQ68" s="436">
        <v>0</v>
      </c>
      <c r="AR68" s="436">
        <v>1</v>
      </c>
      <c r="AS68" s="436">
        <v>0</v>
      </c>
      <c r="AT68" s="436">
        <v>4</v>
      </c>
      <c r="AU68" s="436">
        <v>1</v>
      </c>
      <c r="AV68" s="436">
        <v>0</v>
      </c>
      <c r="AW68" s="436">
        <v>0</v>
      </c>
      <c r="AX68" s="436">
        <v>0</v>
      </c>
      <c r="AY68" s="436">
        <v>0</v>
      </c>
      <c r="AZ68" s="436">
        <v>49</v>
      </c>
      <c r="BA68" s="436">
        <v>0</v>
      </c>
      <c r="BB68" s="436">
        <v>0</v>
      </c>
      <c r="BC68" s="436">
        <v>0</v>
      </c>
      <c r="BD68" s="436">
        <v>0</v>
      </c>
      <c r="BE68" s="436">
        <v>0</v>
      </c>
      <c r="BF68" s="436">
        <v>0</v>
      </c>
      <c r="BG68" s="436">
        <v>0</v>
      </c>
      <c r="BH68" s="436">
        <v>0</v>
      </c>
      <c r="BI68" s="436">
        <v>0</v>
      </c>
      <c r="BJ68" s="436">
        <v>0</v>
      </c>
      <c r="BK68" s="436">
        <v>0</v>
      </c>
      <c r="BL68" s="436">
        <v>103</v>
      </c>
    </row>
    <row r="69" spans="1:64" ht="13" thickBot="1" x14ac:dyDescent="0.3">
      <c r="A69" s="126" t="s">
        <v>185</v>
      </c>
      <c r="B69" s="127" t="s">
        <v>186</v>
      </c>
      <c r="C69" s="437">
        <v>0</v>
      </c>
      <c r="D69" s="437">
        <v>0</v>
      </c>
      <c r="E69" s="437">
        <v>0</v>
      </c>
      <c r="F69" s="437">
        <v>0</v>
      </c>
      <c r="G69" s="437">
        <v>0</v>
      </c>
      <c r="H69" s="437">
        <v>0</v>
      </c>
      <c r="I69" s="437">
        <v>0</v>
      </c>
      <c r="J69" s="437">
        <v>0</v>
      </c>
      <c r="K69" s="437">
        <v>0</v>
      </c>
      <c r="L69" s="437">
        <v>1</v>
      </c>
      <c r="M69" s="437">
        <v>0</v>
      </c>
      <c r="N69" s="437">
        <v>0</v>
      </c>
      <c r="O69" s="437">
        <v>0</v>
      </c>
      <c r="P69" s="437">
        <v>0</v>
      </c>
      <c r="Q69" s="437">
        <v>0</v>
      </c>
      <c r="R69" s="437">
        <v>0</v>
      </c>
      <c r="S69" s="437">
        <v>0</v>
      </c>
      <c r="T69" s="437">
        <v>0</v>
      </c>
      <c r="U69" s="437">
        <v>0</v>
      </c>
      <c r="V69" s="437">
        <v>0</v>
      </c>
      <c r="W69" s="437">
        <v>0</v>
      </c>
      <c r="X69" s="437">
        <v>0</v>
      </c>
      <c r="Y69" s="437">
        <v>0</v>
      </c>
      <c r="Z69" s="437">
        <v>0</v>
      </c>
      <c r="AA69" s="437">
        <v>0</v>
      </c>
      <c r="AB69" s="437">
        <v>0</v>
      </c>
      <c r="AC69" s="437">
        <v>0</v>
      </c>
      <c r="AD69" s="437">
        <v>0</v>
      </c>
      <c r="AE69" s="437">
        <v>0</v>
      </c>
      <c r="AF69" s="437">
        <v>0</v>
      </c>
      <c r="AG69" s="437">
        <v>0</v>
      </c>
      <c r="AH69" s="437">
        <v>0</v>
      </c>
      <c r="AI69" s="437">
        <v>0</v>
      </c>
      <c r="AJ69" s="437">
        <v>0</v>
      </c>
      <c r="AK69" s="437">
        <v>0</v>
      </c>
      <c r="AL69" s="437">
        <v>0</v>
      </c>
      <c r="AM69" s="437">
        <v>0</v>
      </c>
      <c r="AN69" s="437">
        <v>0</v>
      </c>
      <c r="AO69" s="437">
        <v>0</v>
      </c>
      <c r="AP69" s="437">
        <v>0</v>
      </c>
      <c r="AQ69" s="437">
        <v>0</v>
      </c>
      <c r="AR69" s="437">
        <v>0</v>
      </c>
      <c r="AS69" s="437">
        <v>0</v>
      </c>
      <c r="AT69" s="437">
        <v>0</v>
      </c>
      <c r="AU69" s="437">
        <v>0</v>
      </c>
      <c r="AV69" s="437">
        <v>0</v>
      </c>
      <c r="AW69" s="437">
        <v>0</v>
      </c>
      <c r="AX69" s="437">
        <v>0</v>
      </c>
      <c r="AY69" s="437">
        <v>0</v>
      </c>
      <c r="AZ69" s="437">
        <v>0</v>
      </c>
      <c r="BA69" s="437">
        <v>0</v>
      </c>
      <c r="BB69" s="437">
        <v>42</v>
      </c>
      <c r="BC69" s="437">
        <v>0</v>
      </c>
      <c r="BD69" s="437">
        <v>0</v>
      </c>
      <c r="BE69" s="437">
        <v>0</v>
      </c>
      <c r="BF69" s="437">
        <v>0</v>
      </c>
      <c r="BG69" s="437">
        <v>0</v>
      </c>
      <c r="BH69" s="437">
        <v>0</v>
      </c>
      <c r="BI69" s="437">
        <v>0</v>
      </c>
      <c r="BJ69" s="437">
        <v>0</v>
      </c>
      <c r="BK69" s="437">
        <v>0</v>
      </c>
      <c r="BL69" s="437">
        <v>43</v>
      </c>
    </row>
    <row r="70" spans="1:64" ht="13.5" thickBot="1" x14ac:dyDescent="0.35">
      <c r="A70" s="438"/>
      <c r="B70" s="439" t="s">
        <v>301</v>
      </c>
      <c r="C70" s="440">
        <v>67</v>
      </c>
      <c r="D70" s="440">
        <v>13</v>
      </c>
      <c r="E70" s="440">
        <v>98</v>
      </c>
      <c r="F70" s="440">
        <v>41</v>
      </c>
      <c r="G70" s="440">
        <v>775</v>
      </c>
      <c r="H70" s="440">
        <v>94</v>
      </c>
      <c r="I70" s="440">
        <v>68</v>
      </c>
      <c r="J70" s="440">
        <v>9</v>
      </c>
      <c r="K70" s="440">
        <v>3</v>
      </c>
      <c r="L70" s="440">
        <v>367</v>
      </c>
      <c r="M70" s="440">
        <v>166</v>
      </c>
      <c r="N70" s="440">
        <v>18</v>
      </c>
      <c r="O70" s="440">
        <v>28</v>
      </c>
      <c r="P70" s="440">
        <v>256</v>
      </c>
      <c r="Q70" s="440">
        <v>107</v>
      </c>
      <c r="R70" s="440">
        <v>65</v>
      </c>
      <c r="S70" s="440">
        <v>42</v>
      </c>
      <c r="T70" s="440">
        <v>83</v>
      </c>
      <c r="U70" s="440">
        <v>80</v>
      </c>
      <c r="V70" s="440">
        <v>26</v>
      </c>
      <c r="W70" s="440">
        <v>132</v>
      </c>
      <c r="X70" s="440">
        <v>137</v>
      </c>
      <c r="Y70" s="440">
        <v>237</v>
      </c>
      <c r="Z70" s="440">
        <v>106</v>
      </c>
      <c r="AA70" s="440">
        <v>59</v>
      </c>
      <c r="AB70" s="440">
        <v>97</v>
      </c>
      <c r="AC70" s="440">
        <v>14</v>
      </c>
      <c r="AD70" s="440">
        <v>54</v>
      </c>
      <c r="AE70" s="440">
        <v>66</v>
      </c>
      <c r="AF70" s="440">
        <v>13</v>
      </c>
      <c r="AG70" s="440">
        <v>231</v>
      </c>
      <c r="AH70" s="440">
        <v>19</v>
      </c>
      <c r="AI70" s="440">
        <v>443</v>
      </c>
      <c r="AJ70" s="440">
        <v>193</v>
      </c>
      <c r="AK70" s="440">
        <v>19</v>
      </c>
      <c r="AL70" s="440">
        <v>185</v>
      </c>
      <c r="AM70" s="440">
        <v>58</v>
      </c>
      <c r="AN70" s="440">
        <v>64</v>
      </c>
      <c r="AO70" s="440">
        <v>210</v>
      </c>
      <c r="AP70" s="440">
        <v>10</v>
      </c>
      <c r="AQ70" s="440">
        <v>67</v>
      </c>
      <c r="AR70" s="440">
        <v>14</v>
      </c>
      <c r="AS70" s="440">
        <v>103</v>
      </c>
      <c r="AT70" s="440">
        <v>421</v>
      </c>
      <c r="AU70" s="440">
        <v>107</v>
      </c>
      <c r="AV70" s="440">
        <v>10</v>
      </c>
      <c r="AW70" s="440">
        <v>173</v>
      </c>
      <c r="AX70" s="440">
        <v>125</v>
      </c>
      <c r="AY70" s="440">
        <v>41</v>
      </c>
      <c r="AZ70" s="440">
        <v>96</v>
      </c>
      <c r="BA70" s="440">
        <v>10</v>
      </c>
      <c r="BB70" s="440">
        <v>42</v>
      </c>
      <c r="BC70" s="440">
        <v>2</v>
      </c>
      <c r="BD70" s="440">
        <v>16</v>
      </c>
      <c r="BE70" s="440">
        <v>13</v>
      </c>
      <c r="BF70" s="440">
        <v>1</v>
      </c>
      <c r="BG70" s="440">
        <v>1</v>
      </c>
      <c r="BH70" s="440">
        <v>59</v>
      </c>
      <c r="BI70" s="440">
        <v>1</v>
      </c>
      <c r="BJ70" s="440">
        <v>104</v>
      </c>
      <c r="BK70" s="440">
        <v>25</v>
      </c>
      <c r="BL70" s="440">
        <v>6184</v>
      </c>
    </row>
    <row r="71" spans="1:64" x14ac:dyDescent="0.25">
      <c r="A71" s="441" t="s">
        <v>596</v>
      </c>
    </row>
    <row r="72" spans="1:64" x14ac:dyDescent="0.25">
      <c r="A72" s="444" t="s">
        <v>595</v>
      </c>
      <c r="D72" s="442" t="s">
        <v>597</v>
      </c>
      <c r="J72" s="442" t="s">
        <v>603</v>
      </c>
      <c r="P72" s="442" t="s">
        <v>609</v>
      </c>
      <c r="V72" s="442" t="s">
        <v>615</v>
      </c>
      <c r="AB72" s="442" t="s">
        <v>621</v>
      </c>
      <c r="AH72" s="442" t="s">
        <v>627</v>
      </c>
      <c r="AN72" s="442" t="s">
        <v>633</v>
      </c>
      <c r="AS72" s="442" t="s">
        <v>639</v>
      </c>
      <c r="AX72" s="442" t="s">
        <v>645</v>
      </c>
      <c r="BE72" s="443" t="s">
        <v>650</v>
      </c>
      <c r="BH72" s="964"/>
      <c r="BI72" s="443" t="s">
        <v>895</v>
      </c>
    </row>
    <row r="73" spans="1:64" x14ac:dyDescent="0.25">
      <c r="A73" s="445" t="s">
        <v>520</v>
      </c>
      <c r="D73" s="442" t="s">
        <v>598</v>
      </c>
      <c r="J73" s="442" t="s">
        <v>604</v>
      </c>
      <c r="P73" s="442" t="s">
        <v>610</v>
      </c>
      <c r="V73" s="442" t="s">
        <v>616</v>
      </c>
      <c r="AB73" s="442" t="s">
        <v>622</v>
      </c>
      <c r="AH73" s="442" t="s">
        <v>628</v>
      </c>
      <c r="AN73" s="442" t="s">
        <v>634</v>
      </c>
      <c r="AS73" s="442" t="s">
        <v>640</v>
      </c>
      <c r="AX73" s="442" t="s">
        <v>646</v>
      </c>
      <c r="BE73" s="443" t="s">
        <v>651</v>
      </c>
      <c r="BH73" s="964"/>
      <c r="BI73" s="443" t="s">
        <v>896</v>
      </c>
    </row>
    <row r="74" spans="1:64" x14ac:dyDescent="0.25">
      <c r="A74" s="445"/>
      <c r="D74" s="442" t="s">
        <v>599</v>
      </c>
      <c r="J74" s="442" t="s">
        <v>605</v>
      </c>
      <c r="P74" s="442" t="s">
        <v>611</v>
      </c>
      <c r="V74" s="442" t="s">
        <v>617</v>
      </c>
      <c r="AB74" s="442" t="s">
        <v>623</v>
      </c>
      <c r="AH74" s="442" t="s">
        <v>629</v>
      </c>
      <c r="AN74" s="442" t="s">
        <v>635</v>
      </c>
      <c r="AS74" s="442" t="s">
        <v>641</v>
      </c>
      <c r="AX74" s="442" t="s">
        <v>647</v>
      </c>
      <c r="BE74" s="443" t="s">
        <v>652</v>
      </c>
      <c r="BH74" s="1018"/>
      <c r="BJ74" s="443"/>
    </row>
    <row r="75" spans="1:64" x14ac:dyDescent="0.25">
      <c r="D75" s="442" t="s">
        <v>600</v>
      </c>
      <c r="J75" s="442" t="s">
        <v>606</v>
      </c>
      <c r="P75" s="442" t="s">
        <v>612</v>
      </c>
      <c r="V75" s="442" t="s">
        <v>618</v>
      </c>
      <c r="AB75" s="442" t="s">
        <v>624</v>
      </c>
      <c r="AH75" s="442" t="s">
        <v>630</v>
      </c>
      <c r="AN75" s="442" t="s">
        <v>636</v>
      </c>
      <c r="AS75" s="442" t="s">
        <v>642</v>
      </c>
      <c r="AX75" s="442" t="s">
        <v>648</v>
      </c>
      <c r="BE75" s="443" t="s">
        <v>653</v>
      </c>
      <c r="BH75" s="1018"/>
      <c r="BJ75" s="443"/>
    </row>
    <row r="76" spans="1:64" x14ac:dyDescent="0.25">
      <c r="D76" s="442" t="s">
        <v>601</v>
      </c>
      <c r="J76" s="442" t="s">
        <v>607</v>
      </c>
      <c r="P76" s="442" t="s">
        <v>613</v>
      </c>
      <c r="V76" s="442" t="s">
        <v>619</v>
      </c>
      <c r="AB76" s="442" t="s">
        <v>625</v>
      </c>
      <c r="AH76" s="442" t="s">
        <v>631</v>
      </c>
      <c r="AN76" s="442" t="s">
        <v>637</v>
      </c>
      <c r="AS76" s="442" t="s">
        <v>643</v>
      </c>
      <c r="AX76" s="442" t="s">
        <v>649</v>
      </c>
      <c r="BE76" s="443" t="s">
        <v>654</v>
      </c>
      <c r="BJ76" s="443"/>
    </row>
    <row r="77" spans="1:64" x14ac:dyDescent="0.25">
      <c r="D77" s="442" t="s">
        <v>602</v>
      </c>
      <c r="J77" s="442" t="s">
        <v>608</v>
      </c>
      <c r="P77" s="442" t="s">
        <v>614</v>
      </c>
      <c r="V77" s="442" t="s">
        <v>620</v>
      </c>
      <c r="AB77" s="442" t="s">
        <v>626</v>
      </c>
      <c r="AH77" s="442" t="s">
        <v>632</v>
      </c>
      <c r="AN77" s="442" t="s">
        <v>638</v>
      </c>
      <c r="AS77" s="442" t="s">
        <v>644</v>
      </c>
      <c r="BE77" s="443" t="s">
        <v>655</v>
      </c>
      <c r="BJ77" s="443"/>
    </row>
  </sheetData>
  <mergeCells count="3">
    <mergeCell ref="A1:B1"/>
    <mergeCell ref="A2:B2"/>
    <mergeCell ref="BH74:BH75"/>
  </mergeCells>
  <hyperlinks>
    <hyperlink ref="A2:B2" location="TOC!A1" display="Return to Table of Contents"/>
  </hyperlinks>
  <pageMargins left="0.25" right="0.25" top="0.75" bottom="0.75" header="0.3" footer="0.3"/>
  <pageSetup scale="68" fitToWidth="0" fitToHeight="0" orientation="portrait" r:id="rId1"/>
  <headerFooter>
    <oddHeader>&amp;L2017-18 Survey of Dental Education
Report 1 - Academic Programs, Enrollment, and Graduates</oddHeader>
  </headerFooter>
  <colBreaks count="3" manualBreakCount="3">
    <brk id="20" max="1048575" man="1"/>
    <brk id="38" max="1048575" man="1"/>
    <brk id="55" max="1048575" man="1"/>
  </colBreak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37"/>
  <sheetViews>
    <sheetView workbookViewId="0"/>
  </sheetViews>
  <sheetFormatPr defaultColWidth="9.1796875" defaultRowHeight="12.5" x14ac:dyDescent="0.25"/>
  <cols>
    <col min="1" max="14" width="9.1796875" style="772"/>
    <col min="15" max="15" width="11" style="772" customWidth="1"/>
    <col min="16" max="16384" width="9.1796875" style="772"/>
  </cols>
  <sheetData>
    <row r="1" spans="1:16" ht="15" x14ac:dyDescent="0.3">
      <c r="A1" s="764" t="s">
        <v>805</v>
      </c>
    </row>
    <row r="2" spans="1:16" x14ac:dyDescent="0.25">
      <c r="A2" s="971" t="s">
        <v>1</v>
      </c>
      <c r="B2" s="971"/>
      <c r="C2" s="971"/>
      <c r="L2" s="805"/>
    </row>
    <row r="5" spans="1:16" x14ac:dyDescent="0.25">
      <c r="B5" s="772" t="s">
        <v>800</v>
      </c>
      <c r="C5" s="772" t="s">
        <v>801</v>
      </c>
      <c r="D5" s="772" t="s">
        <v>802</v>
      </c>
      <c r="E5" s="772" t="s">
        <v>803</v>
      </c>
      <c r="G5" s="772" t="s">
        <v>803</v>
      </c>
      <c r="H5" s="772" t="s">
        <v>802</v>
      </c>
      <c r="I5" s="772" t="s">
        <v>801</v>
      </c>
      <c r="J5" s="772" t="s">
        <v>800</v>
      </c>
    </row>
    <row r="6" spans="1:16" ht="13" x14ac:dyDescent="0.25">
      <c r="A6" s="772" t="s">
        <v>769</v>
      </c>
      <c r="B6" s="464">
        <v>3096</v>
      </c>
      <c r="C6" s="464">
        <v>3227</v>
      </c>
      <c r="D6" s="464">
        <v>3022</v>
      </c>
      <c r="E6" s="464">
        <v>3069</v>
      </c>
      <c r="G6" s="806">
        <f>E6/(SUM(E6:E8))*100</f>
        <v>49.628072445019406</v>
      </c>
      <c r="H6" s="806">
        <f>D6/(SUM(D6:D8))*100</f>
        <v>49.242300798435714</v>
      </c>
      <c r="I6" s="806">
        <f>C6/(SUM(C6:C8))*100</f>
        <v>49.868644722608565</v>
      </c>
      <c r="J6" s="806">
        <f>B6/(SUM($B6:$B8))*100</f>
        <v>49.790929559343837</v>
      </c>
      <c r="P6" s="805"/>
    </row>
    <row r="7" spans="1:16" ht="13" x14ac:dyDescent="0.25">
      <c r="A7" s="772" t="s">
        <v>770</v>
      </c>
      <c r="B7" s="463">
        <v>3120</v>
      </c>
      <c r="C7" s="463">
        <v>3235</v>
      </c>
      <c r="D7" s="464">
        <v>3100</v>
      </c>
      <c r="E7" s="463">
        <v>3112</v>
      </c>
      <c r="G7" s="806">
        <f>E7/(SUM(E6:E8))*100</f>
        <v>50.323415265200524</v>
      </c>
      <c r="H7" s="806">
        <f>D7/(SUM(D6:D8))*100</f>
        <v>50.513280104285485</v>
      </c>
      <c r="I7" s="806">
        <f>C7/(SUM(C6:C8))*100</f>
        <v>49.992273218976976</v>
      </c>
      <c r="J7" s="806">
        <f>B7/(SUM($B6:$B8))*100</f>
        <v>50.176905757478288</v>
      </c>
    </row>
    <row r="8" spans="1:16" x14ac:dyDescent="0.25">
      <c r="A8" s="772" t="s">
        <v>771</v>
      </c>
      <c r="B8" s="772">
        <v>2</v>
      </c>
      <c r="C8" s="772">
        <v>9</v>
      </c>
      <c r="D8" s="772">
        <v>15</v>
      </c>
      <c r="E8" s="807">
        <v>3</v>
      </c>
      <c r="G8" s="806">
        <f>E8/(SUM(E7:E8))*100</f>
        <v>9.6308186195826651E-2</v>
      </c>
      <c r="H8" s="806">
        <f>D8/(SUM(D6:D8))*100</f>
        <v>0.24441909727880071</v>
      </c>
      <c r="I8" s="806">
        <f>C8/(SUM(C6:C8))*100</f>
        <v>0.13908205841446453</v>
      </c>
      <c r="J8" s="806">
        <f>B8/(SUM($B6:$B8))*100</f>
        <v>3.2164683177870697E-2</v>
      </c>
    </row>
    <row r="9" spans="1:16" x14ac:dyDescent="0.25">
      <c r="A9" s="772" t="s">
        <v>772</v>
      </c>
      <c r="B9" s="808">
        <f>SUM(B6:B8)</f>
        <v>6218</v>
      </c>
      <c r="C9" s="808">
        <f>SUM(C6:C8)</f>
        <v>6471</v>
      </c>
      <c r="D9" s="808">
        <f>SUM(D6:D8)</f>
        <v>6137</v>
      </c>
      <c r="E9" s="808">
        <f>SUM(E6:E8)</f>
        <v>6184</v>
      </c>
    </row>
    <row r="10" spans="1:16" x14ac:dyDescent="0.25">
      <c r="P10" s="805"/>
    </row>
    <row r="21" spans="1:16" x14ac:dyDescent="0.25">
      <c r="P21" s="805"/>
    </row>
    <row r="23" spans="1:16" x14ac:dyDescent="0.25">
      <c r="P23" s="805"/>
    </row>
    <row r="32" spans="1:16" x14ac:dyDescent="0.25">
      <c r="A32" s="976" t="s">
        <v>804</v>
      </c>
      <c r="B32" s="976"/>
      <c r="C32" s="976"/>
      <c r="D32" s="976"/>
      <c r="E32" s="976"/>
      <c r="F32" s="976"/>
      <c r="G32" s="976"/>
      <c r="H32" s="976"/>
      <c r="I32" s="976"/>
      <c r="J32" s="976"/>
    </row>
    <row r="33" spans="1:10" x14ac:dyDescent="0.25">
      <c r="A33" s="976"/>
      <c r="B33" s="976"/>
      <c r="C33" s="976"/>
      <c r="D33" s="976"/>
      <c r="E33" s="976"/>
      <c r="F33" s="976"/>
      <c r="G33" s="976"/>
      <c r="H33" s="976"/>
      <c r="I33" s="976"/>
      <c r="J33" s="976"/>
    </row>
    <row r="34" spans="1:10" x14ac:dyDescent="0.25">
      <c r="A34" s="976"/>
      <c r="B34" s="976"/>
      <c r="C34" s="976"/>
      <c r="D34" s="976"/>
      <c r="E34" s="976"/>
      <c r="F34" s="976"/>
      <c r="G34" s="976"/>
      <c r="H34" s="976"/>
      <c r="I34" s="976"/>
      <c r="J34" s="976"/>
    </row>
    <row r="36" spans="1:10" x14ac:dyDescent="0.25">
      <c r="A36" s="751" t="s">
        <v>681</v>
      </c>
    </row>
    <row r="37" spans="1:10" x14ac:dyDescent="0.25">
      <c r="A37" s="751" t="s">
        <v>395</v>
      </c>
    </row>
  </sheetData>
  <mergeCells count="2">
    <mergeCell ref="A2:C2"/>
    <mergeCell ref="A32:J34"/>
  </mergeCells>
  <hyperlinks>
    <hyperlink ref="A2:C2" location="TOC!A1" display="Return to Table of Contents"/>
  </hyperlinks>
  <pageMargins left="0.25" right="0.25" top="0.75" bottom="0.75" header="0.3" footer="0.3"/>
  <pageSetup scale="74" fitToHeight="0" orientation="portrait" r:id="rId1"/>
  <headerFooter>
    <oddHeader>&amp;L2017-18 Survey of Dental Education
Report 1 - Academic Programs, Enrollment, and Graduates</oddHeader>
  </headerFooter>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U101"/>
  <sheetViews>
    <sheetView workbookViewId="0">
      <pane xSplit="2" ySplit="4" topLeftCell="C5" activePane="bottomRight" state="frozen"/>
      <selection pane="topRight"/>
      <selection pane="bottomLeft"/>
      <selection pane="bottomRight"/>
    </sheetView>
  </sheetViews>
  <sheetFormatPr defaultColWidth="9.1796875" defaultRowHeight="12.5" x14ac:dyDescent="0.25"/>
  <cols>
    <col min="1" max="1" width="5.7265625" style="1" customWidth="1"/>
    <col min="2" max="2" width="56.54296875" style="1" customWidth="1"/>
    <col min="3" max="18" width="8.7265625" style="1" customWidth="1"/>
    <col min="19" max="16384" width="9.1796875" style="1"/>
  </cols>
  <sheetData>
    <row r="1" spans="1:20" ht="13" x14ac:dyDescent="0.3">
      <c r="A1" s="2" t="s">
        <v>326</v>
      </c>
    </row>
    <row r="2" spans="1:20" ht="13" thickBot="1" x14ac:dyDescent="0.3">
      <c r="A2" s="974" t="s">
        <v>1</v>
      </c>
      <c r="B2" s="974"/>
    </row>
    <row r="3" spans="1:20" ht="12.75" customHeight="1" x14ac:dyDescent="0.25">
      <c r="A3" s="991" t="s">
        <v>2</v>
      </c>
      <c r="B3" s="1020" t="s">
        <v>3</v>
      </c>
      <c r="C3" s="1013" t="s">
        <v>327</v>
      </c>
      <c r="D3" s="1012"/>
      <c r="E3" s="1014"/>
      <c r="F3" s="1013" t="s">
        <v>328</v>
      </c>
      <c r="G3" s="1012"/>
      <c r="H3" s="1014"/>
      <c r="I3" s="1013" t="s">
        <v>329</v>
      </c>
      <c r="J3" s="1012"/>
      <c r="K3" s="1014"/>
      <c r="L3" s="1013" t="s">
        <v>662</v>
      </c>
      <c r="M3" s="1012"/>
      <c r="N3" s="1014"/>
      <c r="O3" s="1013" t="s">
        <v>306</v>
      </c>
      <c r="P3" s="1012"/>
      <c r="Q3" s="1014"/>
      <c r="R3" s="446"/>
    </row>
    <row r="4" spans="1:20" ht="15" x14ac:dyDescent="0.3">
      <c r="A4" s="1019"/>
      <c r="B4" s="1021"/>
      <c r="C4" s="161" t="s">
        <v>237</v>
      </c>
      <c r="D4" s="161" t="s">
        <v>238</v>
      </c>
      <c r="E4" s="181" t="s">
        <v>437</v>
      </c>
      <c r="F4" s="161" t="s">
        <v>237</v>
      </c>
      <c r="G4" s="161" t="s">
        <v>238</v>
      </c>
      <c r="H4" s="181" t="s">
        <v>193</v>
      </c>
      <c r="I4" s="161" t="s">
        <v>237</v>
      </c>
      <c r="J4" s="161" t="s">
        <v>238</v>
      </c>
      <c r="K4" s="181" t="s">
        <v>193</v>
      </c>
      <c r="L4" s="161" t="s">
        <v>237</v>
      </c>
      <c r="M4" s="161" t="s">
        <v>238</v>
      </c>
      <c r="N4" s="181" t="s">
        <v>193</v>
      </c>
      <c r="O4" s="161" t="s">
        <v>237</v>
      </c>
      <c r="P4" s="161" t="s">
        <v>238</v>
      </c>
      <c r="Q4" s="181" t="s">
        <v>193</v>
      </c>
      <c r="R4" s="183" t="s">
        <v>301</v>
      </c>
    </row>
    <row r="5" spans="1:20" x14ac:dyDescent="0.25">
      <c r="A5" s="11" t="s">
        <v>10</v>
      </c>
      <c r="B5" s="12" t="s">
        <v>11</v>
      </c>
      <c r="C5" s="448">
        <v>31</v>
      </c>
      <c r="D5" s="449">
        <v>32</v>
      </c>
      <c r="E5" s="408" t="s">
        <v>241</v>
      </c>
      <c r="F5" s="448">
        <v>31</v>
      </c>
      <c r="G5" s="449">
        <v>30</v>
      </c>
      <c r="H5" s="408" t="s">
        <v>241</v>
      </c>
      <c r="I5" s="448">
        <v>32</v>
      </c>
      <c r="J5" s="449">
        <v>36</v>
      </c>
      <c r="K5" s="408" t="s">
        <v>241</v>
      </c>
      <c r="L5" s="448">
        <v>34</v>
      </c>
      <c r="M5" s="449">
        <v>35</v>
      </c>
      <c r="N5" s="408" t="s">
        <v>241</v>
      </c>
      <c r="O5" s="448">
        <v>128</v>
      </c>
      <c r="P5" s="449">
        <v>133</v>
      </c>
      <c r="Q5" s="408">
        <v>0</v>
      </c>
      <c r="R5" s="450">
        <v>261</v>
      </c>
      <c r="S5" s="270"/>
      <c r="T5" s="270"/>
    </row>
    <row r="6" spans="1:20" x14ac:dyDescent="0.25">
      <c r="A6" s="15" t="s">
        <v>18</v>
      </c>
      <c r="B6" s="16" t="s">
        <v>19</v>
      </c>
      <c r="C6" s="451">
        <v>35</v>
      </c>
      <c r="D6" s="411">
        <v>41</v>
      </c>
      <c r="E6" s="412" t="s">
        <v>241</v>
      </c>
      <c r="F6" s="451">
        <v>31</v>
      </c>
      <c r="G6" s="411">
        <v>41</v>
      </c>
      <c r="H6" s="412" t="s">
        <v>241</v>
      </c>
      <c r="I6" s="451">
        <v>38</v>
      </c>
      <c r="J6" s="411">
        <v>37</v>
      </c>
      <c r="K6" s="412" t="s">
        <v>241</v>
      </c>
      <c r="L6" s="451">
        <v>39</v>
      </c>
      <c r="M6" s="411">
        <v>34</v>
      </c>
      <c r="N6" s="412" t="s">
        <v>241</v>
      </c>
      <c r="O6" s="451">
        <v>143</v>
      </c>
      <c r="P6" s="411">
        <v>153</v>
      </c>
      <c r="Q6" s="412">
        <v>0</v>
      </c>
      <c r="R6" s="452">
        <v>296</v>
      </c>
      <c r="S6" s="270"/>
      <c r="T6" s="270"/>
    </row>
    <row r="7" spans="1:20" x14ac:dyDescent="0.25">
      <c r="A7" s="11" t="s">
        <v>18</v>
      </c>
      <c r="B7" s="12" t="s">
        <v>23</v>
      </c>
      <c r="C7" s="448">
        <v>85</v>
      </c>
      <c r="D7" s="407">
        <v>57</v>
      </c>
      <c r="E7" s="408" t="s">
        <v>241</v>
      </c>
      <c r="F7" s="448">
        <v>83</v>
      </c>
      <c r="G7" s="407">
        <v>57</v>
      </c>
      <c r="H7" s="408" t="s">
        <v>241</v>
      </c>
      <c r="I7" s="448">
        <v>71</v>
      </c>
      <c r="J7" s="407">
        <v>70</v>
      </c>
      <c r="K7" s="408" t="s">
        <v>241</v>
      </c>
      <c r="L7" s="448">
        <v>89</v>
      </c>
      <c r="M7" s="407">
        <v>52</v>
      </c>
      <c r="N7" s="408" t="s">
        <v>241</v>
      </c>
      <c r="O7" s="448">
        <v>328</v>
      </c>
      <c r="P7" s="407">
        <v>236</v>
      </c>
      <c r="Q7" s="408">
        <v>0</v>
      </c>
      <c r="R7" s="450">
        <v>564</v>
      </c>
      <c r="S7" s="270"/>
      <c r="T7" s="270"/>
    </row>
    <row r="8" spans="1:20" ht="14.5" x14ac:dyDescent="0.25">
      <c r="A8" s="15" t="s">
        <v>26</v>
      </c>
      <c r="B8" s="16" t="s">
        <v>663</v>
      </c>
      <c r="C8" s="451">
        <v>74</v>
      </c>
      <c r="D8" s="411">
        <v>69</v>
      </c>
      <c r="E8" s="412" t="s">
        <v>241</v>
      </c>
      <c r="F8" s="451">
        <v>91</v>
      </c>
      <c r="G8" s="411">
        <v>75</v>
      </c>
      <c r="H8" s="412" t="s">
        <v>241</v>
      </c>
      <c r="I8" s="451">
        <v>102</v>
      </c>
      <c r="J8" s="411">
        <v>61</v>
      </c>
      <c r="K8" s="412" t="s">
        <v>241</v>
      </c>
      <c r="L8" s="451" t="s">
        <v>241</v>
      </c>
      <c r="M8" s="411" t="s">
        <v>241</v>
      </c>
      <c r="N8" s="412" t="s">
        <v>241</v>
      </c>
      <c r="O8" s="451">
        <v>267</v>
      </c>
      <c r="P8" s="411">
        <v>205</v>
      </c>
      <c r="Q8" s="412">
        <v>0</v>
      </c>
      <c r="R8" s="452">
        <v>472</v>
      </c>
      <c r="S8" s="270"/>
      <c r="T8" s="270"/>
    </row>
    <row r="9" spans="1:20" x14ac:dyDescent="0.25">
      <c r="A9" s="11" t="s">
        <v>26</v>
      </c>
      <c r="B9" s="12" t="s">
        <v>31</v>
      </c>
      <c r="C9" s="448">
        <v>37</v>
      </c>
      <c r="D9" s="407">
        <v>53</v>
      </c>
      <c r="E9" s="408" t="s">
        <v>241</v>
      </c>
      <c r="F9" s="448">
        <v>35</v>
      </c>
      <c r="G9" s="407">
        <v>51</v>
      </c>
      <c r="H9" s="408" t="s">
        <v>241</v>
      </c>
      <c r="I9" s="448">
        <v>46</v>
      </c>
      <c r="J9" s="407">
        <v>74</v>
      </c>
      <c r="K9" s="408" t="s">
        <v>241</v>
      </c>
      <c r="L9" s="448">
        <v>43</v>
      </c>
      <c r="M9" s="407">
        <v>74</v>
      </c>
      <c r="N9" s="408" t="s">
        <v>241</v>
      </c>
      <c r="O9" s="448">
        <v>161</v>
      </c>
      <c r="P9" s="407">
        <v>252</v>
      </c>
      <c r="Q9" s="408">
        <v>0</v>
      </c>
      <c r="R9" s="450">
        <v>413</v>
      </c>
      <c r="S9" s="270"/>
      <c r="T9" s="270"/>
    </row>
    <row r="10" spans="1:20" x14ac:dyDescent="0.25">
      <c r="A10" s="15" t="s">
        <v>26</v>
      </c>
      <c r="B10" s="16" t="s">
        <v>32</v>
      </c>
      <c r="C10" s="451">
        <v>38</v>
      </c>
      <c r="D10" s="411">
        <v>50</v>
      </c>
      <c r="E10" s="412" t="s">
        <v>241</v>
      </c>
      <c r="F10" s="451">
        <v>41</v>
      </c>
      <c r="G10" s="411">
        <v>46</v>
      </c>
      <c r="H10" s="412" t="s">
        <v>241</v>
      </c>
      <c r="I10" s="451">
        <v>52</v>
      </c>
      <c r="J10" s="411">
        <v>51</v>
      </c>
      <c r="K10" s="412" t="s">
        <v>241</v>
      </c>
      <c r="L10" s="451">
        <v>50</v>
      </c>
      <c r="M10" s="411">
        <v>57</v>
      </c>
      <c r="N10" s="412" t="s">
        <v>241</v>
      </c>
      <c r="O10" s="451">
        <v>181</v>
      </c>
      <c r="P10" s="411">
        <v>204</v>
      </c>
      <c r="Q10" s="412">
        <v>0</v>
      </c>
      <c r="R10" s="452">
        <v>385</v>
      </c>
      <c r="S10" s="270"/>
      <c r="T10" s="270"/>
    </row>
    <row r="11" spans="1:20" x14ac:dyDescent="0.25">
      <c r="A11" s="11" t="s">
        <v>26</v>
      </c>
      <c r="B11" s="12" t="s">
        <v>34</v>
      </c>
      <c r="C11" s="448">
        <v>73</v>
      </c>
      <c r="D11" s="407">
        <v>72</v>
      </c>
      <c r="E11" s="408" t="s">
        <v>241</v>
      </c>
      <c r="F11" s="448">
        <v>68</v>
      </c>
      <c r="G11" s="407">
        <v>76</v>
      </c>
      <c r="H11" s="408" t="s">
        <v>241</v>
      </c>
      <c r="I11" s="448">
        <v>77</v>
      </c>
      <c r="J11" s="407">
        <v>94</v>
      </c>
      <c r="K11" s="408" t="s">
        <v>241</v>
      </c>
      <c r="L11" s="448">
        <v>104</v>
      </c>
      <c r="M11" s="407">
        <v>83</v>
      </c>
      <c r="N11" s="408" t="s">
        <v>241</v>
      </c>
      <c r="O11" s="448">
        <v>322</v>
      </c>
      <c r="P11" s="407">
        <v>325</v>
      </c>
      <c r="Q11" s="408">
        <v>0</v>
      </c>
      <c r="R11" s="450">
        <v>647</v>
      </c>
      <c r="S11" s="270"/>
      <c r="T11" s="270"/>
    </row>
    <row r="12" spans="1:20" x14ac:dyDescent="0.25">
      <c r="A12" s="15" t="s">
        <v>26</v>
      </c>
      <c r="B12" s="16" t="s">
        <v>37</v>
      </c>
      <c r="C12" s="451">
        <v>57</v>
      </c>
      <c r="D12" s="411">
        <v>45</v>
      </c>
      <c r="E12" s="412" t="s">
        <v>241</v>
      </c>
      <c r="F12" s="451">
        <v>75</v>
      </c>
      <c r="G12" s="411">
        <v>29</v>
      </c>
      <c r="H12" s="412" t="s">
        <v>241</v>
      </c>
      <c r="I12" s="451">
        <v>64</v>
      </c>
      <c r="J12" s="411">
        <v>60</v>
      </c>
      <c r="K12" s="412" t="s">
        <v>241</v>
      </c>
      <c r="L12" s="451">
        <v>59</v>
      </c>
      <c r="M12" s="411">
        <v>59</v>
      </c>
      <c r="N12" s="412" t="s">
        <v>241</v>
      </c>
      <c r="O12" s="451">
        <v>255</v>
      </c>
      <c r="P12" s="411">
        <v>193</v>
      </c>
      <c r="Q12" s="412">
        <v>0</v>
      </c>
      <c r="R12" s="452">
        <v>448</v>
      </c>
      <c r="S12" s="270"/>
      <c r="T12" s="270"/>
    </row>
    <row r="13" spans="1:20" x14ac:dyDescent="0.25">
      <c r="A13" s="11" t="s">
        <v>26</v>
      </c>
      <c r="B13" s="12" t="s">
        <v>40</v>
      </c>
      <c r="C13" s="448">
        <v>32</v>
      </c>
      <c r="D13" s="407">
        <v>37</v>
      </c>
      <c r="E13" s="408" t="s">
        <v>241</v>
      </c>
      <c r="F13" s="448">
        <v>35</v>
      </c>
      <c r="G13" s="407">
        <v>35</v>
      </c>
      <c r="H13" s="408" t="s">
        <v>241</v>
      </c>
      <c r="I13" s="448">
        <v>34</v>
      </c>
      <c r="J13" s="407">
        <v>35</v>
      </c>
      <c r="K13" s="408" t="s">
        <v>241</v>
      </c>
      <c r="L13" s="448">
        <v>36</v>
      </c>
      <c r="M13" s="407">
        <v>31</v>
      </c>
      <c r="N13" s="408" t="s">
        <v>241</v>
      </c>
      <c r="O13" s="448">
        <v>137</v>
      </c>
      <c r="P13" s="407">
        <v>138</v>
      </c>
      <c r="Q13" s="408">
        <v>0</v>
      </c>
      <c r="R13" s="450">
        <v>275</v>
      </c>
      <c r="S13" s="270"/>
      <c r="T13" s="270"/>
    </row>
    <row r="14" spans="1:20" x14ac:dyDescent="0.25">
      <c r="A14" s="453" t="s">
        <v>42</v>
      </c>
      <c r="B14" s="454" t="s">
        <v>43</v>
      </c>
      <c r="C14" s="455">
        <v>31</v>
      </c>
      <c r="D14" s="456">
        <v>49</v>
      </c>
      <c r="E14" s="457">
        <v>1</v>
      </c>
      <c r="F14" s="455">
        <v>41</v>
      </c>
      <c r="G14" s="456">
        <v>37</v>
      </c>
      <c r="H14" s="457" t="s">
        <v>241</v>
      </c>
      <c r="I14" s="455">
        <v>60</v>
      </c>
      <c r="J14" s="456">
        <v>61</v>
      </c>
      <c r="K14" s="457" t="s">
        <v>241</v>
      </c>
      <c r="L14" s="455">
        <v>56</v>
      </c>
      <c r="M14" s="456">
        <v>60</v>
      </c>
      <c r="N14" s="457" t="s">
        <v>241</v>
      </c>
      <c r="O14" s="455">
        <v>188</v>
      </c>
      <c r="P14" s="456">
        <v>207</v>
      </c>
      <c r="Q14" s="457">
        <v>1</v>
      </c>
      <c r="R14" s="458">
        <v>396</v>
      </c>
      <c r="S14" s="270"/>
      <c r="T14" s="270"/>
    </row>
    <row r="15" spans="1:20" x14ac:dyDescent="0.25">
      <c r="A15" s="11" t="s">
        <v>45</v>
      </c>
      <c r="B15" s="12" t="s">
        <v>46</v>
      </c>
      <c r="C15" s="448">
        <v>24</v>
      </c>
      <c r="D15" s="407">
        <v>24</v>
      </c>
      <c r="E15" s="408" t="s">
        <v>241</v>
      </c>
      <c r="F15" s="448">
        <v>25</v>
      </c>
      <c r="G15" s="407">
        <v>25</v>
      </c>
      <c r="H15" s="408" t="s">
        <v>241</v>
      </c>
      <c r="I15" s="448">
        <v>18</v>
      </c>
      <c r="J15" s="407">
        <v>22</v>
      </c>
      <c r="K15" s="408" t="s">
        <v>241</v>
      </c>
      <c r="L15" s="448">
        <v>20</v>
      </c>
      <c r="M15" s="407">
        <v>23</v>
      </c>
      <c r="N15" s="408" t="s">
        <v>241</v>
      </c>
      <c r="O15" s="448">
        <v>87</v>
      </c>
      <c r="P15" s="407">
        <v>94</v>
      </c>
      <c r="Q15" s="408">
        <v>0</v>
      </c>
      <c r="R15" s="450">
        <v>181</v>
      </c>
      <c r="S15" s="270"/>
      <c r="T15" s="270"/>
    </row>
    <row r="16" spans="1:20" x14ac:dyDescent="0.25">
      <c r="A16" s="15" t="s">
        <v>48</v>
      </c>
      <c r="B16" s="16" t="s">
        <v>49</v>
      </c>
      <c r="C16" s="451">
        <v>30</v>
      </c>
      <c r="D16" s="411">
        <v>49</v>
      </c>
      <c r="E16" s="412" t="s">
        <v>241</v>
      </c>
      <c r="F16" s="451">
        <v>23</v>
      </c>
      <c r="G16" s="411">
        <v>48</v>
      </c>
      <c r="H16" s="412" t="s">
        <v>241</v>
      </c>
      <c r="I16" s="451">
        <v>42</v>
      </c>
      <c r="J16" s="411">
        <v>38</v>
      </c>
      <c r="K16" s="412" t="s">
        <v>241</v>
      </c>
      <c r="L16" s="451">
        <v>28</v>
      </c>
      <c r="M16" s="411">
        <v>45</v>
      </c>
      <c r="N16" s="412" t="s">
        <v>241</v>
      </c>
      <c r="O16" s="451">
        <v>123</v>
      </c>
      <c r="P16" s="411">
        <v>180</v>
      </c>
      <c r="Q16" s="412">
        <v>0</v>
      </c>
      <c r="R16" s="452">
        <v>303</v>
      </c>
      <c r="S16" s="270"/>
      <c r="T16" s="270"/>
    </row>
    <row r="17" spans="1:20" x14ac:dyDescent="0.25">
      <c r="A17" s="11" t="s">
        <v>51</v>
      </c>
      <c r="B17" s="12" t="s">
        <v>52</v>
      </c>
      <c r="C17" s="448">
        <v>40</v>
      </c>
      <c r="D17" s="407">
        <v>53</v>
      </c>
      <c r="E17" s="408" t="s">
        <v>241</v>
      </c>
      <c r="F17" s="448">
        <v>42</v>
      </c>
      <c r="G17" s="407">
        <v>45</v>
      </c>
      <c r="H17" s="408">
        <v>2</v>
      </c>
      <c r="I17" s="448">
        <v>36</v>
      </c>
      <c r="J17" s="407">
        <v>58</v>
      </c>
      <c r="K17" s="408" t="s">
        <v>241</v>
      </c>
      <c r="L17" s="448">
        <v>35</v>
      </c>
      <c r="M17" s="407">
        <v>56</v>
      </c>
      <c r="N17" s="408" t="s">
        <v>241</v>
      </c>
      <c r="O17" s="448">
        <v>153</v>
      </c>
      <c r="P17" s="407">
        <v>212</v>
      </c>
      <c r="Q17" s="408">
        <v>2</v>
      </c>
      <c r="R17" s="450">
        <v>367</v>
      </c>
      <c r="S17" s="270"/>
      <c r="T17" s="270"/>
    </row>
    <row r="18" spans="1:20" x14ac:dyDescent="0.25">
      <c r="A18" s="15" t="s">
        <v>51</v>
      </c>
      <c r="B18" s="16" t="s">
        <v>53</v>
      </c>
      <c r="C18" s="451">
        <v>57</v>
      </c>
      <c r="D18" s="411">
        <v>68</v>
      </c>
      <c r="E18" s="412" t="s">
        <v>241</v>
      </c>
      <c r="F18" s="451">
        <v>64</v>
      </c>
      <c r="G18" s="411">
        <v>65</v>
      </c>
      <c r="H18" s="412" t="s">
        <v>241</v>
      </c>
      <c r="I18" s="451">
        <v>62</v>
      </c>
      <c r="J18" s="411">
        <v>63</v>
      </c>
      <c r="K18" s="412" t="s">
        <v>241</v>
      </c>
      <c r="L18" s="451">
        <v>60</v>
      </c>
      <c r="M18" s="411">
        <v>69</v>
      </c>
      <c r="N18" s="412" t="s">
        <v>241</v>
      </c>
      <c r="O18" s="451">
        <v>243</v>
      </c>
      <c r="P18" s="411">
        <v>265</v>
      </c>
      <c r="Q18" s="412">
        <v>0</v>
      </c>
      <c r="R18" s="452">
        <v>508</v>
      </c>
      <c r="S18" s="270"/>
      <c r="T18" s="270"/>
    </row>
    <row r="19" spans="1:20" x14ac:dyDescent="0.25">
      <c r="A19" s="11" t="s">
        <v>51</v>
      </c>
      <c r="B19" s="12" t="s">
        <v>55</v>
      </c>
      <c r="C19" s="448">
        <v>61</v>
      </c>
      <c r="D19" s="407">
        <v>44</v>
      </c>
      <c r="E19" s="408" t="s">
        <v>241</v>
      </c>
      <c r="F19" s="448">
        <v>50</v>
      </c>
      <c r="G19" s="407">
        <v>49</v>
      </c>
      <c r="H19" s="408" t="s">
        <v>241</v>
      </c>
      <c r="I19" s="448">
        <v>49</v>
      </c>
      <c r="J19" s="407">
        <v>51</v>
      </c>
      <c r="K19" s="408" t="s">
        <v>241</v>
      </c>
      <c r="L19" s="448">
        <v>60</v>
      </c>
      <c r="M19" s="407">
        <v>40</v>
      </c>
      <c r="N19" s="408" t="s">
        <v>241</v>
      </c>
      <c r="O19" s="448">
        <v>220</v>
      </c>
      <c r="P19" s="407">
        <v>184</v>
      </c>
      <c r="Q19" s="408">
        <v>0</v>
      </c>
      <c r="R19" s="450">
        <v>404</v>
      </c>
      <c r="S19" s="270"/>
      <c r="T19" s="270"/>
    </row>
    <row r="20" spans="1:20" x14ac:dyDescent="0.25">
      <c r="A20" s="15" t="s">
        <v>57</v>
      </c>
      <c r="B20" s="16" t="s">
        <v>58</v>
      </c>
      <c r="C20" s="451">
        <v>53</v>
      </c>
      <c r="D20" s="411">
        <v>43</v>
      </c>
      <c r="E20" s="412" t="s">
        <v>241</v>
      </c>
      <c r="F20" s="451">
        <v>45</v>
      </c>
      <c r="G20" s="411">
        <v>49</v>
      </c>
      <c r="H20" s="412" t="s">
        <v>241</v>
      </c>
      <c r="I20" s="451">
        <v>48</v>
      </c>
      <c r="J20" s="411">
        <v>39</v>
      </c>
      <c r="K20" s="412" t="s">
        <v>241</v>
      </c>
      <c r="L20" s="451">
        <v>46</v>
      </c>
      <c r="M20" s="411">
        <v>35</v>
      </c>
      <c r="N20" s="412" t="s">
        <v>241</v>
      </c>
      <c r="O20" s="451">
        <v>192</v>
      </c>
      <c r="P20" s="411">
        <v>166</v>
      </c>
      <c r="Q20" s="412">
        <v>0</v>
      </c>
      <c r="R20" s="452">
        <v>358</v>
      </c>
      <c r="S20" s="270"/>
      <c r="T20" s="270"/>
    </row>
    <row r="21" spans="1:20" x14ac:dyDescent="0.25">
      <c r="A21" s="11" t="s">
        <v>60</v>
      </c>
      <c r="B21" s="12" t="s">
        <v>61</v>
      </c>
      <c r="C21" s="448">
        <v>24</v>
      </c>
      <c r="D21" s="407">
        <v>27</v>
      </c>
      <c r="E21" s="408" t="s">
        <v>241</v>
      </c>
      <c r="F21" s="448">
        <v>22</v>
      </c>
      <c r="G21" s="407">
        <v>27</v>
      </c>
      <c r="H21" s="408" t="s">
        <v>241</v>
      </c>
      <c r="I21" s="448">
        <v>35</v>
      </c>
      <c r="J21" s="407">
        <v>23</v>
      </c>
      <c r="K21" s="408" t="s">
        <v>241</v>
      </c>
      <c r="L21" s="448">
        <v>28</v>
      </c>
      <c r="M21" s="407">
        <v>24</v>
      </c>
      <c r="N21" s="408" t="s">
        <v>241</v>
      </c>
      <c r="O21" s="448">
        <v>109</v>
      </c>
      <c r="P21" s="407">
        <v>101</v>
      </c>
      <c r="Q21" s="408">
        <v>0</v>
      </c>
      <c r="R21" s="450">
        <v>210</v>
      </c>
      <c r="S21" s="270"/>
      <c r="T21" s="270"/>
    </row>
    <row r="22" spans="1:20" x14ac:dyDescent="0.25">
      <c r="A22" s="15" t="s">
        <v>60</v>
      </c>
      <c r="B22" s="16" t="s">
        <v>63</v>
      </c>
      <c r="C22" s="451">
        <v>40</v>
      </c>
      <c r="D22" s="411">
        <v>29</v>
      </c>
      <c r="E22" s="412" t="s">
        <v>241</v>
      </c>
      <c r="F22" s="451">
        <v>30</v>
      </c>
      <c r="G22" s="411">
        <v>40</v>
      </c>
      <c r="H22" s="412" t="s">
        <v>241</v>
      </c>
      <c r="I22" s="451">
        <v>45</v>
      </c>
      <c r="J22" s="411">
        <v>58</v>
      </c>
      <c r="K22" s="412" t="s">
        <v>241</v>
      </c>
      <c r="L22" s="451">
        <v>48</v>
      </c>
      <c r="M22" s="411">
        <v>57</v>
      </c>
      <c r="N22" s="412" t="s">
        <v>241</v>
      </c>
      <c r="O22" s="451">
        <v>163</v>
      </c>
      <c r="P22" s="411">
        <v>184</v>
      </c>
      <c r="Q22" s="412">
        <v>0</v>
      </c>
      <c r="R22" s="452">
        <v>347</v>
      </c>
      <c r="S22" s="270"/>
      <c r="T22" s="270"/>
    </row>
    <row r="23" spans="1:20" x14ac:dyDescent="0.25">
      <c r="A23" s="11" t="s">
        <v>60</v>
      </c>
      <c r="B23" s="12" t="s">
        <v>66</v>
      </c>
      <c r="C23" s="448">
        <v>69</v>
      </c>
      <c r="D23" s="407">
        <v>61</v>
      </c>
      <c r="E23" s="408" t="s">
        <v>241</v>
      </c>
      <c r="F23" s="448">
        <v>66</v>
      </c>
      <c r="G23" s="407">
        <v>66</v>
      </c>
      <c r="H23" s="408" t="s">
        <v>241</v>
      </c>
      <c r="I23" s="448">
        <v>80</v>
      </c>
      <c r="J23" s="407">
        <v>50</v>
      </c>
      <c r="K23" s="408" t="s">
        <v>241</v>
      </c>
      <c r="L23" s="448">
        <v>66</v>
      </c>
      <c r="M23" s="407">
        <v>61</v>
      </c>
      <c r="N23" s="408" t="s">
        <v>241</v>
      </c>
      <c r="O23" s="448">
        <v>281</v>
      </c>
      <c r="P23" s="407">
        <v>238</v>
      </c>
      <c r="Q23" s="408">
        <v>0</v>
      </c>
      <c r="R23" s="450">
        <v>519</v>
      </c>
      <c r="S23" s="270"/>
      <c r="T23" s="270"/>
    </row>
    <row r="24" spans="1:20" x14ac:dyDescent="0.25">
      <c r="A24" s="15" t="s">
        <v>68</v>
      </c>
      <c r="B24" s="16" t="s">
        <v>69</v>
      </c>
      <c r="C24" s="451">
        <v>55</v>
      </c>
      <c r="D24" s="411">
        <v>53</v>
      </c>
      <c r="E24" s="412" t="s">
        <v>241</v>
      </c>
      <c r="F24" s="451">
        <v>56</v>
      </c>
      <c r="G24" s="411">
        <v>51</v>
      </c>
      <c r="H24" s="412" t="s">
        <v>241</v>
      </c>
      <c r="I24" s="451">
        <v>53</v>
      </c>
      <c r="J24" s="411">
        <v>61</v>
      </c>
      <c r="K24" s="412" t="s">
        <v>241</v>
      </c>
      <c r="L24" s="451">
        <v>61</v>
      </c>
      <c r="M24" s="411">
        <v>58</v>
      </c>
      <c r="N24" s="412" t="s">
        <v>241</v>
      </c>
      <c r="O24" s="451">
        <v>225</v>
      </c>
      <c r="P24" s="411">
        <v>223</v>
      </c>
      <c r="Q24" s="412">
        <v>0</v>
      </c>
      <c r="R24" s="452">
        <v>448</v>
      </c>
      <c r="S24" s="270"/>
      <c r="T24" s="270"/>
    </row>
    <row r="25" spans="1:20" x14ac:dyDescent="0.25">
      <c r="A25" s="11" t="s">
        <v>71</v>
      </c>
      <c r="B25" s="12" t="s">
        <v>72</v>
      </c>
      <c r="C25" s="448">
        <v>44</v>
      </c>
      <c r="D25" s="407">
        <v>37</v>
      </c>
      <c r="E25" s="408" t="s">
        <v>241</v>
      </c>
      <c r="F25" s="448">
        <v>41</v>
      </c>
      <c r="G25" s="407">
        <v>43</v>
      </c>
      <c r="H25" s="408" t="s">
        <v>241</v>
      </c>
      <c r="I25" s="448">
        <v>47</v>
      </c>
      <c r="J25" s="407">
        <v>36</v>
      </c>
      <c r="K25" s="408" t="s">
        <v>241</v>
      </c>
      <c r="L25" s="448">
        <v>44</v>
      </c>
      <c r="M25" s="407">
        <v>36</v>
      </c>
      <c r="N25" s="408" t="s">
        <v>241</v>
      </c>
      <c r="O25" s="448">
        <v>176</v>
      </c>
      <c r="P25" s="407">
        <v>152</v>
      </c>
      <c r="Q25" s="408">
        <v>0</v>
      </c>
      <c r="R25" s="450">
        <v>328</v>
      </c>
      <c r="S25" s="270"/>
      <c r="T25" s="270"/>
    </row>
    <row r="26" spans="1:20" x14ac:dyDescent="0.25">
      <c r="A26" s="15" t="s">
        <v>74</v>
      </c>
      <c r="B26" s="16" t="s">
        <v>75</v>
      </c>
      <c r="C26" s="451">
        <v>30</v>
      </c>
      <c r="D26" s="411">
        <v>35</v>
      </c>
      <c r="E26" s="412" t="s">
        <v>241</v>
      </c>
      <c r="F26" s="451">
        <v>36</v>
      </c>
      <c r="G26" s="411">
        <v>31</v>
      </c>
      <c r="H26" s="412" t="s">
        <v>241</v>
      </c>
      <c r="I26" s="451">
        <v>32</v>
      </c>
      <c r="J26" s="411">
        <v>30</v>
      </c>
      <c r="K26" s="412">
        <v>1</v>
      </c>
      <c r="L26" s="451">
        <v>28</v>
      </c>
      <c r="M26" s="411">
        <v>38</v>
      </c>
      <c r="N26" s="412" t="s">
        <v>241</v>
      </c>
      <c r="O26" s="451">
        <v>126</v>
      </c>
      <c r="P26" s="411">
        <v>134</v>
      </c>
      <c r="Q26" s="412">
        <v>1</v>
      </c>
      <c r="R26" s="452">
        <v>261</v>
      </c>
      <c r="S26" s="270"/>
      <c r="T26" s="270"/>
    </row>
    <row r="27" spans="1:20" x14ac:dyDescent="0.25">
      <c r="A27" s="11" t="s">
        <v>74</v>
      </c>
      <c r="B27" s="12" t="s">
        <v>78</v>
      </c>
      <c r="C27" s="448">
        <v>62</v>
      </c>
      <c r="D27" s="407">
        <v>58</v>
      </c>
      <c r="E27" s="408" t="s">
        <v>241</v>
      </c>
      <c r="F27" s="448">
        <v>63</v>
      </c>
      <c r="G27" s="407">
        <v>56</v>
      </c>
      <c r="H27" s="408" t="s">
        <v>241</v>
      </c>
      <c r="I27" s="448">
        <v>77</v>
      </c>
      <c r="J27" s="407">
        <v>44</v>
      </c>
      <c r="K27" s="408" t="s">
        <v>241</v>
      </c>
      <c r="L27" s="448">
        <v>61</v>
      </c>
      <c r="M27" s="407">
        <v>53</v>
      </c>
      <c r="N27" s="408" t="s">
        <v>241</v>
      </c>
      <c r="O27" s="448">
        <v>263</v>
      </c>
      <c r="P27" s="407">
        <v>211</v>
      </c>
      <c r="Q27" s="408">
        <v>0</v>
      </c>
      <c r="R27" s="450">
        <v>474</v>
      </c>
      <c r="S27" s="270"/>
      <c r="T27" s="270"/>
    </row>
    <row r="28" spans="1:20" x14ac:dyDescent="0.25">
      <c r="A28" s="15" t="s">
        <v>80</v>
      </c>
      <c r="B28" s="16" t="s">
        <v>528</v>
      </c>
      <c r="C28" s="451">
        <v>35</v>
      </c>
      <c r="D28" s="411">
        <v>30</v>
      </c>
      <c r="E28" s="412" t="s">
        <v>241</v>
      </c>
      <c r="F28" s="451">
        <v>28</v>
      </c>
      <c r="G28" s="411">
        <v>38</v>
      </c>
      <c r="H28" s="412" t="s">
        <v>241</v>
      </c>
      <c r="I28" s="451">
        <v>30</v>
      </c>
      <c r="J28" s="411">
        <v>29</v>
      </c>
      <c r="K28" s="412" t="s">
        <v>241</v>
      </c>
      <c r="L28" s="451">
        <v>31</v>
      </c>
      <c r="M28" s="411">
        <v>32</v>
      </c>
      <c r="N28" s="412" t="s">
        <v>241</v>
      </c>
      <c r="O28" s="451">
        <v>124</v>
      </c>
      <c r="P28" s="411">
        <v>129</v>
      </c>
      <c r="Q28" s="412">
        <v>0</v>
      </c>
      <c r="R28" s="452">
        <v>253</v>
      </c>
      <c r="S28" s="270"/>
      <c r="T28" s="270"/>
    </row>
    <row r="29" spans="1:20" x14ac:dyDescent="0.25">
      <c r="A29" s="11" t="s">
        <v>83</v>
      </c>
      <c r="B29" s="12" t="s">
        <v>84</v>
      </c>
      <c r="C29" s="448">
        <v>33</v>
      </c>
      <c r="D29" s="407">
        <v>31</v>
      </c>
      <c r="E29" s="408" t="s">
        <v>241</v>
      </c>
      <c r="F29" s="448">
        <v>33</v>
      </c>
      <c r="G29" s="407">
        <v>30</v>
      </c>
      <c r="H29" s="408" t="s">
        <v>241</v>
      </c>
      <c r="I29" s="448">
        <v>29</v>
      </c>
      <c r="J29" s="407">
        <v>33</v>
      </c>
      <c r="K29" s="408">
        <v>1</v>
      </c>
      <c r="L29" s="448">
        <v>32</v>
      </c>
      <c r="M29" s="407">
        <v>30</v>
      </c>
      <c r="N29" s="408">
        <v>1</v>
      </c>
      <c r="O29" s="448">
        <v>127</v>
      </c>
      <c r="P29" s="407">
        <v>124</v>
      </c>
      <c r="Q29" s="408">
        <v>2</v>
      </c>
      <c r="R29" s="450">
        <v>253</v>
      </c>
      <c r="S29" s="270"/>
      <c r="T29" s="270"/>
    </row>
    <row r="30" spans="1:20" x14ac:dyDescent="0.25">
      <c r="A30" s="15" t="s">
        <v>85</v>
      </c>
      <c r="B30" s="16" t="s">
        <v>86</v>
      </c>
      <c r="C30" s="451">
        <v>63</v>
      </c>
      <c r="D30" s="411">
        <v>67</v>
      </c>
      <c r="E30" s="412" t="s">
        <v>241</v>
      </c>
      <c r="F30" s="451">
        <v>61</v>
      </c>
      <c r="G30" s="411">
        <v>68</v>
      </c>
      <c r="H30" s="412">
        <v>2</v>
      </c>
      <c r="I30" s="451">
        <v>58</v>
      </c>
      <c r="J30" s="411">
        <v>74</v>
      </c>
      <c r="K30" s="412">
        <v>1</v>
      </c>
      <c r="L30" s="451">
        <v>63</v>
      </c>
      <c r="M30" s="411">
        <v>69</v>
      </c>
      <c r="N30" s="412" t="s">
        <v>241</v>
      </c>
      <c r="O30" s="451">
        <v>245</v>
      </c>
      <c r="P30" s="411">
        <v>278</v>
      </c>
      <c r="Q30" s="412">
        <v>3</v>
      </c>
      <c r="R30" s="452">
        <v>526</v>
      </c>
      <c r="S30" s="270"/>
      <c r="T30" s="270"/>
    </row>
    <row r="31" spans="1:20" x14ac:dyDescent="0.25">
      <c r="A31" s="11" t="s">
        <v>89</v>
      </c>
      <c r="B31" s="12" t="s">
        <v>90</v>
      </c>
      <c r="C31" s="448">
        <v>18</v>
      </c>
      <c r="D31" s="407">
        <v>17</v>
      </c>
      <c r="E31" s="408" t="s">
        <v>241</v>
      </c>
      <c r="F31" s="448">
        <v>15</v>
      </c>
      <c r="G31" s="407">
        <v>19</v>
      </c>
      <c r="H31" s="408" t="s">
        <v>241</v>
      </c>
      <c r="I31" s="448">
        <v>11</v>
      </c>
      <c r="J31" s="407">
        <v>23</v>
      </c>
      <c r="K31" s="408" t="s">
        <v>241</v>
      </c>
      <c r="L31" s="448">
        <v>17</v>
      </c>
      <c r="M31" s="407">
        <v>17</v>
      </c>
      <c r="N31" s="408" t="s">
        <v>241</v>
      </c>
      <c r="O31" s="448">
        <v>61</v>
      </c>
      <c r="P31" s="407">
        <v>76</v>
      </c>
      <c r="Q31" s="408">
        <v>0</v>
      </c>
      <c r="R31" s="450">
        <v>137</v>
      </c>
      <c r="S31" s="270"/>
      <c r="T31" s="270"/>
    </row>
    <row r="32" spans="1:20" x14ac:dyDescent="0.25">
      <c r="A32" s="15" t="s">
        <v>89</v>
      </c>
      <c r="B32" s="16" t="s">
        <v>93</v>
      </c>
      <c r="C32" s="451">
        <v>57</v>
      </c>
      <c r="D32" s="411">
        <v>60</v>
      </c>
      <c r="E32" s="412" t="s">
        <v>241</v>
      </c>
      <c r="F32" s="451">
        <v>63</v>
      </c>
      <c r="G32" s="411">
        <v>51</v>
      </c>
      <c r="H32" s="412" t="s">
        <v>241</v>
      </c>
      <c r="I32" s="451">
        <v>87</v>
      </c>
      <c r="J32" s="411">
        <v>111</v>
      </c>
      <c r="K32" s="412" t="s">
        <v>241</v>
      </c>
      <c r="L32" s="451">
        <v>104</v>
      </c>
      <c r="M32" s="411">
        <v>93</v>
      </c>
      <c r="N32" s="412" t="s">
        <v>241</v>
      </c>
      <c r="O32" s="451">
        <v>311</v>
      </c>
      <c r="P32" s="411">
        <v>315</v>
      </c>
      <c r="Q32" s="412">
        <v>0</v>
      </c>
      <c r="R32" s="452">
        <v>626</v>
      </c>
      <c r="S32" s="270"/>
      <c r="T32" s="270"/>
    </row>
    <row r="33" spans="1:20" x14ac:dyDescent="0.25">
      <c r="A33" s="11" t="s">
        <v>89</v>
      </c>
      <c r="B33" s="12" t="s">
        <v>94</v>
      </c>
      <c r="C33" s="448">
        <v>98</v>
      </c>
      <c r="D33" s="407">
        <v>105</v>
      </c>
      <c r="E33" s="408" t="s">
        <v>241</v>
      </c>
      <c r="F33" s="448">
        <v>79</v>
      </c>
      <c r="G33" s="407">
        <v>116</v>
      </c>
      <c r="H33" s="408" t="s">
        <v>241</v>
      </c>
      <c r="I33" s="448">
        <v>99</v>
      </c>
      <c r="J33" s="407">
        <v>135</v>
      </c>
      <c r="K33" s="408" t="s">
        <v>241</v>
      </c>
      <c r="L33" s="448">
        <v>95</v>
      </c>
      <c r="M33" s="407">
        <v>120</v>
      </c>
      <c r="N33" s="408" t="s">
        <v>241</v>
      </c>
      <c r="O33" s="448">
        <v>371</v>
      </c>
      <c r="P33" s="407">
        <v>476</v>
      </c>
      <c r="Q33" s="408">
        <v>0</v>
      </c>
      <c r="R33" s="450">
        <v>847</v>
      </c>
      <c r="S33" s="270"/>
      <c r="T33" s="270"/>
    </row>
    <row r="34" spans="1:20" x14ac:dyDescent="0.25">
      <c r="A34" s="15" t="s">
        <v>95</v>
      </c>
      <c r="B34" s="16" t="s">
        <v>96</v>
      </c>
      <c r="C34" s="451">
        <v>73</v>
      </c>
      <c r="D34" s="411">
        <v>71</v>
      </c>
      <c r="E34" s="412" t="s">
        <v>241</v>
      </c>
      <c r="F34" s="451">
        <v>74</v>
      </c>
      <c r="G34" s="411">
        <v>71</v>
      </c>
      <c r="H34" s="412" t="s">
        <v>241</v>
      </c>
      <c r="I34" s="451">
        <v>86</v>
      </c>
      <c r="J34" s="411">
        <v>56</v>
      </c>
      <c r="K34" s="412" t="s">
        <v>241</v>
      </c>
      <c r="L34" s="451">
        <v>76</v>
      </c>
      <c r="M34" s="411">
        <v>70</v>
      </c>
      <c r="N34" s="412" t="s">
        <v>241</v>
      </c>
      <c r="O34" s="451">
        <v>309</v>
      </c>
      <c r="P34" s="411">
        <v>268</v>
      </c>
      <c r="Q34" s="412">
        <v>0</v>
      </c>
      <c r="R34" s="452">
        <v>577</v>
      </c>
      <c r="S34" s="270"/>
      <c r="T34" s="270"/>
    </row>
    <row r="35" spans="1:20" x14ac:dyDescent="0.25">
      <c r="A35" s="11" t="s">
        <v>95</v>
      </c>
      <c r="B35" s="12" t="s">
        <v>97</v>
      </c>
      <c r="C35" s="448">
        <v>52</v>
      </c>
      <c r="D35" s="407">
        <v>57</v>
      </c>
      <c r="E35" s="408" t="s">
        <v>241</v>
      </c>
      <c r="F35" s="448">
        <v>64</v>
      </c>
      <c r="G35" s="407">
        <v>45</v>
      </c>
      <c r="H35" s="408" t="s">
        <v>241</v>
      </c>
      <c r="I35" s="448">
        <v>66</v>
      </c>
      <c r="J35" s="407">
        <v>58</v>
      </c>
      <c r="K35" s="408" t="s">
        <v>241</v>
      </c>
      <c r="L35" s="448">
        <v>63</v>
      </c>
      <c r="M35" s="407">
        <v>67</v>
      </c>
      <c r="N35" s="408" t="s">
        <v>241</v>
      </c>
      <c r="O35" s="448">
        <v>245</v>
      </c>
      <c r="P35" s="407">
        <v>227</v>
      </c>
      <c r="Q35" s="408">
        <v>0</v>
      </c>
      <c r="R35" s="450">
        <v>472</v>
      </c>
      <c r="S35" s="270"/>
      <c r="T35" s="270"/>
    </row>
    <row r="36" spans="1:20" x14ac:dyDescent="0.25">
      <c r="A36" s="15" t="s">
        <v>99</v>
      </c>
      <c r="B36" s="16" t="s">
        <v>100</v>
      </c>
      <c r="C36" s="451">
        <v>67</v>
      </c>
      <c r="D36" s="411">
        <v>43</v>
      </c>
      <c r="E36" s="412" t="s">
        <v>241</v>
      </c>
      <c r="F36" s="451">
        <v>52</v>
      </c>
      <c r="G36" s="411">
        <v>57</v>
      </c>
      <c r="H36" s="412" t="s">
        <v>241</v>
      </c>
      <c r="I36" s="451">
        <v>50</v>
      </c>
      <c r="J36" s="411">
        <v>74</v>
      </c>
      <c r="K36" s="412" t="s">
        <v>241</v>
      </c>
      <c r="L36" s="451">
        <v>65</v>
      </c>
      <c r="M36" s="411">
        <v>51</v>
      </c>
      <c r="N36" s="412" t="s">
        <v>241</v>
      </c>
      <c r="O36" s="451">
        <v>234</v>
      </c>
      <c r="P36" s="411">
        <v>225</v>
      </c>
      <c r="Q36" s="412">
        <v>0</v>
      </c>
      <c r="R36" s="452">
        <v>459</v>
      </c>
      <c r="S36" s="270"/>
      <c r="T36" s="270"/>
    </row>
    <row r="37" spans="1:20" x14ac:dyDescent="0.25">
      <c r="A37" s="11" t="s">
        <v>102</v>
      </c>
      <c r="B37" s="12" t="s">
        <v>103</v>
      </c>
      <c r="C37" s="448">
        <v>16</v>
      </c>
      <c r="D37" s="407">
        <v>24</v>
      </c>
      <c r="E37" s="408" t="s">
        <v>241</v>
      </c>
      <c r="F37" s="448">
        <v>18</v>
      </c>
      <c r="G37" s="407">
        <v>20</v>
      </c>
      <c r="H37" s="408" t="s">
        <v>241</v>
      </c>
      <c r="I37" s="448">
        <v>18</v>
      </c>
      <c r="J37" s="407">
        <v>18</v>
      </c>
      <c r="K37" s="408" t="s">
        <v>241</v>
      </c>
      <c r="L37" s="448">
        <v>19</v>
      </c>
      <c r="M37" s="407">
        <v>17</v>
      </c>
      <c r="N37" s="408" t="s">
        <v>241</v>
      </c>
      <c r="O37" s="448">
        <v>71</v>
      </c>
      <c r="P37" s="407">
        <v>79</v>
      </c>
      <c r="Q37" s="408">
        <v>0</v>
      </c>
      <c r="R37" s="450">
        <v>150</v>
      </c>
      <c r="S37" s="270"/>
      <c r="T37" s="270"/>
    </row>
    <row r="38" spans="1:20" x14ac:dyDescent="0.25">
      <c r="A38" s="15" t="s">
        <v>104</v>
      </c>
      <c r="B38" s="16" t="s">
        <v>105</v>
      </c>
      <c r="C38" s="451">
        <v>53</v>
      </c>
      <c r="D38" s="411">
        <v>56</v>
      </c>
      <c r="E38" s="412" t="s">
        <v>241</v>
      </c>
      <c r="F38" s="451">
        <v>52</v>
      </c>
      <c r="G38" s="411">
        <v>53</v>
      </c>
      <c r="H38" s="412" t="s">
        <v>241</v>
      </c>
      <c r="I38" s="451">
        <v>59</v>
      </c>
      <c r="J38" s="411">
        <v>47</v>
      </c>
      <c r="K38" s="412" t="s">
        <v>241</v>
      </c>
      <c r="L38" s="451">
        <v>65</v>
      </c>
      <c r="M38" s="411">
        <v>44</v>
      </c>
      <c r="N38" s="412" t="s">
        <v>241</v>
      </c>
      <c r="O38" s="451">
        <v>229</v>
      </c>
      <c r="P38" s="411">
        <v>200</v>
      </c>
      <c r="Q38" s="412">
        <v>0</v>
      </c>
      <c r="R38" s="452">
        <v>429</v>
      </c>
      <c r="S38" s="270"/>
      <c r="T38" s="270"/>
    </row>
    <row r="39" spans="1:20" x14ac:dyDescent="0.25">
      <c r="A39" s="11" t="s">
        <v>104</v>
      </c>
      <c r="B39" s="12" t="s">
        <v>106</v>
      </c>
      <c r="C39" s="448">
        <v>23</v>
      </c>
      <c r="D39" s="407">
        <v>19</v>
      </c>
      <c r="E39" s="408" t="s">
        <v>241</v>
      </c>
      <c r="F39" s="448">
        <v>25</v>
      </c>
      <c r="G39" s="407">
        <v>17</v>
      </c>
      <c r="H39" s="408" t="s">
        <v>241</v>
      </c>
      <c r="I39" s="448">
        <v>15</v>
      </c>
      <c r="J39" s="407">
        <v>27</v>
      </c>
      <c r="K39" s="408" t="s">
        <v>241</v>
      </c>
      <c r="L39" s="448">
        <v>16</v>
      </c>
      <c r="M39" s="407">
        <v>25</v>
      </c>
      <c r="N39" s="408" t="s">
        <v>241</v>
      </c>
      <c r="O39" s="448">
        <v>79</v>
      </c>
      <c r="P39" s="407">
        <v>88</v>
      </c>
      <c r="Q39" s="408">
        <v>0</v>
      </c>
      <c r="R39" s="450">
        <v>167</v>
      </c>
      <c r="S39" s="270"/>
      <c r="T39" s="270"/>
    </row>
    <row r="40" spans="1:20" x14ac:dyDescent="0.25">
      <c r="A40" s="15" t="s">
        <v>108</v>
      </c>
      <c r="B40" s="16" t="s">
        <v>109</v>
      </c>
      <c r="C40" s="451">
        <v>57</v>
      </c>
      <c r="D40" s="411">
        <v>29</v>
      </c>
      <c r="E40" s="412" t="s">
        <v>241</v>
      </c>
      <c r="F40" s="451">
        <v>57</v>
      </c>
      <c r="G40" s="411">
        <v>30</v>
      </c>
      <c r="H40" s="412" t="s">
        <v>241</v>
      </c>
      <c r="I40" s="451">
        <v>52</v>
      </c>
      <c r="J40" s="411">
        <v>29</v>
      </c>
      <c r="K40" s="412" t="s">
        <v>241</v>
      </c>
      <c r="L40" s="451">
        <v>43</v>
      </c>
      <c r="M40" s="411">
        <v>39</v>
      </c>
      <c r="N40" s="412" t="s">
        <v>241</v>
      </c>
      <c r="O40" s="451">
        <v>209</v>
      </c>
      <c r="P40" s="411">
        <v>127</v>
      </c>
      <c r="Q40" s="412">
        <v>0</v>
      </c>
      <c r="R40" s="452">
        <v>336</v>
      </c>
      <c r="S40" s="270"/>
      <c r="T40" s="270"/>
    </row>
    <row r="41" spans="1:20" x14ac:dyDescent="0.25">
      <c r="A41" s="11" t="s">
        <v>108</v>
      </c>
      <c r="B41" s="12" t="s">
        <v>112</v>
      </c>
      <c r="C41" s="448">
        <v>18</v>
      </c>
      <c r="D41" s="407">
        <v>33</v>
      </c>
      <c r="E41" s="408" t="s">
        <v>241</v>
      </c>
      <c r="F41" s="448">
        <v>29</v>
      </c>
      <c r="G41" s="407">
        <v>20</v>
      </c>
      <c r="H41" s="408" t="s">
        <v>241</v>
      </c>
      <c r="I41" s="448">
        <v>22</v>
      </c>
      <c r="J41" s="407">
        <v>25</v>
      </c>
      <c r="K41" s="408" t="s">
        <v>241</v>
      </c>
      <c r="L41" s="448">
        <v>31</v>
      </c>
      <c r="M41" s="407">
        <v>17</v>
      </c>
      <c r="N41" s="408" t="s">
        <v>241</v>
      </c>
      <c r="O41" s="448">
        <v>100</v>
      </c>
      <c r="P41" s="407">
        <v>95</v>
      </c>
      <c r="Q41" s="408">
        <v>0</v>
      </c>
      <c r="R41" s="450">
        <v>195</v>
      </c>
      <c r="S41" s="270"/>
      <c r="T41" s="270"/>
    </row>
    <row r="42" spans="1:20" x14ac:dyDescent="0.25">
      <c r="A42" s="15" t="s">
        <v>114</v>
      </c>
      <c r="B42" s="16" t="s">
        <v>115</v>
      </c>
      <c r="C42" s="451">
        <v>48</v>
      </c>
      <c r="D42" s="411">
        <v>33</v>
      </c>
      <c r="E42" s="412" t="s">
        <v>241</v>
      </c>
      <c r="F42" s="451">
        <v>47</v>
      </c>
      <c r="G42" s="411">
        <v>33</v>
      </c>
      <c r="H42" s="412" t="s">
        <v>241</v>
      </c>
      <c r="I42" s="451">
        <v>46</v>
      </c>
      <c r="J42" s="411">
        <v>34</v>
      </c>
      <c r="K42" s="412" t="s">
        <v>241</v>
      </c>
      <c r="L42" s="451">
        <v>47</v>
      </c>
      <c r="M42" s="411">
        <v>31</v>
      </c>
      <c r="N42" s="412" t="s">
        <v>241</v>
      </c>
      <c r="O42" s="451">
        <v>188</v>
      </c>
      <c r="P42" s="411">
        <v>131</v>
      </c>
      <c r="Q42" s="412">
        <v>0</v>
      </c>
      <c r="R42" s="452">
        <v>319</v>
      </c>
      <c r="S42" s="270"/>
      <c r="T42" s="270"/>
    </row>
    <row r="43" spans="1:20" x14ac:dyDescent="0.25">
      <c r="A43" s="11" t="s">
        <v>117</v>
      </c>
      <c r="B43" s="12" t="s">
        <v>118</v>
      </c>
      <c r="C43" s="448">
        <v>41</v>
      </c>
      <c r="D43" s="407">
        <v>47</v>
      </c>
      <c r="E43" s="408" t="s">
        <v>241</v>
      </c>
      <c r="F43" s="448">
        <v>42</v>
      </c>
      <c r="G43" s="407">
        <v>45</v>
      </c>
      <c r="H43" s="408" t="s">
        <v>241</v>
      </c>
      <c r="I43" s="448">
        <v>61</v>
      </c>
      <c r="J43" s="407">
        <v>62</v>
      </c>
      <c r="K43" s="408" t="s">
        <v>241</v>
      </c>
      <c r="L43" s="448">
        <v>48</v>
      </c>
      <c r="M43" s="407">
        <v>64</v>
      </c>
      <c r="N43" s="408" t="s">
        <v>241</v>
      </c>
      <c r="O43" s="448">
        <v>192</v>
      </c>
      <c r="P43" s="407">
        <v>218</v>
      </c>
      <c r="Q43" s="408">
        <v>0</v>
      </c>
      <c r="R43" s="450">
        <v>410</v>
      </c>
      <c r="S43" s="270"/>
      <c r="T43" s="270"/>
    </row>
    <row r="44" spans="1:20" x14ac:dyDescent="0.25">
      <c r="A44" s="15" t="s">
        <v>120</v>
      </c>
      <c r="B44" s="16" t="s">
        <v>121</v>
      </c>
      <c r="C44" s="451">
        <v>48</v>
      </c>
      <c r="D44" s="411">
        <v>32</v>
      </c>
      <c r="E44" s="412" t="s">
        <v>241</v>
      </c>
      <c r="F44" s="451">
        <v>38</v>
      </c>
      <c r="G44" s="411">
        <v>41</v>
      </c>
      <c r="H44" s="412" t="s">
        <v>241</v>
      </c>
      <c r="I44" s="451">
        <v>43</v>
      </c>
      <c r="J44" s="411">
        <v>39</v>
      </c>
      <c r="K44" s="412" t="s">
        <v>241</v>
      </c>
      <c r="L44" s="451">
        <v>45</v>
      </c>
      <c r="M44" s="411">
        <v>36</v>
      </c>
      <c r="N44" s="412" t="s">
        <v>241</v>
      </c>
      <c r="O44" s="451">
        <v>174</v>
      </c>
      <c r="P44" s="411">
        <v>148</v>
      </c>
      <c r="Q44" s="412">
        <v>0</v>
      </c>
      <c r="R44" s="452">
        <v>322</v>
      </c>
      <c r="S44" s="270"/>
      <c r="T44" s="270"/>
    </row>
    <row r="45" spans="1:20" x14ac:dyDescent="0.25">
      <c r="A45" s="11" t="s">
        <v>120</v>
      </c>
      <c r="B45" s="12" t="s">
        <v>123</v>
      </c>
      <c r="C45" s="448">
        <v>178</v>
      </c>
      <c r="D45" s="407">
        <v>200</v>
      </c>
      <c r="E45" s="408">
        <v>1</v>
      </c>
      <c r="F45" s="448">
        <v>196</v>
      </c>
      <c r="G45" s="407">
        <v>177</v>
      </c>
      <c r="H45" s="408">
        <v>1</v>
      </c>
      <c r="I45" s="448">
        <v>202</v>
      </c>
      <c r="J45" s="407">
        <v>189</v>
      </c>
      <c r="K45" s="408" t="s">
        <v>241</v>
      </c>
      <c r="L45" s="448">
        <v>188</v>
      </c>
      <c r="M45" s="407">
        <v>183</v>
      </c>
      <c r="N45" s="408" t="s">
        <v>241</v>
      </c>
      <c r="O45" s="448">
        <v>764</v>
      </c>
      <c r="P45" s="407">
        <v>749</v>
      </c>
      <c r="Q45" s="408">
        <v>2</v>
      </c>
      <c r="R45" s="459">
        <v>1515</v>
      </c>
      <c r="S45" s="270"/>
      <c r="T45" s="270"/>
    </row>
    <row r="46" spans="1:20" x14ac:dyDescent="0.25">
      <c r="A46" s="15" t="s">
        <v>120</v>
      </c>
      <c r="B46" s="16" t="s">
        <v>125</v>
      </c>
      <c r="C46" s="451">
        <v>19</v>
      </c>
      <c r="D46" s="411">
        <v>24</v>
      </c>
      <c r="E46" s="412">
        <v>1</v>
      </c>
      <c r="F46" s="451">
        <v>18</v>
      </c>
      <c r="G46" s="411">
        <v>24</v>
      </c>
      <c r="H46" s="412">
        <v>1</v>
      </c>
      <c r="I46" s="451">
        <v>22</v>
      </c>
      <c r="J46" s="411">
        <v>23</v>
      </c>
      <c r="K46" s="412" t="s">
        <v>241</v>
      </c>
      <c r="L46" s="451">
        <v>19</v>
      </c>
      <c r="M46" s="411">
        <v>24</v>
      </c>
      <c r="N46" s="412" t="s">
        <v>241</v>
      </c>
      <c r="O46" s="451">
        <v>78</v>
      </c>
      <c r="P46" s="411">
        <v>95</v>
      </c>
      <c r="Q46" s="412">
        <v>2</v>
      </c>
      <c r="R46" s="452">
        <v>175</v>
      </c>
      <c r="S46" s="270"/>
      <c r="T46" s="270"/>
    </row>
    <row r="47" spans="1:20" ht="14.5" x14ac:dyDescent="0.25">
      <c r="A47" s="11" t="s">
        <v>120</v>
      </c>
      <c r="B47" s="12" t="s">
        <v>664</v>
      </c>
      <c r="C47" s="448">
        <v>67</v>
      </c>
      <c r="D47" s="407">
        <v>44</v>
      </c>
      <c r="E47" s="408" t="s">
        <v>241</v>
      </c>
      <c r="F47" s="448">
        <v>50</v>
      </c>
      <c r="G47" s="407">
        <v>56</v>
      </c>
      <c r="H47" s="408" t="s">
        <v>241</v>
      </c>
      <c r="I47" s="448" t="s">
        <v>241</v>
      </c>
      <c r="J47" s="407" t="s">
        <v>241</v>
      </c>
      <c r="K47" s="408" t="s">
        <v>241</v>
      </c>
      <c r="L47" s="448" t="s">
        <v>241</v>
      </c>
      <c r="M47" s="407" t="s">
        <v>241</v>
      </c>
      <c r="N47" s="408" t="s">
        <v>241</v>
      </c>
      <c r="O47" s="448">
        <v>117</v>
      </c>
      <c r="P47" s="407">
        <v>100</v>
      </c>
      <c r="Q47" s="408">
        <v>0</v>
      </c>
      <c r="R47" s="450">
        <v>217</v>
      </c>
      <c r="S47" s="270"/>
      <c r="T47" s="270"/>
    </row>
    <row r="48" spans="1:20" x14ac:dyDescent="0.25">
      <c r="A48" s="15" t="s">
        <v>120</v>
      </c>
      <c r="B48" s="16" t="s">
        <v>129</v>
      </c>
      <c r="C48" s="451">
        <v>47</v>
      </c>
      <c r="D48" s="411">
        <v>43</v>
      </c>
      <c r="E48" s="412" t="s">
        <v>241</v>
      </c>
      <c r="F48" s="451">
        <v>46</v>
      </c>
      <c r="G48" s="411">
        <v>47</v>
      </c>
      <c r="H48" s="412" t="s">
        <v>241</v>
      </c>
      <c r="I48" s="451">
        <v>65</v>
      </c>
      <c r="J48" s="411">
        <v>46</v>
      </c>
      <c r="K48" s="412" t="s">
        <v>241</v>
      </c>
      <c r="L48" s="451">
        <v>44</v>
      </c>
      <c r="M48" s="411">
        <v>67</v>
      </c>
      <c r="N48" s="412" t="s">
        <v>241</v>
      </c>
      <c r="O48" s="451">
        <v>202</v>
      </c>
      <c r="P48" s="411">
        <v>203</v>
      </c>
      <c r="Q48" s="412">
        <v>0</v>
      </c>
      <c r="R48" s="452">
        <v>405</v>
      </c>
      <c r="S48" s="270"/>
      <c r="T48" s="270"/>
    </row>
    <row r="49" spans="1:20" x14ac:dyDescent="0.25">
      <c r="A49" s="11" t="s">
        <v>132</v>
      </c>
      <c r="B49" s="12" t="s">
        <v>133</v>
      </c>
      <c r="C49" s="448">
        <v>39</v>
      </c>
      <c r="D49" s="407">
        <v>43</v>
      </c>
      <c r="E49" s="408" t="s">
        <v>241</v>
      </c>
      <c r="F49" s="448">
        <v>41</v>
      </c>
      <c r="G49" s="407">
        <v>41</v>
      </c>
      <c r="H49" s="408" t="s">
        <v>241</v>
      </c>
      <c r="I49" s="448">
        <v>42</v>
      </c>
      <c r="J49" s="407">
        <v>43</v>
      </c>
      <c r="K49" s="408" t="s">
        <v>241</v>
      </c>
      <c r="L49" s="448">
        <v>36</v>
      </c>
      <c r="M49" s="407">
        <v>43</v>
      </c>
      <c r="N49" s="408" t="s">
        <v>241</v>
      </c>
      <c r="O49" s="448">
        <v>158</v>
      </c>
      <c r="P49" s="407">
        <v>170</v>
      </c>
      <c r="Q49" s="408">
        <v>0</v>
      </c>
      <c r="R49" s="450">
        <v>328</v>
      </c>
      <c r="S49" s="270"/>
      <c r="T49" s="270"/>
    </row>
    <row r="50" spans="1:20" x14ac:dyDescent="0.25">
      <c r="A50" s="15" t="s">
        <v>132</v>
      </c>
      <c r="B50" s="16" t="s">
        <v>134</v>
      </c>
      <c r="C50" s="451">
        <v>23</v>
      </c>
      <c r="D50" s="411">
        <v>29</v>
      </c>
      <c r="E50" s="412" t="s">
        <v>241</v>
      </c>
      <c r="F50" s="451">
        <v>26</v>
      </c>
      <c r="G50" s="411">
        <v>28</v>
      </c>
      <c r="H50" s="412" t="s">
        <v>241</v>
      </c>
      <c r="I50" s="451">
        <v>23</v>
      </c>
      <c r="J50" s="411">
        <v>28</v>
      </c>
      <c r="K50" s="412">
        <v>2</v>
      </c>
      <c r="L50" s="451">
        <v>25</v>
      </c>
      <c r="M50" s="411">
        <v>28</v>
      </c>
      <c r="N50" s="412">
        <v>1</v>
      </c>
      <c r="O50" s="451">
        <v>97</v>
      </c>
      <c r="P50" s="411">
        <v>113</v>
      </c>
      <c r="Q50" s="412">
        <v>3</v>
      </c>
      <c r="R50" s="452">
        <v>213</v>
      </c>
      <c r="S50" s="270"/>
      <c r="T50" s="270"/>
    </row>
    <row r="51" spans="1:20" x14ac:dyDescent="0.25">
      <c r="A51" s="11" t="s">
        <v>137</v>
      </c>
      <c r="B51" s="12" t="s">
        <v>138</v>
      </c>
      <c r="C51" s="448">
        <v>59</v>
      </c>
      <c r="D51" s="407">
        <v>51</v>
      </c>
      <c r="E51" s="408" t="s">
        <v>241</v>
      </c>
      <c r="F51" s="448">
        <v>69</v>
      </c>
      <c r="G51" s="407">
        <v>43</v>
      </c>
      <c r="H51" s="408" t="s">
        <v>241</v>
      </c>
      <c r="I51" s="448">
        <v>71</v>
      </c>
      <c r="J51" s="407">
        <v>40</v>
      </c>
      <c r="K51" s="408" t="s">
        <v>241</v>
      </c>
      <c r="L51" s="448">
        <v>64</v>
      </c>
      <c r="M51" s="407">
        <v>42</v>
      </c>
      <c r="N51" s="408" t="s">
        <v>241</v>
      </c>
      <c r="O51" s="448">
        <v>263</v>
      </c>
      <c r="P51" s="407">
        <v>176</v>
      </c>
      <c r="Q51" s="408">
        <v>0</v>
      </c>
      <c r="R51" s="450">
        <v>439</v>
      </c>
      <c r="S51" s="270"/>
      <c r="T51" s="270"/>
    </row>
    <row r="52" spans="1:20" x14ac:dyDescent="0.25">
      <c r="A52" s="15" t="s">
        <v>137</v>
      </c>
      <c r="B52" s="16" t="s">
        <v>140</v>
      </c>
      <c r="C52" s="451">
        <v>43</v>
      </c>
      <c r="D52" s="411">
        <v>32</v>
      </c>
      <c r="E52" s="412" t="s">
        <v>241</v>
      </c>
      <c r="F52" s="451">
        <v>36</v>
      </c>
      <c r="G52" s="411">
        <v>40</v>
      </c>
      <c r="H52" s="412" t="s">
        <v>241</v>
      </c>
      <c r="I52" s="451">
        <v>35</v>
      </c>
      <c r="J52" s="411">
        <v>42</v>
      </c>
      <c r="K52" s="412" t="s">
        <v>241</v>
      </c>
      <c r="L52" s="451">
        <v>45</v>
      </c>
      <c r="M52" s="411">
        <v>33</v>
      </c>
      <c r="N52" s="412" t="s">
        <v>241</v>
      </c>
      <c r="O52" s="451">
        <v>159</v>
      </c>
      <c r="P52" s="411">
        <v>147</v>
      </c>
      <c r="Q52" s="412">
        <v>0</v>
      </c>
      <c r="R52" s="452">
        <v>306</v>
      </c>
      <c r="S52" s="270"/>
      <c r="T52" s="270"/>
    </row>
    <row r="53" spans="1:20" x14ac:dyDescent="0.25">
      <c r="A53" s="11" t="s">
        <v>142</v>
      </c>
      <c r="B53" s="12" t="s">
        <v>143</v>
      </c>
      <c r="C53" s="448">
        <v>26</v>
      </c>
      <c r="D53" s="407">
        <v>28</v>
      </c>
      <c r="E53" s="408" t="s">
        <v>241</v>
      </c>
      <c r="F53" s="448">
        <v>29</v>
      </c>
      <c r="G53" s="407">
        <v>27</v>
      </c>
      <c r="H53" s="408" t="s">
        <v>241</v>
      </c>
      <c r="I53" s="448">
        <v>38</v>
      </c>
      <c r="J53" s="407">
        <v>22</v>
      </c>
      <c r="K53" s="408" t="s">
        <v>241</v>
      </c>
      <c r="L53" s="448">
        <v>31</v>
      </c>
      <c r="M53" s="407">
        <v>29</v>
      </c>
      <c r="N53" s="408" t="s">
        <v>241</v>
      </c>
      <c r="O53" s="448">
        <v>124</v>
      </c>
      <c r="P53" s="407">
        <v>106</v>
      </c>
      <c r="Q53" s="408">
        <v>0</v>
      </c>
      <c r="R53" s="450">
        <v>230</v>
      </c>
      <c r="S53" s="270"/>
      <c r="T53" s="270"/>
    </row>
    <row r="54" spans="1:20" x14ac:dyDescent="0.25">
      <c r="A54" s="15" t="s">
        <v>145</v>
      </c>
      <c r="B54" s="16" t="s">
        <v>146</v>
      </c>
      <c r="C54" s="451">
        <v>43</v>
      </c>
      <c r="D54" s="411">
        <v>33</v>
      </c>
      <c r="E54" s="412" t="s">
        <v>241</v>
      </c>
      <c r="F54" s="451">
        <v>38</v>
      </c>
      <c r="G54" s="411">
        <v>34</v>
      </c>
      <c r="H54" s="412" t="s">
        <v>241</v>
      </c>
      <c r="I54" s="451">
        <v>43</v>
      </c>
      <c r="J54" s="411">
        <v>30</v>
      </c>
      <c r="K54" s="412" t="s">
        <v>241</v>
      </c>
      <c r="L54" s="451">
        <v>43</v>
      </c>
      <c r="M54" s="411">
        <v>25</v>
      </c>
      <c r="N54" s="412" t="s">
        <v>241</v>
      </c>
      <c r="O54" s="451">
        <v>167</v>
      </c>
      <c r="P54" s="411">
        <v>122</v>
      </c>
      <c r="Q54" s="412">
        <v>0</v>
      </c>
      <c r="R54" s="452">
        <v>289</v>
      </c>
      <c r="S54" s="270"/>
      <c r="T54" s="270"/>
    </row>
    <row r="55" spans="1:20" x14ac:dyDescent="0.25">
      <c r="A55" s="11" t="s">
        <v>148</v>
      </c>
      <c r="B55" s="12" t="s">
        <v>149</v>
      </c>
      <c r="C55" s="448">
        <v>80</v>
      </c>
      <c r="D55" s="407">
        <v>59</v>
      </c>
      <c r="E55" s="408" t="s">
        <v>241</v>
      </c>
      <c r="F55" s="448">
        <v>84</v>
      </c>
      <c r="G55" s="407">
        <v>50</v>
      </c>
      <c r="H55" s="408">
        <v>4</v>
      </c>
      <c r="I55" s="448">
        <v>68</v>
      </c>
      <c r="J55" s="407">
        <v>69</v>
      </c>
      <c r="K55" s="408">
        <v>4</v>
      </c>
      <c r="L55" s="448">
        <v>76</v>
      </c>
      <c r="M55" s="407">
        <v>61</v>
      </c>
      <c r="N55" s="408" t="s">
        <v>241</v>
      </c>
      <c r="O55" s="448">
        <v>308</v>
      </c>
      <c r="P55" s="407">
        <v>239</v>
      </c>
      <c r="Q55" s="408">
        <v>8</v>
      </c>
      <c r="R55" s="450">
        <v>555</v>
      </c>
      <c r="S55" s="270"/>
      <c r="T55" s="270"/>
    </row>
    <row r="56" spans="1:20" x14ac:dyDescent="0.25">
      <c r="A56" s="15" t="s">
        <v>148</v>
      </c>
      <c r="B56" s="16" t="s">
        <v>153</v>
      </c>
      <c r="C56" s="451">
        <v>52</v>
      </c>
      <c r="D56" s="411">
        <v>81</v>
      </c>
      <c r="E56" s="412" t="s">
        <v>241</v>
      </c>
      <c r="F56" s="451">
        <v>50</v>
      </c>
      <c r="G56" s="411">
        <v>72</v>
      </c>
      <c r="H56" s="412">
        <v>3</v>
      </c>
      <c r="I56" s="451">
        <v>56</v>
      </c>
      <c r="J56" s="411">
        <v>92</v>
      </c>
      <c r="K56" s="412" t="s">
        <v>241</v>
      </c>
      <c r="L56" s="451">
        <v>68</v>
      </c>
      <c r="M56" s="411">
        <v>82</v>
      </c>
      <c r="N56" s="412" t="s">
        <v>241</v>
      </c>
      <c r="O56" s="451">
        <v>226</v>
      </c>
      <c r="P56" s="411">
        <v>327</v>
      </c>
      <c r="Q56" s="412">
        <v>3</v>
      </c>
      <c r="R56" s="452">
        <v>556</v>
      </c>
      <c r="S56" s="270"/>
      <c r="T56" s="270"/>
    </row>
    <row r="57" spans="1:20" x14ac:dyDescent="0.25">
      <c r="A57" s="11" t="s">
        <v>148</v>
      </c>
      <c r="B57" s="12" t="s">
        <v>155</v>
      </c>
      <c r="C57" s="448">
        <v>35</v>
      </c>
      <c r="D57" s="407">
        <v>45</v>
      </c>
      <c r="E57" s="408" t="s">
        <v>241</v>
      </c>
      <c r="F57" s="448">
        <v>46</v>
      </c>
      <c r="G57" s="407">
        <v>30</v>
      </c>
      <c r="H57" s="408">
        <v>1</v>
      </c>
      <c r="I57" s="448">
        <v>38</v>
      </c>
      <c r="J57" s="407">
        <v>47</v>
      </c>
      <c r="K57" s="408" t="s">
        <v>241</v>
      </c>
      <c r="L57" s="448">
        <v>34</v>
      </c>
      <c r="M57" s="407">
        <v>51</v>
      </c>
      <c r="N57" s="408" t="s">
        <v>241</v>
      </c>
      <c r="O57" s="448">
        <v>153</v>
      </c>
      <c r="P57" s="407">
        <v>173</v>
      </c>
      <c r="Q57" s="408">
        <v>1</v>
      </c>
      <c r="R57" s="450">
        <v>327</v>
      </c>
      <c r="S57" s="270"/>
      <c r="T57" s="270"/>
    </row>
    <row r="58" spans="1:20" x14ac:dyDescent="0.25">
      <c r="A58" s="15" t="s">
        <v>156</v>
      </c>
      <c r="B58" s="16" t="s">
        <v>157</v>
      </c>
      <c r="C58" s="451">
        <v>39</v>
      </c>
      <c r="D58" s="411">
        <v>36</v>
      </c>
      <c r="E58" s="412" t="s">
        <v>241</v>
      </c>
      <c r="F58" s="451">
        <v>41</v>
      </c>
      <c r="G58" s="411">
        <v>32</v>
      </c>
      <c r="H58" s="412" t="s">
        <v>241</v>
      </c>
      <c r="I58" s="451">
        <v>40</v>
      </c>
      <c r="J58" s="411">
        <v>34</v>
      </c>
      <c r="K58" s="412" t="s">
        <v>241</v>
      </c>
      <c r="L58" s="451">
        <v>30</v>
      </c>
      <c r="M58" s="411">
        <v>42</v>
      </c>
      <c r="N58" s="412" t="s">
        <v>241</v>
      </c>
      <c r="O58" s="451">
        <v>150</v>
      </c>
      <c r="P58" s="411">
        <v>144</v>
      </c>
      <c r="Q58" s="412">
        <v>0</v>
      </c>
      <c r="R58" s="452">
        <v>294</v>
      </c>
      <c r="S58" s="270"/>
      <c r="T58" s="270"/>
    </row>
    <row r="59" spans="1:20" x14ac:dyDescent="0.25">
      <c r="A59" s="11" t="s">
        <v>159</v>
      </c>
      <c r="B59" s="12" t="s">
        <v>160</v>
      </c>
      <c r="C59" s="448">
        <v>27</v>
      </c>
      <c r="D59" s="407">
        <v>34</v>
      </c>
      <c r="E59" s="408" t="s">
        <v>241</v>
      </c>
      <c r="F59" s="448">
        <v>26</v>
      </c>
      <c r="G59" s="407">
        <v>34</v>
      </c>
      <c r="H59" s="408" t="s">
        <v>241</v>
      </c>
      <c r="I59" s="448">
        <v>16</v>
      </c>
      <c r="J59" s="407">
        <v>43</v>
      </c>
      <c r="K59" s="408" t="s">
        <v>241</v>
      </c>
      <c r="L59" s="448">
        <v>24</v>
      </c>
      <c r="M59" s="407">
        <v>33</v>
      </c>
      <c r="N59" s="408" t="s">
        <v>241</v>
      </c>
      <c r="O59" s="448">
        <v>93</v>
      </c>
      <c r="P59" s="407">
        <v>144</v>
      </c>
      <c r="Q59" s="408">
        <v>0</v>
      </c>
      <c r="R59" s="450">
        <v>237</v>
      </c>
      <c r="S59" s="270"/>
      <c r="T59" s="270"/>
    </row>
    <row r="60" spans="1:20" x14ac:dyDescent="0.25">
      <c r="A60" s="15" t="s">
        <v>159</v>
      </c>
      <c r="B60" s="16" t="s">
        <v>162</v>
      </c>
      <c r="C60" s="451">
        <v>59</v>
      </c>
      <c r="D60" s="411">
        <v>39</v>
      </c>
      <c r="E60" s="412" t="s">
        <v>241</v>
      </c>
      <c r="F60" s="451">
        <v>55</v>
      </c>
      <c r="G60" s="411">
        <v>44</v>
      </c>
      <c r="H60" s="412" t="s">
        <v>241</v>
      </c>
      <c r="I60" s="451">
        <v>56</v>
      </c>
      <c r="J60" s="411">
        <v>36</v>
      </c>
      <c r="K60" s="412" t="s">
        <v>241</v>
      </c>
      <c r="L60" s="451">
        <v>51</v>
      </c>
      <c r="M60" s="411">
        <v>40</v>
      </c>
      <c r="N60" s="412" t="s">
        <v>241</v>
      </c>
      <c r="O60" s="451">
        <v>221</v>
      </c>
      <c r="P60" s="411">
        <v>159</v>
      </c>
      <c r="Q60" s="412">
        <v>0</v>
      </c>
      <c r="R60" s="452">
        <v>380</v>
      </c>
      <c r="S60" s="270"/>
      <c r="T60" s="270"/>
    </row>
    <row r="61" spans="1:20" x14ac:dyDescent="0.25">
      <c r="A61" s="11" t="s">
        <v>164</v>
      </c>
      <c r="B61" s="12" t="s">
        <v>165</v>
      </c>
      <c r="C61" s="448">
        <v>49</v>
      </c>
      <c r="D61" s="407">
        <v>57</v>
      </c>
      <c r="E61" s="408" t="s">
        <v>241</v>
      </c>
      <c r="F61" s="448">
        <v>45</v>
      </c>
      <c r="G61" s="407">
        <v>55</v>
      </c>
      <c r="H61" s="408" t="s">
        <v>241</v>
      </c>
      <c r="I61" s="448">
        <v>56</v>
      </c>
      <c r="J61" s="407">
        <v>49</v>
      </c>
      <c r="K61" s="408" t="s">
        <v>241</v>
      </c>
      <c r="L61" s="448">
        <v>58</v>
      </c>
      <c r="M61" s="407">
        <v>52</v>
      </c>
      <c r="N61" s="408" t="s">
        <v>241</v>
      </c>
      <c r="O61" s="448">
        <v>208</v>
      </c>
      <c r="P61" s="407">
        <v>213</v>
      </c>
      <c r="Q61" s="408">
        <v>0</v>
      </c>
      <c r="R61" s="450">
        <v>421</v>
      </c>
      <c r="S61" s="270"/>
      <c r="T61" s="270"/>
    </row>
    <row r="62" spans="1:20" x14ac:dyDescent="0.25">
      <c r="A62" s="15" t="s">
        <v>164</v>
      </c>
      <c r="B62" s="16" t="s">
        <v>167</v>
      </c>
      <c r="C62" s="451">
        <v>38</v>
      </c>
      <c r="D62" s="411">
        <v>66</v>
      </c>
      <c r="E62" s="412" t="s">
        <v>241</v>
      </c>
      <c r="F62" s="451">
        <v>41</v>
      </c>
      <c r="G62" s="411">
        <v>62</v>
      </c>
      <c r="H62" s="412" t="s">
        <v>241</v>
      </c>
      <c r="I62" s="451">
        <v>43</v>
      </c>
      <c r="J62" s="411">
        <v>61</v>
      </c>
      <c r="K62" s="412" t="s">
        <v>241</v>
      </c>
      <c r="L62" s="451">
        <v>40</v>
      </c>
      <c r="M62" s="411">
        <v>55</v>
      </c>
      <c r="N62" s="412" t="s">
        <v>241</v>
      </c>
      <c r="O62" s="451">
        <v>162</v>
      </c>
      <c r="P62" s="411">
        <v>244</v>
      </c>
      <c r="Q62" s="412">
        <v>0</v>
      </c>
      <c r="R62" s="452">
        <v>406</v>
      </c>
      <c r="S62" s="270"/>
      <c r="T62" s="270"/>
    </row>
    <row r="63" spans="1:20" x14ac:dyDescent="0.25">
      <c r="A63" s="11" t="s">
        <v>164</v>
      </c>
      <c r="B63" s="12" t="s">
        <v>168</v>
      </c>
      <c r="C63" s="448">
        <v>39</v>
      </c>
      <c r="D63" s="407">
        <v>62</v>
      </c>
      <c r="E63" s="408" t="s">
        <v>241</v>
      </c>
      <c r="F63" s="448">
        <v>59</v>
      </c>
      <c r="G63" s="407">
        <v>51</v>
      </c>
      <c r="H63" s="408" t="s">
        <v>241</v>
      </c>
      <c r="I63" s="448">
        <v>54</v>
      </c>
      <c r="J63" s="407">
        <v>56</v>
      </c>
      <c r="K63" s="408" t="s">
        <v>241</v>
      </c>
      <c r="L63" s="448">
        <v>51</v>
      </c>
      <c r="M63" s="407">
        <v>62</v>
      </c>
      <c r="N63" s="408" t="s">
        <v>241</v>
      </c>
      <c r="O63" s="448">
        <v>203</v>
      </c>
      <c r="P63" s="407">
        <v>231</v>
      </c>
      <c r="Q63" s="408">
        <v>0</v>
      </c>
      <c r="R63" s="450">
        <v>434</v>
      </c>
      <c r="S63" s="270"/>
      <c r="T63" s="270"/>
    </row>
    <row r="64" spans="1:20" x14ac:dyDescent="0.25">
      <c r="A64" s="15" t="s">
        <v>170</v>
      </c>
      <c r="B64" s="16" t="s">
        <v>171</v>
      </c>
      <c r="C64" s="451">
        <v>48</v>
      </c>
      <c r="D64" s="411">
        <v>36</v>
      </c>
      <c r="E64" s="412" t="s">
        <v>241</v>
      </c>
      <c r="F64" s="451">
        <v>48</v>
      </c>
      <c r="G64" s="411">
        <v>36</v>
      </c>
      <c r="H64" s="412" t="s">
        <v>241</v>
      </c>
      <c r="I64" s="451">
        <v>45</v>
      </c>
      <c r="J64" s="411">
        <v>37</v>
      </c>
      <c r="K64" s="412" t="s">
        <v>241</v>
      </c>
      <c r="L64" s="451">
        <v>41</v>
      </c>
      <c r="M64" s="411">
        <v>39</v>
      </c>
      <c r="N64" s="412" t="s">
        <v>241</v>
      </c>
      <c r="O64" s="451">
        <v>182</v>
      </c>
      <c r="P64" s="411">
        <v>148</v>
      </c>
      <c r="Q64" s="412">
        <v>0</v>
      </c>
      <c r="R64" s="452">
        <v>330</v>
      </c>
      <c r="S64" s="270"/>
      <c r="T64" s="270"/>
    </row>
    <row r="65" spans="1:21" ht="12.75" customHeight="1" x14ac:dyDescent="0.25">
      <c r="A65" s="11" t="s">
        <v>170</v>
      </c>
      <c r="B65" s="12" t="s">
        <v>173</v>
      </c>
      <c r="C65" s="448">
        <v>40</v>
      </c>
      <c r="D65" s="407">
        <v>10</v>
      </c>
      <c r="E65" s="408" t="s">
        <v>241</v>
      </c>
      <c r="F65" s="448">
        <v>31</v>
      </c>
      <c r="G65" s="407">
        <v>14</v>
      </c>
      <c r="H65" s="408">
        <v>1</v>
      </c>
      <c r="I65" s="448">
        <v>17</v>
      </c>
      <c r="J65" s="407">
        <v>11</v>
      </c>
      <c r="K65" s="408" t="s">
        <v>241</v>
      </c>
      <c r="L65" s="448">
        <v>17</v>
      </c>
      <c r="M65" s="407">
        <v>6</v>
      </c>
      <c r="N65" s="408" t="s">
        <v>241</v>
      </c>
      <c r="O65" s="448">
        <v>105</v>
      </c>
      <c r="P65" s="407">
        <v>41</v>
      </c>
      <c r="Q65" s="408">
        <v>1</v>
      </c>
      <c r="R65" s="450">
        <v>147</v>
      </c>
      <c r="S65" s="270"/>
      <c r="T65" s="270"/>
    </row>
    <row r="66" spans="1:21" ht="12.75" customHeight="1" x14ac:dyDescent="0.25">
      <c r="A66" s="15" t="s">
        <v>175</v>
      </c>
      <c r="B66" s="16" t="s">
        <v>176</v>
      </c>
      <c r="C66" s="451">
        <v>46</v>
      </c>
      <c r="D66" s="411">
        <v>52</v>
      </c>
      <c r="E66" s="412" t="s">
        <v>241</v>
      </c>
      <c r="F66" s="451">
        <v>41</v>
      </c>
      <c r="G66" s="411">
        <v>63</v>
      </c>
      <c r="H66" s="412" t="s">
        <v>241</v>
      </c>
      <c r="I66" s="451">
        <v>57</v>
      </c>
      <c r="J66" s="411">
        <v>43</v>
      </c>
      <c r="K66" s="412" t="s">
        <v>241</v>
      </c>
      <c r="L66" s="451">
        <v>56</v>
      </c>
      <c r="M66" s="411">
        <v>49</v>
      </c>
      <c r="N66" s="412" t="s">
        <v>241</v>
      </c>
      <c r="O66" s="451">
        <v>200</v>
      </c>
      <c r="P66" s="411">
        <v>207</v>
      </c>
      <c r="Q66" s="412">
        <v>0</v>
      </c>
      <c r="R66" s="452">
        <v>407</v>
      </c>
      <c r="S66" s="270"/>
      <c r="T66" s="270"/>
    </row>
    <row r="67" spans="1:21" ht="12.75" customHeight="1" x14ac:dyDescent="0.25">
      <c r="A67" s="11" t="s">
        <v>177</v>
      </c>
      <c r="B67" s="12" t="s">
        <v>178</v>
      </c>
      <c r="C67" s="448">
        <v>33</v>
      </c>
      <c r="D67" s="407">
        <v>30</v>
      </c>
      <c r="E67" s="408" t="s">
        <v>241</v>
      </c>
      <c r="F67" s="448">
        <v>31</v>
      </c>
      <c r="G67" s="407">
        <v>32</v>
      </c>
      <c r="H67" s="408" t="s">
        <v>241</v>
      </c>
      <c r="I67" s="448">
        <v>31</v>
      </c>
      <c r="J67" s="407">
        <v>41</v>
      </c>
      <c r="K67" s="408" t="s">
        <v>241</v>
      </c>
      <c r="L67" s="448">
        <v>34</v>
      </c>
      <c r="M67" s="407">
        <v>33</v>
      </c>
      <c r="N67" s="408" t="s">
        <v>241</v>
      </c>
      <c r="O67" s="448">
        <v>129</v>
      </c>
      <c r="P67" s="407">
        <v>136</v>
      </c>
      <c r="Q67" s="408">
        <v>0</v>
      </c>
      <c r="R67" s="450">
        <v>265</v>
      </c>
      <c r="S67" s="270"/>
      <c r="T67" s="270"/>
    </row>
    <row r="68" spans="1:21" ht="12.75" customHeight="1" x14ac:dyDescent="0.25">
      <c r="A68" s="15" t="s">
        <v>179</v>
      </c>
      <c r="B68" s="16" t="s">
        <v>180</v>
      </c>
      <c r="C68" s="451">
        <v>29</v>
      </c>
      <c r="D68" s="411">
        <v>21</v>
      </c>
      <c r="E68" s="412" t="s">
        <v>241</v>
      </c>
      <c r="F68" s="451">
        <v>22</v>
      </c>
      <c r="G68" s="411">
        <v>26</v>
      </c>
      <c r="H68" s="412" t="s">
        <v>241</v>
      </c>
      <c r="I68" s="451">
        <v>22</v>
      </c>
      <c r="J68" s="411">
        <v>24</v>
      </c>
      <c r="K68" s="412" t="s">
        <v>241</v>
      </c>
      <c r="L68" s="451">
        <v>29</v>
      </c>
      <c r="M68" s="411">
        <v>29</v>
      </c>
      <c r="N68" s="412" t="s">
        <v>241</v>
      </c>
      <c r="O68" s="451">
        <v>102</v>
      </c>
      <c r="P68" s="411">
        <v>100</v>
      </c>
      <c r="Q68" s="412">
        <v>0</v>
      </c>
      <c r="R68" s="452">
        <v>202</v>
      </c>
      <c r="S68" s="270"/>
      <c r="T68" s="270"/>
    </row>
    <row r="69" spans="1:21" ht="12.75" customHeight="1" x14ac:dyDescent="0.25">
      <c r="A69" s="11" t="s">
        <v>182</v>
      </c>
      <c r="B69" s="12" t="s">
        <v>183</v>
      </c>
      <c r="C69" s="448">
        <v>54</v>
      </c>
      <c r="D69" s="407">
        <v>49</v>
      </c>
      <c r="E69" s="408" t="s">
        <v>241</v>
      </c>
      <c r="F69" s="448">
        <v>50</v>
      </c>
      <c r="G69" s="407">
        <v>47</v>
      </c>
      <c r="H69" s="408" t="s">
        <v>241</v>
      </c>
      <c r="I69" s="448">
        <v>47</v>
      </c>
      <c r="J69" s="407">
        <v>56</v>
      </c>
      <c r="K69" s="408" t="s">
        <v>241</v>
      </c>
      <c r="L69" s="448">
        <v>44</v>
      </c>
      <c r="M69" s="407">
        <v>51</v>
      </c>
      <c r="N69" s="408" t="s">
        <v>241</v>
      </c>
      <c r="O69" s="448">
        <v>195</v>
      </c>
      <c r="P69" s="407">
        <v>203</v>
      </c>
      <c r="Q69" s="408">
        <v>0</v>
      </c>
      <c r="R69" s="450">
        <v>398</v>
      </c>
      <c r="S69" s="270"/>
      <c r="T69" s="270"/>
    </row>
    <row r="70" spans="1:21" ht="12.75" customHeight="1" thickBot="1" x14ac:dyDescent="0.3">
      <c r="A70" s="23" t="s">
        <v>185</v>
      </c>
      <c r="B70" s="24" t="s">
        <v>186</v>
      </c>
      <c r="C70" s="460">
        <v>18</v>
      </c>
      <c r="D70" s="461">
        <v>25</v>
      </c>
      <c r="E70" s="418" t="s">
        <v>241</v>
      </c>
      <c r="F70" s="460">
        <v>10</v>
      </c>
      <c r="G70" s="461">
        <v>31</v>
      </c>
      <c r="H70" s="418" t="s">
        <v>241</v>
      </c>
      <c r="I70" s="460">
        <v>16</v>
      </c>
      <c r="J70" s="461">
        <v>39</v>
      </c>
      <c r="K70" s="418" t="s">
        <v>241</v>
      </c>
      <c r="L70" s="460">
        <v>17</v>
      </c>
      <c r="M70" s="461">
        <v>35</v>
      </c>
      <c r="N70" s="418" t="s">
        <v>241</v>
      </c>
      <c r="O70" s="460">
        <v>61</v>
      </c>
      <c r="P70" s="461">
        <v>130</v>
      </c>
      <c r="Q70" s="418">
        <v>0</v>
      </c>
      <c r="R70" s="462">
        <v>191</v>
      </c>
      <c r="S70" s="270"/>
      <c r="T70" s="270"/>
    </row>
    <row r="71" spans="1:21" ht="12.75" customHeight="1" x14ac:dyDescent="0.25">
      <c r="A71" s="15"/>
      <c r="B71" s="204" t="s">
        <v>330</v>
      </c>
      <c r="C71" s="463">
        <v>3112</v>
      </c>
      <c r="D71" s="464">
        <v>3069</v>
      </c>
      <c r="E71" s="465">
        <v>3</v>
      </c>
      <c r="F71" s="463">
        <v>3100</v>
      </c>
      <c r="G71" s="464">
        <v>3022</v>
      </c>
      <c r="H71" s="465">
        <v>15</v>
      </c>
      <c r="I71" s="463">
        <v>3235</v>
      </c>
      <c r="J71" s="464">
        <v>3227</v>
      </c>
      <c r="K71" s="465">
        <v>9</v>
      </c>
      <c r="L71" s="463">
        <v>3120</v>
      </c>
      <c r="M71" s="464">
        <v>3096</v>
      </c>
      <c r="N71" s="465">
        <v>2</v>
      </c>
      <c r="O71" s="463">
        <v>12567</v>
      </c>
      <c r="P71" s="464">
        <v>12414</v>
      </c>
      <c r="Q71" s="465">
        <v>29</v>
      </c>
      <c r="R71" s="212">
        <v>25010</v>
      </c>
      <c r="S71" s="270"/>
      <c r="T71" s="270"/>
    </row>
    <row r="72" spans="1:21" ht="12.75" customHeight="1" x14ac:dyDescent="0.25">
      <c r="A72" s="11"/>
      <c r="B72" s="213" t="s">
        <v>331</v>
      </c>
      <c r="C72" s="466">
        <v>43</v>
      </c>
      <c r="D72" s="467">
        <v>43</v>
      </c>
      <c r="E72" s="468">
        <v>1</v>
      </c>
      <c r="F72" s="466">
        <v>42</v>
      </c>
      <c r="G72" s="467">
        <v>43</v>
      </c>
      <c r="H72" s="468">
        <v>1.5</v>
      </c>
      <c r="I72" s="466">
        <v>46</v>
      </c>
      <c r="J72" s="467">
        <v>43</v>
      </c>
      <c r="K72" s="468">
        <v>1</v>
      </c>
      <c r="L72" s="466">
        <v>44</v>
      </c>
      <c r="M72" s="467">
        <v>42.5</v>
      </c>
      <c r="N72" s="468">
        <v>1</v>
      </c>
      <c r="O72" s="466">
        <v>179</v>
      </c>
      <c r="P72" s="467">
        <v>174.5</v>
      </c>
      <c r="Q72" s="468">
        <v>0</v>
      </c>
      <c r="R72" s="222">
        <v>353</v>
      </c>
    </row>
    <row r="73" spans="1:21" ht="12.75" customHeight="1" x14ac:dyDescent="0.25">
      <c r="A73" s="15"/>
      <c r="B73" s="204" t="s">
        <v>332</v>
      </c>
      <c r="C73" s="463"/>
      <c r="D73" s="464">
        <v>50</v>
      </c>
      <c r="E73" s="465"/>
      <c r="F73" s="463"/>
      <c r="G73" s="464">
        <v>60</v>
      </c>
      <c r="H73" s="465"/>
      <c r="I73" s="463"/>
      <c r="J73" s="464">
        <v>41</v>
      </c>
      <c r="K73" s="465"/>
      <c r="L73" s="463"/>
      <c r="M73" s="464">
        <v>36</v>
      </c>
      <c r="N73" s="465"/>
      <c r="O73" s="463"/>
      <c r="P73" s="464"/>
      <c r="Q73" s="465"/>
      <c r="R73" s="212">
        <f>SUM(D73:M73)</f>
        <v>187</v>
      </c>
    </row>
    <row r="74" spans="1:21" ht="12.75" customHeight="1" thickBot="1" x14ac:dyDescent="0.35">
      <c r="A74" s="426"/>
      <c r="B74" s="427" t="s">
        <v>333</v>
      </c>
      <c r="C74" s="469"/>
      <c r="D74" s="470">
        <v>6184</v>
      </c>
      <c r="E74" s="471"/>
      <c r="F74" s="469"/>
      <c r="G74" s="470">
        <v>6137</v>
      </c>
      <c r="H74" s="471"/>
      <c r="I74" s="469"/>
      <c r="J74" s="470">
        <v>6471</v>
      </c>
      <c r="K74" s="471"/>
      <c r="L74" s="469"/>
      <c r="M74" s="470">
        <v>6218</v>
      </c>
      <c r="N74" s="472"/>
      <c r="O74" s="473"/>
      <c r="P74" s="474"/>
      <c r="Q74" s="472"/>
      <c r="R74" s="475"/>
      <c r="S74" s="476"/>
    </row>
    <row r="75" spans="1:21" ht="12.75" customHeight="1" x14ac:dyDescent="0.25">
      <c r="A75" s="15" t="s">
        <v>188</v>
      </c>
      <c r="B75" s="16" t="s">
        <v>189</v>
      </c>
      <c r="C75" s="477">
        <v>14</v>
      </c>
      <c r="D75" s="478">
        <v>18</v>
      </c>
      <c r="E75" s="479" t="s">
        <v>241</v>
      </c>
      <c r="F75" s="477">
        <v>17</v>
      </c>
      <c r="G75" s="478">
        <v>15</v>
      </c>
      <c r="H75" s="479" t="s">
        <v>241</v>
      </c>
      <c r="I75" s="477">
        <v>20</v>
      </c>
      <c r="J75" s="478">
        <v>21</v>
      </c>
      <c r="K75" s="479" t="s">
        <v>241</v>
      </c>
      <c r="L75" s="477">
        <v>23</v>
      </c>
      <c r="M75" s="478">
        <v>14</v>
      </c>
      <c r="N75" s="479" t="s">
        <v>241</v>
      </c>
      <c r="O75" s="477">
        <v>74</v>
      </c>
      <c r="P75" s="478">
        <v>68</v>
      </c>
      <c r="Q75" s="479">
        <v>0</v>
      </c>
      <c r="R75" s="196">
        <v>142</v>
      </c>
      <c r="S75" s="270"/>
      <c r="T75" s="270"/>
      <c r="U75" s="270"/>
    </row>
    <row r="76" spans="1:21" ht="12.75" customHeight="1" x14ac:dyDescent="0.25">
      <c r="A76" s="11" t="s">
        <v>191</v>
      </c>
      <c r="B76" s="12" t="s">
        <v>192</v>
      </c>
      <c r="C76" s="480">
        <v>35</v>
      </c>
      <c r="D76" s="481">
        <v>21</v>
      </c>
      <c r="E76" s="482" t="s">
        <v>241</v>
      </c>
      <c r="F76" s="480">
        <v>25</v>
      </c>
      <c r="G76" s="481">
        <v>35</v>
      </c>
      <c r="H76" s="482" t="s">
        <v>241</v>
      </c>
      <c r="I76" s="480">
        <v>28</v>
      </c>
      <c r="J76" s="481">
        <v>19</v>
      </c>
      <c r="K76" s="482" t="s">
        <v>241</v>
      </c>
      <c r="L76" s="480">
        <v>29</v>
      </c>
      <c r="M76" s="481">
        <v>25</v>
      </c>
      <c r="N76" s="482" t="s">
        <v>241</v>
      </c>
      <c r="O76" s="480">
        <v>117</v>
      </c>
      <c r="P76" s="481">
        <v>100</v>
      </c>
      <c r="Q76" s="482">
        <v>0</v>
      </c>
      <c r="R76" s="190">
        <v>217</v>
      </c>
      <c r="S76" s="270"/>
      <c r="T76" s="270"/>
      <c r="U76" s="270"/>
    </row>
    <row r="77" spans="1:21" ht="12.75" customHeight="1" x14ac:dyDescent="0.25">
      <c r="A77" s="15" t="s">
        <v>195</v>
      </c>
      <c r="B77" s="16" t="s">
        <v>196</v>
      </c>
      <c r="C77" s="477">
        <v>15</v>
      </c>
      <c r="D77" s="478">
        <v>14</v>
      </c>
      <c r="E77" s="479" t="s">
        <v>241</v>
      </c>
      <c r="F77" s="477">
        <v>18</v>
      </c>
      <c r="G77" s="478">
        <v>11</v>
      </c>
      <c r="H77" s="479" t="s">
        <v>241</v>
      </c>
      <c r="I77" s="477">
        <v>14</v>
      </c>
      <c r="J77" s="478">
        <v>19</v>
      </c>
      <c r="K77" s="479" t="s">
        <v>241</v>
      </c>
      <c r="L77" s="477">
        <v>11</v>
      </c>
      <c r="M77" s="478">
        <v>22</v>
      </c>
      <c r="N77" s="479" t="s">
        <v>241</v>
      </c>
      <c r="O77" s="477">
        <v>58</v>
      </c>
      <c r="P77" s="478">
        <v>66</v>
      </c>
      <c r="Q77" s="479">
        <v>0</v>
      </c>
      <c r="R77" s="196">
        <v>124</v>
      </c>
      <c r="S77" s="270"/>
      <c r="T77" s="270"/>
      <c r="U77" s="270"/>
    </row>
    <row r="78" spans="1:21" ht="12.75" customHeight="1" x14ac:dyDescent="0.25">
      <c r="A78" s="11" t="s">
        <v>199</v>
      </c>
      <c r="B78" s="12" t="s">
        <v>200</v>
      </c>
      <c r="C78" s="480">
        <v>21</v>
      </c>
      <c r="D78" s="481">
        <v>19</v>
      </c>
      <c r="E78" s="482" t="s">
        <v>241</v>
      </c>
      <c r="F78" s="480">
        <v>25</v>
      </c>
      <c r="G78" s="481">
        <v>16</v>
      </c>
      <c r="H78" s="482" t="s">
        <v>241</v>
      </c>
      <c r="I78" s="480">
        <v>16</v>
      </c>
      <c r="J78" s="481">
        <v>32</v>
      </c>
      <c r="K78" s="482" t="s">
        <v>241</v>
      </c>
      <c r="L78" s="480">
        <v>19</v>
      </c>
      <c r="M78" s="481">
        <v>27</v>
      </c>
      <c r="N78" s="482" t="s">
        <v>241</v>
      </c>
      <c r="O78" s="480">
        <v>81</v>
      </c>
      <c r="P78" s="481">
        <v>94</v>
      </c>
      <c r="Q78" s="482">
        <v>0</v>
      </c>
      <c r="R78" s="190">
        <v>175</v>
      </c>
      <c r="S78" s="270"/>
      <c r="T78" s="270"/>
      <c r="U78" s="270"/>
    </row>
    <row r="79" spans="1:21" ht="12.75" customHeight="1" x14ac:dyDescent="0.25">
      <c r="A79" s="15" t="s">
        <v>203</v>
      </c>
      <c r="B79" s="16" t="s">
        <v>204</v>
      </c>
      <c r="C79" s="477">
        <v>47</v>
      </c>
      <c r="D79" s="478">
        <v>49</v>
      </c>
      <c r="E79" s="479" t="s">
        <v>241</v>
      </c>
      <c r="F79" s="477">
        <v>43</v>
      </c>
      <c r="G79" s="478">
        <v>53</v>
      </c>
      <c r="H79" s="479" t="s">
        <v>241</v>
      </c>
      <c r="I79" s="477">
        <v>54</v>
      </c>
      <c r="J79" s="478">
        <v>66</v>
      </c>
      <c r="K79" s="479" t="s">
        <v>241</v>
      </c>
      <c r="L79" s="477">
        <v>51</v>
      </c>
      <c r="M79" s="478">
        <v>68</v>
      </c>
      <c r="N79" s="479" t="s">
        <v>241</v>
      </c>
      <c r="O79" s="477">
        <v>195</v>
      </c>
      <c r="P79" s="478">
        <v>236</v>
      </c>
      <c r="Q79" s="479">
        <v>0</v>
      </c>
      <c r="R79" s="196">
        <v>431</v>
      </c>
      <c r="S79" s="270"/>
      <c r="T79" s="270"/>
      <c r="U79" s="270"/>
    </row>
    <row r="80" spans="1:21" ht="12.75" customHeight="1" x14ac:dyDescent="0.25">
      <c r="A80" s="11" t="s">
        <v>203</v>
      </c>
      <c r="B80" s="12" t="s">
        <v>206</v>
      </c>
      <c r="C80" s="481">
        <v>33</v>
      </c>
      <c r="D80" s="481">
        <v>23</v>
      </c>
      <c r="E80" s="482" t="s">
        <v>241</v>
      </c>
      <c r="F80" s="480">
        <v>21</v>
      </c>
      <c r="G80" s="481">
        <v>36</v>
      </c>
      <c r="H80" s="482" t="s">
        <v>241</v>
      </c>
      <c r="I80" s="480">
        <v>42</v>
      </c>
      <c r="J80" s="481">
        <v>44</v>
      </c>
      <c r="K80" s="482" t="s">
        <v>241</v>
      </c>
      <c r="L80" s="480">
        <v>33</v>
      </c>
      <c r="M80" s="481">
        <v>44</v>
      </c>
      <c r="N80" s="482" t="s">
        <v>241</v>
      </c>
      <c r="O80" s="480">
        <v>129</v>
      </c>
      <c r="P80" s="481">
        <v>147</v>
      </c>
      <c r="Q80" s="482">
        <v>0</v>
      </c>
      <c r="R80" s="190">
        <v>276</v>
      </c>
      <c r="S80" s="270"/>
      <c r="T80" s="270"/>
      <c r="U80" s="270"/>
    </row>
    <row r="81" spans="1:21" ht="12.75" customHeight="1" x14ac:dyDescent="0.25">
      <c r="A81" s="15" t="s">
        <v>207</v>
      </c>
      <c r="B81" s="16" t="s">
        <v>208</v>
      </c>
      <c r="C81" s="477">
        <v>19</v>
      </c>
      <c r="D81" s="478">
        <v>19</v>
      </c>
      <c r="E81" s="479" t="s">
        <v>241</v>
      </c>
      <c r="F81" s="477">
        <v>14</v>
      </c>
      <c r="G81" s="478">
        <v>22</v>
      </c>
      <c r="H81" s="479" t="s">
        <v>241</v>
      </c>
      <c r="I81" s="477">
        <v>17</v>
      </c>
      <c r="J81" s="478">
        <v>23</v>
      </c>
      <c r="K81" s="479" t="s">
        <v>241</v>
      </c>
      <c r="L81" s="477">
        <v>8</v>
      </c>
      <c r="M81" s="478">
        <v>30</v>
      </c>
      <c r="N81" s="479" t="s">
        <v>241</v>
      </c>
      <c r="O81" s="477">
        <v>58</v>
      </c>
      <c r="P81" s="478">
        <v>94</v>
      </c>
      <c r="Q81" s="479">
        <v>0</v>
      </c>
      <c r="R81" s="196">
        <v>152</v>
      </c>
      <c r="S81" s="270"/>
      <c r="T81" s="270"/>
      <c r="U81" s="270"/>
    </row>
    <row r="82" spans="1:21" ht="14.5" x14ac:dyDescent="0.25">
      <c r="A82" s="11" t="s">
        <v>207</v>
      </c>
      <c r="B82" s="12" t="s">
        <v>892</v>
      </c>
      <c r="C82" s="480">
        <v>37</v>
      </c>
      <c r="D82" s="481">
        <v>51</v>
      </c>
      <c r="E82" s="482" t="s">
        <v>241</v>
      </c>
      <c r="F82" s="480">
        <v>34</v>
      </c>
      <c r="G82" s="481">
        <v>49</v>
      </c>
      <c r="H82" s="482" t="s">
        <v>241</v>
      </c>
      <c r="I82" s="480">
        <v>36</v>
      </c>
      <c r="J82" s="481">
        <v>51</v>
      </c>
      <c r="K82" s="482" t="s">
        <v>241</v>
      </c>
      <c r="L82" s="480">
        <v>62</v>
      </c>
      <c r="M82" s="481">
        <v>101</v>
      </c>
      <c r="N82" s="482" t="s">
        <v>241</v>
      </c>
      <c r="O82" s="480">
        <v>169</v>
      </c>
      <c r="P82" s="481">
        <v>252</v>
      </c>
      <c r="Q82" s="482">
        <v>0</v>
      </c>
      <c r="R82" s="190">
        <v>421</v>
      </c>
      <c r="S82" s="270"/>
      <c r="T82" s="270"/>
      <c r="U82" s="270"/>
    </row>
    <row r="83" spans="1:21" ht="12.75" customHeight="1" x14ac:dyDescent="0.25">
      <c r="A83" s="15" t="s">
        <v>207</v>
      </c>
      <c r="B83" s="16" t="s">
        <v>212</v>
      </c>
      <c r="C83" s="477">
        <v>16</v>
      </c>
      <c r="D83" s="478">
        <v>35</v>
      </c>
      <c r="E83" s="479" t="s">
        <v>241</v>
      </c>
      <c r="F83" s="477">
        <v>25</v>
      </c>
      <c r="G83" s="478">
        <v>30</v>
      </c>
      <c r="H83" s="479" t="s">
        <v>241</v>
      </c>
      <c r="I83" s="477">
        <v>19</v>
      </c>
      <c r="J83" s="478">
        <v>34</v>
      </c>
      <c r="K83" s="479" t="s">
        <v>241</v>
      </c>
      <c r="L83" s="477">
        <v>13</v>
      </c>
      <c r="M83" s="478">
        <v>33</v>
      </c>
      <c r="N83" s="479" t="s">
        <v>241</v>
      </c>
      <c r="O83" s="477">
        <v>73</v>
      </c>
      <c r="P83" s="478">
        <v>132</v>
      </c>
      <c r="Q83" s="479">
        <v>0</v>
      </c>
      <c r="R83" s="196">
        <v>205</v>
      </c>
      <c r="S83" s="270"/>
      <c r="T83" s="270"/>
      <c r="U83" s="270"/>
    </row>
    <row r="84" spans="1:21" ht="12.75" customHeight="1" thickBot="1" x14ac:dyDescent="0.3">
      <c r="A84" s="426" t="s">
        <v>214</v>
      </c>
      <c r="B84" s="483" t="s">
        <v>215</v>
      </c>
      <c r="C84" s="473">
        <v>15</v>
      </c>
      <c r="D84" s="474">
        <v>17</v>
      </c>
      <c r="E84" s="472" t="s">
        <v>241</v>
      </c>
      <c r="F84" s="473">
        <v>14</v>
      </c>
      <c r="G84" s="474">
        <v>14</v>
      </c>
      <c r="H84" s="472" t="s">
        <v>241</v>
      </c>
      <c r="I84" s="473">
        <v>10</v>
      </c>
      <c r="J84" s="474">
        <v>18</v>
      </c>
      <c r="K84" s="472" t="s">
        <v>241</v>
      </c>
      <c r="L84" s="473">
        <v>15</v>
      </c>
      <c r="M84" s="474">
        <v>13</v>
      </c>
      <c r="N84" s="472" t="s">
        <v>241</v>
      </c>
      <c r="O84" s="473">
        <v>54</v>
      </c>
      <c r="P84" s="474">
        <v>62</v>
      </c>
      <c r="Q84" s="472">
        <v>0</v>
      </c>
      <c r="R84" s="475">
        <v>116</v>
      </c>
      <c r="S84" s="270"/>
      <c r="T84" s="270"/>
      <c r="U84" s="270"/>
    </row>
    <row r="85" spans="1:21" ht="12.75" customHeight="1" x14ac:dyDescent="0.25">
      <c r="A85" s="15"/>
      <c r="B85" s="204" t="s">
        <v>334</v>
      </c>
      <c r="C85" s="463">
        <v>252</v>
      </c>
      <c r="D85" s="464">
        <v>266</v>
      </c>
      <c r="E85" s="465" t="s">
        <v>241</v>
      </c>
      <c r="F85" s="463">
        <v>236</v>
      </c>
      <c r="G85" s="464">
        <v>281</v>
      </c>
      <c r="H85" s="465" t="s">
        <v>241</v>
      </c>
      <c r="I85" s="463">
        <v>256</v>
      </c>
      <c r="J85" s="464">
        <v>327</v>
      </c>
      <c r="K85" s="465" t="s">
        <v>241</v>
      </c>
      <c r="L85" s="463">
        <v>264</v>
      </c>
      <c r="M85" s="464">
        <v>377</v>
      </c>
      <c r="N85" s="465" t="s">
        <v>241</v>
      </c>
      <c r="O85" s="463">
        <v>1008</v>
      </c>
      <c r="P85" s="464">
        <v>1251</v>
      </c>
      <c r="Q85" s="465">
        <v>0</v>
      </c>
      <c r="R85" s="212">
        <v>2259</v>
      </c>
      <c r="S85" s="270"/>
      <c r="T85" s="270"/>
      <c r="U85" s="270"/>
    </row>
    <row r="86" spans="1:21" ht="12.75" customHeight="1" x14ac:dyDescent="0.25">
      <c r="A86" s="11"/>
      <c r="B86" s="213" t="s">
        <v>331</v>
      </c>
      <c r="C86" s="466">
        <v>20</v>
      </c>
      <c r="D86" s="467">
        <v>20</v>
      </c>
      <c r="E86" s="468" t="s">
        <v>241</v>
      </c>
      <c r="F86" s="466">
        <v>23</v>
      </c>
      <c r="G86" s="467">
        <v>26</v>
      </c>
      <c r="H86" s="468" t="s">
        <v>241</v>
      </c>
      <c r="I86" s="466">
        <v>20</v>
      </c>
      <c r="J86" s="467">
        <v>27.5</v>
      </c>
      <c r="K86" s="468" t="s">
        <v>241</v>
      </c>
      <c r="L86" s="466">
        <v>21</v>
      </c>
      <c r="M86" s="467">
        <v>28.5</v>
      </c>
      <c r="N86" s="468" t="s">
        <v>241</v>
      </c>
      <c r="O86" s="466">
        <v>78</v>
      </c>
      <c r="P86" s="467">
        <v>97</v>
      </c>
      <c r="Q86" s="468">
        <v>0</v>
      </c>
      <c r="R86" s="222">
        <v>190</v>
      </c>
    </row>
    <row r="87" spans="1:21" ht="12.75" customHeight="1" x14ac:dyDescent="0.25">
      <c r="A87" s="15"/>
      <c r="B87" s="204" t="s">
        <v>332</v>
      </c>
      <c r="C87" s="463"/>
      <c r="D87" s="464">
        <v>3</v>
      </c>
      <c r="E87" s="465"/>
      <c r="F87" s="463"/>
      <c r="G87" s="464">
        <v>8</v>
      </c>
      <c r="H87" s="465"/>
      <c r="I87" s="463"/>
      <c r="J87" s="464">
        <v>2</v>
      </c>
      <c r="K87" s="465"/>
      <c r="L87" s="463"/>
      <c r="M87" s="464">
        <v>4</v>
      </c>
      <c r="N87" s="465"/>
      <c r="O87" s="463"/>
      <c r="P87" s="464"/>
      <c r="Q87" s="465"/>
      <c r="R87" s="212">
        <v>17</v>
      </c>
      <c r="S87" s="270"/>
    </row>
    <row r="88" spans="1:21" ht="12.75" customHeight="1" thickBot="1" x14ac:dyDescent="0.3">
      <c r="A88" s="426"/>
      <c r="B88" s="427" t="s">
        <v>335</v>
      </c>
      <c r="C88" s="484"/>
      <c r="D88" s="470">
        <v>518</v>
      </c>
      <c r="E88" s="471"/>
      <c r="F88" s="469"/>
      <c r="G88" s="470">
        <v>517</v>
      </c>
      <c r="H88" s="471"/>
      <c r="I88" s="469"/>
      <c r="J88" s="470">
        <v>583</v>
      </c>
      <c r="K88" s="471"/>
      <c r="L88" s="469"/>
      <c r="M88" s="470">
        <v>641</v>
      </c>
      <c r="N88" s="472"/>
      <c r="O88" s="484"/>
      <c r="P88" s="474"/>
      <c r="Q88" s="472"/>
      <c r="R88" s="475"/>
      <c r="S88" s="270"/>
    </row>
    <row r="89" spans="1:21" x14ac:dyDescent="0.25">
      <c r="A89" s="36" t="s">
        <v>658</v>
      </c>
    </row>
    <row r="90" spans="1:21" x14ac:dyDescent="0.25">
      <c r="A90" s="485" t="s">
        <v>894</v>
      </c>
      <c r="Q90" s="61"/>
      <c r="R90" s="487"/>
    </row>
    <row r="91" spans="1:21" x14ac:dyDescent="0.25">
      <c r="A91" s="405" t="s">
        <v>659</v>
      </c>
      <c r="O91" s="399"/>
      <c r="R91" s="270"/>
    </row>
    <row r="92" spans="1:21" x14ac:dyDescent="0.25">
      <c r="A92" s="486" t="s">
        <v>660</v>
      </c>
      <c r="L92" s="270"/>
      <c r="O92" s="270"/>
      <c r="P92" s="270"/>
      <c r="R92" s="487"/>
    </row>
    <row r="94" spans="1:21" x14ac:dyDescent="0.25">
      <c r="A94" s="35" t="s">
        <v>661</v>
      </c>
      <c r="B94" s="35"/>
    </row>
    <row r="95" spans="1:21" x14ac:dyDescent="0.25">
      <c r="A95" s="296" t="s">
        <v>520</v>
      </c>
    </row>
    <row r="100" spans="12:18" x14ac:dyDescent="0.25">
      <c r="R100" s="487"/>
    </row>
    <row r="101" spans="12:18" x14ac:dyDescent="0.25">
      <c r="L101" s="270"/>
      <c r="M101" s="270"/>
    </row>
  </sheetData>
  <mergeCells count="8">
    <mergeCell ref="I3:K3"/>
    <mergeCell ref="L3:N3"/>
    <mergeCell ref="O3:Q3"/>
    <mergeCell ref="A2:B2"/>
    <mergeCell ref="A3:A4"/>
    <mergeCell ref="B3:B4"/>
    <mergeCell ref="C3:E3"/>
    <mergeCell ref="F3:H3"/>
  </mergeCells>
  <hyperlinks>
    <hyperlink ref="A2:B2" location="TOC!A1" display="Return to Table of Contents"/>
  </hyperlinks>
  <pageMargins left="0.25" right="0.25" top="0.75" bottom="0.75" header="0.3" footer="0.3"/>
  <pageSetup scale="51" fitToHeight="0" orientation="portrait" r:id="rId1"/>
  <headerFooter>
    <oddHeader>&amp;L2017-18 Survey of Dental Education
Report 1 - Academic Programs, Enrollment, and Graduates</oddHead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76"/>
  <sheetViews>
    <sheetView workbookViewId="0">
      <pane ySplit="3" topLeftCell="A4" activePane="bottomLeft" state="frozen"/>
      <selection pane="bottomLeft"/>
    </sheetView>
  </sheetViews>
  <sheetFormatPr defaultColWidth="9.1796875" defaultRowHeight="12.5" x14ac:dyDescent="0.25"/>
  <cols>
    <col min="1" max="1" width="5.7265625" style="1" customWidth="1"/>
    <col min="2" max="2" width="58.54296875" style="1" customWidth="1"/>
    <col min="3" max="3" width="8" style="1" customWidth="1"/>
    <col min="4" max="13" width="7.81640625" style="1" customWidth="1"/>
    <col min="14" max="16384" width="9.1796875" style="1"/>
  </cols>
  <sheetData>
    <row r="1" spans="1:13" ht="13" x14ac:dyDescent="0.3">
      <c r="A1" s="2" t="s">
        <v>336</v>
      </c>
    </row>
    <row r="2" spans="1:13" ht="13" thickBot="1" x14ac:dyDescent="0.3">
      <c r="A2" s="1022" t="s">
        <v>1</v>
      </c>
      <c r="B2" s="1022"/>
    </row>
    <row r="3" spans="1:13" ht="13" x14ac:dyDescent="0.3">
      <c r="A3" s="349" t="s">
        <v>2</v>
      </c>
      <c r="B3" s="350" t="s">
        <v>3</v>
      </c>
      <c r="C3" s="85" t="s">
        <v>225</v>
      </c>
      <c r="D3" s="85" t="s">
        <v>226</v>
      </c>
      <c r="E3" s="85" t="s">
        <v>227</v>
      </c>
      <c r="F3" s="85" t="s">
        <v>228</v>
      </c>
      <c r="G3" s="85" t="s">
        <v>229</v>
      </c>
      <c r="H3" s="85" t="s">
        <v>230</v>
      </c>
      <c r="I3" s="85" t="s">
        <v>231</v>
      </c>
      <c r="J3" s="85" t="s">
        <v>232</v>
      </c>
      <c r="K3" s="85" t="s">
        <v>233</v>
      </c>
      <c r="L3" s="85" t="s">
        <v>234</v>
      </c>
      <c r="M3" s="86" t="s">
        <v>235</v>
      </c>
    </row>
    <row r="4" spans="1:13" x14ac:dyDescent="0.25">
      <c r="A4" s="119" t="s">
        <v>10</v>
      </c>
      <c r="B4" s="120" t="s">
        <v>11</v>
      </c>
      <c r="C4" s="351">
        <v>224</v>
      </c>
      <c r="D4" s="351">
        <v>228</v>
      </c>
      <c r="E4" s="351">
        <v>230</v>
      </c>
      <c r="F4" s="351">
        <v>239</v>
      </c>
      <c r="G4" s="351">
        <v>237</v>
      </c>
      <c r="H4" s="351">
        <v>229</v>
      </c>
      <c r="I4" s="351">
        <v>228</v>
      </c>
      <c r="J4" s="351">
        <v>235</v>
      </c>
      <c r="K4" s="351">
        <v>240</v>
      </c>
      <c r="L4" s="351">
        <v>250</v>
      </c>
      <c r="M4" s="352">
        <v>261</v>
      </c>
    </row>
    <row r="5" spans="1:13" x14ac:dyDescent="0.25">
      <c r="A5" s="126" t="s">
        <v>18</v>
      </c>
      <c r="B5" s="127" t="s">
        <v>19</v>
      </c>
      <c r="C5" s="88">
        <v>224</v>
      </c>
      <c r="D5" s="88">
        <v>238</v>
      </c>
      <c r="E5" s="88">
        <v>249</v>
      </c>
      <c r="F5" s="88">
        <v>263</v>
      </c>
      <c r="G5" s="88">
        <v>281</v>
      </c>
      <c r="H5" s="88">
        <v>290</v>
      </c>
      <c r="I5" s="88">
        <v>296</v>
      </c>
      <c r="J5" s="88">
        <v>301</v>
      </c>
      <c r="K5" s="88">
        <v>304</v>
      </c>
      <c r="L5" s="88">
        <v>296</v>
      </c>
      <c r="M5" s="353">
        <v>296</v>
      </c>
    </row>
    <row r="6" spans="1:13" ht="14.5" x14ac:dyDescent="0.25">
      <c r="A6" s="133" t="s">
        <v>18</v>
      </c>
      <c r="B6" s="134" t="s">
        <v>668</v>
      </c>
      <c r="C6" s="94" t="s">
        <v>241</v>
      </c>
      <c r="D6" s="94">
        <v>111</v>
      </c>
      <c r="E6" s="94">
        <v>223</v>
      </c>
      <c r="F6" s="94">
        <v>334</v>
      </c>
      <c r="G6" s="94">
        <v>442</v>
      </c>
      <c r="H6" s="94">
        <v>441</v>
      </c>
      <c r="I6" s="94">
        <v>467</v>
      </c>
      <c r="J6" s="94">
        <v>500</v>
      </c>
      <c r="K6" s="94">
        <v>529</v>
      </c>
      <c r="L6" s="94">
        <v>566</v>
      </c>
      <c r="M6" s="354">
        <v>564</v>
      </c>
    </row>
    <row r="7" spans="1:13" x14ac:dyDescent="0.25">
      <c r="A7" s="126" t="s">
        <v>26</v>
      </c>
      <c r="B7" s="127" t="s">
        <v>27</v>
      </c>
      <c r="C7" s="88">
        <v>463</v>
      </c>
      <c r="D7" s="88">
        <v>463</v>
      </c>
      <c r="E7" s="88">
        <v>476</v>
      </c>
      <c r="F7" s="88">
        <v>470</v>
      </c>
      <c r="G7" s="88">
        <v>472</v>
      </c>
      <c r="H7" s="88">
        <v>463</v>
      </c>
      <c r="I7" s="88">
        <v>469</v>
      </c>
      <c r="J7" s="88">
        <v>470</v>
      </c>
      <c r="K7" s="88">
        <v>458</v>
      </c>
      <c r="L7" s="88">
        <v>465</v>
      </c>
      <c r="M7" s="353">
        <v>472</v>
      </c>
    </row>
    <row r="8" spans="1:13" x14ac:dyDescent="0.25">
      <c r="A8" s="133" t="s">
        <v>26</v>
      </c>
      <c r="B8" s="134" t="s">
        <v>31</v>
      </c>
      <c r="C8" s="94">
        <v>362</v>
      </c>
      <c r="D8" s="94">
        <v>375</v>
      </c>
      <c r="E8" s="94">
        <v>381</v>
      </c>
      <c r="F8" s="94">
        <v>386</v>
      </c>
      <c r="G8" s="94">
        <v>389</v>
      </c>
      <c r="H8" s="94">
        <v>392</v>
      </c>
      <c r="I8" s="94">
        <v>393</v>
      </c>
      <c r="J8" s="94">
        <v>396</v>
      </c>
      <c r="K8" s="94">
        <v>402</v>
      </c>
      <c r="L8" s="94">
        <v>414</v>
      </c>
      <c r="M8" s="354">
        <v>413</v>
      </c>
    </row>
    <row r="9" spans="1:13" x14ac:dyDescent="0.25">
      <c r="A9" s="126" t="s">
        <v>26</v>
      </c>
      <c r="B9" s="127" t="s">
        <v>32</v>
      </c>
      <c r="C9" s="88">
        <v>371</v>
      </c>
      <c r="D9" s="88">
        <v>375</v>
      </c>
      <c r="E9" s="88">
        <v>374</v>
      </c>
      <c r="F9" s="88">
        <v>376</v>
      </c>
      <c r="G9" s="88">
        <v>382</v>
      </c>
      <c r="H9" s="88">
        <v>391</v>
      </c>
      <c r="I9" s="488">
        <v>398</v>
      </c>
      <c r="J9" s="88">
        <v>396</v>
      </c>
      <c r="K9" s="88">
        <v>388</v>
      </c>
      <c r="L9" s="88">
        <v>385</v>
      </c>
      <c r="M9" s="353">
        <v>385</v>
      </c>
    </row>
    <row r="10" spans="1:13" x14ac:dyDescent="0.25">
      <c r="A10" s="133" t="s">
        <v>26</v>
      </c>
      <c r="B10" s="134" t="s">
        <v>34</v>
      </c>
      <c r="C10" s="94">
        <v>674</v>
      </c>
      <c r="D10" s="94">
        <v>657</v>
      </c>
      <c r="E10" s="94">
        <v>647</v>
      </c>
      <c r="F10" s="94">
        <v>645</v>
      </c>
      <c r="G10" s="94">
        <v>639</v>
      </c>
      <c r="H10" s="94">
        <v>639</v>
      </c>
      <c r="I10" s="94">
        <v>637</v>
      </c>
      <c r="J10" s="94">
        <v>644</v>
      </c>
      <c r="K10" s="94">
        <v>653</v>
      </c>
      <c r="L10" s="94">
        <v>651</v>
      </c>
      <c r="M10" s="354">
        <v>647</v>
      </c>
    </row>
    <row r="11" spans="1:13" x14ac:dyDescent="0.25">
      <c r="A11" s="126" t="s">
        <v>26</v>
      </c>
      <c r="B11" s="127" t="s">
        <v>37</v>
      </c>
      <c r="C11" s="88">
        <v>410</v>
      </c>
      <c r="D11" s="88">
        <v>417</v>
      </c>
      <c r="E11" s="88">
        <v>429</v>
      </c>
      <c r="F11" s="88">
        <v>447</v>
      </c>
      <c r="G11" s="88">
        <v>450</v>
      </c>
      <c r="H11" s="88">
        <v>450</v>
      </c>
      <c r="I11" s="88">
        <v>449</v>
      </c>
      <c r="J11" s="88">
        <v>438</v>
      </c>
      <c r="K11" s="88">
        <v>427</v>
      </c>
      <c r="L11" s="88">
        <v>430</v>
      </c>
      <c r="M11" s="353">
        <v>448</v>
      </c>
    </row>
    <row r="12" spans="1:13" ht="14.5" x14ac:dyDescent="0.25">
      <c r="A12" s="133" t="s">
        <v>26</v>
      </c>
      <c r="B12" s="134" t="s">
        <v>669</v>
      </c>
      <c r="C12" s="94" t="s">
        <v>241</v>
      </c>
      <c r="D12" s="94" t="s">
        <v>241</v>
      </c>
      <c r="E12" s="94">
        <v>73</v>
      </c>
      <c r="F12" s="94">
        <v>142</v>
      </c>
      <c r="G12" s="94">
        <v>218</v>
      </c>
      <c r="H12" s="94">
        <v>278</v>
      </c>
      <c r="I12" s="94">
        <v>282</v>
      </c>
      <c r="J12" s="94">
        <v>278</v>
      </c>
      <c r="K12" s="94">
        <v>275</v>
      </c>
      <c r="L12" s="94">
        <v>276</v>
      </c>
      <c r="M12" s="354">
        <v>275</v>
      </c>
    </row>
    <row r="13" spans="1:13" x14ac:dyDescent="0.25">
      <c r="A13" s="126" t="s">
        <v>42</v>
      </c>
      <c r="B13" s="127" t="s">
        <v>43</v>
      </c>
      <c r="C13" s="88">
        <v>197</v>
      </c>
      <c r="D13" s="88">
        <v>220</v>
      </c>
      <c r="E13" s="88">
        <v>246</v>
      </c>
      <c r="F13" s="489">
        <v>264</v>
      </c>
      <c r="G13" s="489">
        <v>312</v>
      </c>
      <c r="H13" s="489">
        <v>342</v>
      </c>
      <c r="I13" s="489">
        <v>370</v>
      </c>
      <c r="J13" s="489">
        <v>398</v>
      </c>
      <c r="K13" s="489">
        <v>395</v>
      </c>
      <c r="L13" s="489">
        <v>397</v>
      </c>
      <c r="M13" s="490">
        <v>396</v>
      </c>
    </row>
    <row r="14" spans="1:13" x14ac:dyDescent="0.25">
      <c r="A14" s="133" t="s">
        <v>45</v>
      </c>
      <c r="B14" s="134" t="s">
        <v>46</v>
      </c>
      <c r="C14" s="94">
        <v>164</v>
      </c>
      <c r="D14" s="94">
        <v>172</v>
      </c>
      <c r="E14" s="94">
        <v>173</v>
      </c>
      <c r="F14" s="94">
        <v>178</v>
      </c>
      <c r="G14" s="94">
        <v>176</v>
      </c>
      <c r="H14" s="94">
        <v>169</v>
      </c>
      <c r="I14" s="94">
        <v>172</v>
      </c>
      <c r="J14" s="94">
        <v>170</v>
      </c>
      <c r="K14" s="94">
        <v>168</v>
      </c>
      <c r="L14" s="94">
        <v>178</v>
      </c>
      <c r="M14" s="354">
        <v>181</v>
      </c>
    </row>
    <row r="15" spans="1:13" x14ac:dyDescent="0.25">
      <c r="A15" s="126" t="s">
        <v>48</v>
      </c>
      <c r="B15" s="127" t="s">
        <v>49</v>
      </c>
      <c r="C15" s="88">
        <v>337</v>
      </c>
      <c r="D15" s="88">
        <v>319</v>
      </c>
      <c r="E15" s="88">
        <v>320</v>
      </c>
      <c r="F15" s="88">
        <v>304</v>
      </c>
      <c r="G15" s="88">
        <v>306</v>
      </c>
      <c r="H15" s="88">
        <v>303</v>
      </c>
      <c r="I15" s="88">
        <v>296</v>
      </c>
      <c r="J15" s="88">
        <v>292</v>
      </c>
      <c r="K15" s="88">
        <v>306</v>
      </c>
      <c r="L15" s="88">
        <v>303</v>
      </c>
      <c r="M15" s="353">
        <v>303</v>
      </c>
    </row>
    <row r="16" spans="1:13" x14ac:dyDescent="0.25">
      <c r="A16" s="133" t="s">
        <v>51</v>
      </c>
      <c r="B16" s="134" t="s">
        <v>52</v>
      </c>
      <c r="C16" s="94">
        <v>330</v>
      </c>
      <c r="D16" s="94">
        <v>328</v>
      </c>
      <c r="E16" s="94">
        <v>330</v>
      </c>
      <c r="F16" s="94">
        <v>330</v>
      </c>
      <c r="G16" s="94">
        <v>330</v>
      </c>
      <c r="H16" s="94">
        <v>327</v>
      </c>
      <c r="I16" s="94">
        <v>340</v>
      </c>
      <c r="J16" s="94">
        <v>347</v>
      </c>
      <c r="K16" s="94">
        <v>360</v>
      </c>
      <c r="L16" s="94">
        <v>372</v>
      </c>
      <c r="M16" s="354">
        <v>367</v>
      </c>
    </row>
    <row r="17" spans="1:13" x14ac:dyDescent="0.25">
      <c r="A17" s="126" t="s">
        <v>51</v>
      </c>
      <c r="B17" s="127" t="s">
        <v>53</v>
      </c>
      <c r="C17" s="88">
        <v>420</v>
      </c>
      <c r="D17" s="88">
        <v>423</v>
      </c>
      <c r="E17" s="88">
        <v>430</v>
      </c>
      <c r="F17" s="88">
        <v>429</v>
      </c>
      <c r="G17" s="88">
        <v>520</v>
      </c>
      <c r="H17" s="88">
        <v>524</v>
      </c>
      <c r="I17" s="88">
        <v>501</v>
      </c>
      <c r="J17" s="88">
        <v>500</v>
      </c>
      <c r="K17" s="88">
        <v>492</v>
      </c>
      <c r="L17" s="88">
        <v>503</v>
      </c>
      <c r="M17" s="353">
        <v>508</v>
      </c>
    </row>
    <row r="18" spans="1:13" ht="14.5" x14ac:dyDescent="0.25">
      <c r="A18" s="133" t="s">
        <v>51</v>
      </c>
      <c r="B18" s="134" t="s">
        <v>670</v>
      </c>
      <c r="C18" s="94" t="s">
        <v>241</v>
      </c>
      <c r="D18" s="94" t="s">
        <v>241</v>
      </c>
      <c r="E18" s="94" t="s">
        <v>241</v>
      </c>
      <c r="F18" s="94" t="s">
        <v>241</v>
      </c>
      <c r="G18" s="94" t="s">
        <v>241</v>
      </c>
      <c r="H18" s="94">
        <v>100</v>
      </c>
      <c r="I18" s="94">
        <v>200</v>
      </c>
      <c r="J18" s="94">
        <v>300</v>
      </c>
      <c r="K18" s="94">
        <v>401</v>
      </c>
      <c r="L18" s="94">
        <v>400</v>
      </c>
      <c r="M18" s="354">
        <v>404</v>
      </c>
    </row>
    <row r="19" spans="1:13" x14ac:dyDescent="0.25">
      <c r="A19" s="126" t="s">
        <v>57</v>
      </c>
      <c r="B19" s="127" t="s">
        <v>58</v>
      </c>
      <c r="C19" s="88">
        <v>245</v>
      </c>
      <c r="D19" s="88">
        <v>252</v>
      </c>
      <c r="E19" s="88">
        <v>258</v>
      </c>
      <c r="F19" s="88">
        <v>263</v>
      </c>
      <c r="G19" s="88">
        <v>282</v>
      </c>
      <c r="H19" s="88">
        <v>295</v>
      </c>
      <c r="I19" s="88">
        <v>314</v>
      </c>
      <c r="J19" s="88">
        <v>325</v>
      </c>
      <c r="K19" s="88">
        <v>333</v>
      </c>
      <c r="L19" s="88">
        <v>347</v>
      </c>
      <c r="M19" s="353">
        <v>358</v>
      </c>
    </row>
    <row r="20" spans="1:13" x14ac:dyDescent="0.25">
      <c r="A20" s="133" t="s">
        <v>60</v>
      </c>
      <c r="B20" s="134" t="s">
        <v>61</v>
      </c>
      <c r="C20" s="94">
        <v>197</v>
      </c>
      <c r="D20" s="94">
        <v>194</v>
      </c>
      <c r="E20" s="94">
        <v>196</v>
      </c>
      <c r="F20" s="94">
        <v>198</v>
      </c>
      <c r="G20" s="94">
        <v>194</v>
      </c>
      <c r="H20" s="94">
        <v>198</v>
      </c>
      <c r="I20" s="94">
        <v>199</v>
      </c>
      <c r="J20" s="94">
        <v>197</v>
      </c>
      <c r="K20" s="94">
        <v>201</v>
      </c>
      <c r="L20" s="94">
        <v>204</v>
      </c>
      <c r="M20" s="354">
        <v>210</v>
      </c>
    </row>
    <row r="21" spans="1:13" x14ac:dyDescent="0.25">
      <c r="A21" s="126" t="s">
        <v>60</v>
      </c>
      <c r="B21" s="127" t="s">
        <v>63</v>
      </c>
      <c r="C21" s="88">
        <v>318</v>
      </c>
      <c r="D21" s="88">
        <v>315</v>
      </c>
      <c r="E21" s="88">
        <v>316</v>
      </c>
      <c r="F21" s="88">
        <v>324</v>
      </c>
      <c r="G21" s="88">
        <v>329</v>
      </c>
      <c r="H21" s="488">
        <v>327</v>
      </c>
      <c r="I21" s="488">
        <v>317</v>
      </c>
      <c r="J21" s="488">
        <v>312</v>
      </c>
      <c r="K21" s="488">
        <v>313</v>
      </c>
      <c r="L21" s="488">
        <v>327</v>
      </c>
      <c r="M21" s="491">
        <v>347</v>
      </c>
    </row>
    <row r="22" spans="1:13" ht="14.5" x14ac:dyDescent="0.25">
      <c r="A22" s="133" t="s">
        <v>60</v>
      </c>
      <c r="B22" s="134" t="s">
        <v>671</v>
      </c>
      <c r="C22" s="94" t="s">
        <v>241</v>
      </c>
      <c r="D22" s="94" t="s">
        <v>241</v>
      </c>
      <c r="E22" s="94" t="s">
        <v>241</v>
      </c>
      <c r="F22" s="94" t="s">
        <v>241</v>
      </c>
      <c r="G22" s="94">
        <v>131</v>
      </c>
      <c r="H22" s="94">
        <v>261</v>
      </c>
      <c r="I22" s="94">
        <v>390</v>
      </c>
      <c r="J22" s="94">
        <v>516</v>
      </c>
      <c r="K22" s="94">
        <v>515</v>
      </c>
      <c r="L22" s="94">
        <v>512</v>
      </c>
      <c r="M22" s="354">
        <v>519</v>
      </c>
    </row>
    <row r="23" spans="1:13" x14ac:dyDescent="0.25">
      <c r="A23" s="126" t="s">
        <v>68</v>
      </c>
      <c r="B23" s="127" t="s">
        <v>69</v>
      </c>
      <c r="C23" s="88">
        <v>407</v>
      </c>
      <c r="D23" s="88">
        <v>414</v>
      </c>
      <c r="E23" s="88">
        <v>442</v>
      </c>
      <c r="F23" s="88">
        <v>429</v>
      </c>
      <c r="G23" s="88">
        <v>419</v>
      </c>
      <c r="H23" s="88">
        <v>417</v>
      </c>
      <c r="I23" s="88">
        <v>436</v>
      </c>
      <c r="J23" s="88">
        <v>452</v>
      </c>
      <c r="K23" s="88">
        <v>445</v>
      </c>
      <c r="L23" s="88">
        <v>437</v>
      </c>
      <c r="M23" s="353">
        <v>448</v>
      </c>
    </row>
    <row r="24" spans="1:13" x14ac:dyDescent="0.25">
      <c r="A24" s="133" t="s">
        <v>71</v>
      </c>
      <c r="B24" s="134" t="s">
        <v>72</v>
      </c>
      <c r="C24" s="94">
        <v>303</v>
      </c>
      <c r="D24" s="94">
        <v>309</v>
      </c>
      <c r="E24" s="94">
        <v>315</v>
      </c>
      <c r="F24" s="94">
        <v>315</v>
      </c>
      <c r="G24" s="94">
        <v>318</v>
      </c>
      <c r="H24" s="94">
        <v>318</v>
      </c>
      <c r="I24" s="94">
        <v>323</v>
      </c>
      <c r="J24" s="94">
        <v>328</v>
      </c>
      <c r="K24" s="94">
        <v>322</v>
      </c>
      <c r="L24" s="94">
        <v>324</v>
      </c>
      <c r="M24" s="354">
        <v>328</v>
      </c>
    </row>
    <row r="25" spans="1:13" x14ac:dyDescent="0.25">
      <c r="A25" s="126" t="s">
        <v>74</v>
      </c>
      <c r="B25" s="127" t="s">
        <v>75</v>
      </c>
      <c r="C25" s="88">
        <v>222</v>
      </c>
      <c r="D25" s="88">
        <v>224</v>
      </c>
      <c r="E25" s="88">
        <v>221</v>
      </c>
      <c r="F25" s="88">
        <v>230</v>
      </c>
      <c r="G25" s="88">
        <v>234</v>
      </c>
      <c r="H25" s="88">
        <v>227</v>
      </c>
      <c r="I25" s="88">
        <v>233</v>
      </c>
      <c r="J25" s="88">
        <v>243</v>
      </c>
      <c r="K25" s="88">
        <v>253</v>
      </c>
      <c r="L25" s="88">
        <v>266</v>
      </c>
      <c r="M25" s="353">
        <v>261</v>
      </c>
    </row>
    <row r="26" spans="1:13" x14ac:dyDescent="0.25">
      <c r="A26" s="133" t="s">
        <v>74</v>
      </c>
      <c r="B26" s="134" t="s">
        <v>78</v>
      </c>
      <c r="C26" s="94">
        <v>324</v>
      </c>
      <c r="D26" s="94">
        <v>332</v>
      </c>
      <c r="E26" s="94">
        <v>335</v>
      </c>
      <c r="F26" s="94">
        <v>367</v>
      </c>
      <c r="G26" s="94">
        <v>401</v>
      </c>
      <c r="H26" s="94">
        <v>433</v>
      </c>
      <c r="I26" s="94">
        <v>476</v>
      </c>
      <c r="J26" s="94">
        <v>477</v>
      </c>
      <c r="K26" s="94">
        <v>476</v>
      </c>
      <c r="L26" s="94">
        <v>473</v>
      </c>
      <c r="M26" s="354">
        <v>474</v>
      </c>
    </row>
    <row r="27" spans="1:13" x14ac:dyDescent="0.25">
      <c r="A27" s="126" t="s">
        <v>80</v>
      </c>
      <c r="B27" s="127" t="s">
        <v>528</v>
      </c>
      <c r="C27" s="88">
        <v>237</v>
      </c>
      <c r="D27" s="88">
        <v>237</v>
      </c>
      <c r="E27" s="88">
        <v>241</v>
      </c>
      <c r="F27" s="88">
        <v>246</v>
      </c>
      <c r="G27" s="88">
        <v>258</v>
      </c>
      <c r="H27" s="88">
        <v>262</v>
      </c>
      <c r="I27" s="88">
        <v>261</v>
      </c>
      <c r="J27" s="88">
        <v>260</v>
      </c>
      <c r="K27" s="88">
        <v>259</v>
      </c>
      <c r="L27" s="88">
        <v>258</v>
      </c>
      <c r="M27" s="353">
        <v>253</v>
      </c>
    </row>
    <row r="28" spans="1:13" ht="14.5" x14ac:dyDescent="0.25">
      <c r="A28" s="133" t="s">
        <v>83</v>
      </c>
      <c r="B28" s="134" t="s">
        <v>672</v>
      </c>
      <c r="C28" s="94" t="s">
        <v>241</v>
      </c>
      <c r="D28" s="94" t="s">
        <v>241</v>
      </c>
      <c r="E28" s="94" t="s">
        <v>241</v>
      </c>
      <c r="F28" s="94" t="s">
        <v>241</v>
      </c>
      <c r="G28" s="94" t="s">
        <v>241</v>
      </c>
      <c r="H28" s="94" t="s">
        <v>241</v>
      </c>
      <c r="I28" s="94">
        <v>64</v>
      </c>
      <c r="J28" s="94">
        <v>127</v>
      </c>
      <c r="K28" s="94">
        <v>189</v>
      </c>
      <c r="L28" s="94">
        <v>252</v>
      </c>
      <c r="M28" s="354">
        <v>253</v>
      </c>
    </row>
    <row r="29" spans="1:13" x14ac:dyDescent="0.25">
      <c r="A29" s="126" t="s">
        <v>85</v>
      </c>
      <c r="B29" s="127" t="s">
        <v>86</v>
      </c>
      <c r="C29" s="88">
        <v>481</v>
      </c>
      <c r="D29" s="88">
        <v>505</v>
      </c>
      <c r="E29" s="88">
        <v>516</v>
      </c>
      <c r="F29" s="88">
        <v>524</v>
      </c>
      <c r="G29" s="88">
        <v>514</v>
      </c>
      <c r="H29" s="88">
        <v>517</v>
      </c>
      <c r="I29" s="88">
        <v>514</v>
      </c>
      <c r="J29" s="88">
        <v>517</v>
      </c>
      <c r="K29" s="88">
        <v>520</v>
      </c>
      <c r="L29" s="88">
        <v>529</v>
      </c>
      <c r="M29" s="353">
        <v>526</v>
      </c>
    </row>
    <row r="30" spans="1:13" x14ac:dyDescent="0.25">
      <c r="A30" s="133" t="s">
        <v>89</v>
      </c>
      <c r="B30" s="134" t="s">
        <v>90</v>
      </c>
      <c r="C30" s="94">
        <v>148</v>
      </c>
      <c r="D30" s="94">
        <v>141</v>
      </c>
      <c r="E30" s="94">
        <v>148</v>
      </c>
      <c r="F30" s="94">
        <v>153</v>
      </c>
      <c r="G30" s="94">
        <v>149</v>
      </c>
      <c r="H30" s="94">
        <v>150</v>
      </c>
      <c r="I30" s="94">
        <v>148</v>
      </c>
      <c r="J30" s="94">
        <v>148</v>
      </c>
      <c r="K30" s="94">
        <v>143</v>
      </c>
      <c r="L30" s="94">
        <v>139</v>
      </c>
      <c r="M30" s="354">
        <v>137</v>
      </c>
    </row>
    <row r="31" spans="1:13" x14ac:dyDescent="0.25">
      <c r="A31" s="126" t="s">
        <v>89</v>
      </c>
      <c r="B31" s="127" t="s">
        <v>93</v>
      </c>
      <c r="C31" s="88">
        <v>602</v>
      </c>
      <c r="D31" s="88">
        <v>605</v>
      </c>
      <c r="E31" s="88">
        <v>607</v>
      </c>
      <c r="F31" s="88">
        <v>598</v>
      </c>
      <c r="G31" s="88">
        <v>603</v>
      </c>
      <c r="H31" s="88">
        <v>601</v>
      </c>
      <c r="I31" s="88">
        <v>608</v>
      </c>
      <c r="J31" s="88">
        <v>595</v>
      </c>
      <c r="K31" s="88">
        <v>599</v>
      </c>
      <c r="L31" s="88">
        <v>609</v>
      </c>
      <c r="M31" s="353">
        <v>626</v>
      </c>
    </row>
    <row r="32" spans="1:13" x14ac:dyDescent="0.25">
      <c r="A32" s="133" t="s">
        <v>89</v>
      </c>
      <c r="B32" s="134" t="s">
        <v>94</v>
      </c>
      <c r="C32" s="94">
        <v>688</v>
      </c>
      <c r="D32" s="94">
        <v>703</v>
      </c>
      <c r="E32" s="94">
        <v>719</v>
      </c>
      <c r="F32" s="94">
        <v>711</v>
      </c>
      <c r="G32" s="94">
        <v>740</v>
      </c>
      <c r="H32" s="94">
        <v>760</v>
      </c>
      <c r="I32" s="94">
        <v>768</v>
      </c>
      <c r="J32" s="94">
        <v>785</v>
      </c>
      <c r="K32" s="94">
        <v>803</v>
      </c>
      <c r="L32" s="94">
        <v>823</v>
      </c>
      <c r="M32" s="354">
        <v>847</v>
      </c>
    </row>
    <row r="33" spans="1:13" x14ac:dyDescent="0.25">
      <c r="A33" s="126" t="s">
        <v>95</v>
      </c>
      <c r="B33" s="127" t="s">
        <v>96</v>
      </c>
      <c r="C33" s="88">
        <v>312</v>
      </c>
      <c r="D33" s="88">
        <v>332</v>
      </c>
      <c r="E33" s="88">
        <v>349</v>
      </c>
      <c r="F33" s="88">
        <v>361</v>
      </c>
      <c r="G33" s="88">
        <v>375</v>
      </c>
      <c r="H33" s="88">
        <v>428</v>
      </c>
      <c r="I33" s="88">
        <v>477</v>
      </c>
      <c r="J33" s="88">
        <v>517</v>
      </c>
      <c r="K33" s="88">
        <v>567</v>
      </c>
      <c r="L33" s="88">
        <v>567</v>
      </c>
      <c r="M33" s="353">
        <v>577</v>
      </c>
    </row>
    <row r="34" spans="1:13" x14ac:dyDescent="0.25">
      <c r="A34" s="133" t="s">
        <v>95</v>
      </c>
      <c r="B34" s="134" t="s">
        <v>97</v>
      </c>
      <c r="C34" s="94">
        <v>442</v>
      </c>
      <c r="D34" s="94">
        <v>445</v>
      </c>
      <c r="E34" s="94">
        <v>443</v>
      </c>
      <c r="F34" s="94">
        <v>446</v>
      </c>
      <c r="G34" s="94">
        <v>442</v>
      </c>
      <c r="H34" s="94">
        <v>431</v>
      </c>
      <c r="I34" s="94">
        <v>436</v>
      </c>
      <c r="J34" s="94">
        <v>439</v>
      </c>
      <c r="K34" s="94">
        <v>447</v>
      </c>
      <c r="L34" s="94">
        <v>461</v>
      </c>
      <c r="M34" s="354">
        <v>472</v>
      </c>
    </row>
    <row r="35" spans="1:13" x14ac:dyDescent="0.25">
      <c r="A35" s="126" t="s">
        <v>99</v>
      </c>
      <c r="B35" s="127" t="s">
        <v>100</v>
      </c>
      <c r="C35" s="88">
        <v>396</v>
      </c>
      <c r="D35" s="88">
        <v>403</v>
      </c>
      <c r="E35" s="88">
        <v>403</v>
      </c>
      <c r="F35" s="88">
        <v>399</v>
      </c>
      <c r="G35" s="88">
        <v>412</v>
      </c>
      <c r="H35" s="88">
        <v>412</v>
      </c>
      <c r="I35" s="88">
        <v>414</v>
      </c>
      <c r="J35" s="88">
        <v>415</v>
      </c>
      <c r="K35" s="88">
        <v>428</v>
      </c>
      <c r="L35" s="88">
        <v>443</v>
      </c>
      <c r="M35" s="353">
        <v>459</v>
      </c>
    </row>
    <row r="36" spans="1:13" x14ac:dyDescent="0.25">
      <c r="A36" s="133" t="s">
        <v>102</v>
      </c>
      <c r="B36" s="134" t="s">
        <v>103</v>
      </c>
      <c r="C36" s="94">
        <v>134</v>
      </c>
      <c r="D36" s="94">
        <v>139</v>
      </c>
      <c r="E36" s="94">
        <v>146</v>
      </c>
      <c r="F36" s="94">
        <v>144</v>
      </c>
      <c r="G36" s="94">
        <v>142</v>
      </c>
      <c r="H36" s="94">
        <v>142</v>
      </c>
      <c r="I36" s="94">
        <v>141</v>
      </c>
      <c r="J36" s="94">
        <v>139</v>
      </c>
      <c r="K36" s="94">
        <v>143</v>
      </c>
      <c r="L36" s="94">
        <v>148</v>
      </c>
      <c r="M36" s="354">
        <v>150</v>
      </c>
    </row>
    <row r="37" spans="1:13" x14ac:dyDescent="0.25">
      <c r="A37" s="126" t="s">
        <v>104</v>
      </c>
      <c r="B37" s="127" t="s">
        <v>105</v>
      </c>
      <c r="C37" s="88">
        <v>400</v>
      </c>
      <c r="D37" s="88">
        <v>402</v>
      </c>
      <c r="E37" s="88">
        <v>402</v>
      </c>
      <c r="F37" s="88">
        <v>407</v>
      </c>
      <c r="G37" s="88">
        <v>417</v>
      </c>
      <c r="H37" s="88">
        <v>423</v>
      </c>
      <c r="I37" s="88">
        <v>425</v>
      </c>
      <c r="J37" s="88">
        <v>426</v>
      </c>
      <c r="K37" s="88">
        <v>432</v>
      </c>
      <c r="L37" s="88">
        <v>433</v>
      </c>
      <c r="M37" s="353">
        <v>429</v>
      </c>
    </row>
    <row r="38" spans="1:13" ht="14.5" x14ac:dyDescent="0.25">
      <c r="A38" s="133" t="s">
        <v>104</v>
      </c>
      <c r="B38" s="134" t="s">
        <v>673</v>
      </c>
      <c r="C38" s="94" t="s">
        <v>241</v>
      </c>
      <c r="D38" s="94" t="s">
        <v>241</v>
      </c>
      <c r="E38" s="94" t="s">
        <v>241</v>
      </c>
      <c r="F38" s="94" t="s">
        <v>241</v>
      </c>
      <c r="G38" s="94" t="s">
        <v>241</v>
      </c>
      <c r="H38" s="94" t="s">
        <v>241</v>
      </c>
      <c r="I38" s="94">
        <v>42</v>
      </c>
      <c r="J38" s="94">
        <v>84</v>
      </c>
      <c r="K38" s="94">
        <v>126</v>
      </c>
      <c r="L38" s="94">
        <v>168</v>
      </c>
      <c r="M38" s="354">
        <v>167</v>
      </c>
    </row>
    <row r="39" spans="1:13" x14ac:dyDescent="0.25">
      <c r="A39" s="126" t="s">
        <v>108</v>
      </c>
      <c r="B39" s="127" t="s">
        <v>109</v>
      </c>
      <c r="C39" s="88">
        <v>339</v>
      </c>
      <c r="D39" s="88">
        <v>340</v>
      </c>
      <c r="E39" s="88">
        <v>344</v>
      </c>
      <c r="F39" s="88">
        <v>341</v>
      </c>
      <c r="G39" s="88">
        <v>343</v>
      </c>
      <c r="H39" s="88">
        <v>345</v>
      </c>
      <c r="I39" s="88">
        <v>341</v>
      </c>
      <c r="J39" s="88">
        <v>345</v>
      </c>
      <c r="K39" s="88">
        <v>342</v>
      </c>
      <c r="L39" s="88">
        <v>340</v>
      </c>
      <c r="M39" s="353">
        <v>336</v>
      </c>
    </row>
    <row r="40" spans="1:13" x14ac:dyDescent="0.25">
      <c r="A40" s="133" t="s">
        <v>108</v>
      </c>
      <c r="B40" s="134" t="s">
        <v>112</v>
      </c>
      <c r="C40" s="94">
        <v>185</v>
      </c>
      <c r="D40" s="94">
        <v>182</v>
      </c>
      <c r="E40" s="94">
        <v>182</v>
      </c>
      <c r="F40" s="94">
        <v>181</v>
      </c>
      <c r="G40" s="94">
        <v>185</v>
      </c>
      <c r="H40" s="94">
        <v>187</v>
      </c>
      <c r="I40" s="94">
        <v>189</v>
      </c>
      <c r="J40" s="94">
        <v>190</v>
      </c>
      <c r="K40" s="94">
        <v>190</v>
      </c>
      <c r="L40" s="94">
        <v>191</v>
      </c>
      <c r="M40" s="354">
        <v>195</v>
      </c>
    </row>
    <row r="41" spans="1:13" x14ac:dyDescent="0.25">
      <c r="A41" s="126" t="s">
        <v>114</v>
      </c>
      <c r="B41" s="127" t="s">
        <v>115</v>
      </c>
      <c r="C41" s="88">
        <v>299</v>
      </c>
      <c r="D41" s="88">
        <v>311</v>
      </c>
      <c r="E41" s="88">
        <v>318</v>
      </c>
      <c r="F41" s="88">
        <v>321</v>
      </c>
      <c r="G41" s="88">
        <v>316</v>
      </c>
      <c r="H41" s="88">
        <v>313</v>
      </c>
      <c r="I41" s="88">
        <v>312</v>
      </c>
      <c r="J41" s="88">
        <v>315</v>
      </c>
      <c r="K41" s="88">
        <v>316</v>
      </c>
      <c r="L41" s="88">
        <v>314</v>
      </c>
      <c r="M41" s="353">
        <v>319</v>
      </c>
    </row>
    <row r="42" spans="1:13" x14ac:dyDescent="0.25">
      <c r="A42" s="133" t="s">
        <v>117</v>
      </c>
      <c r="B42" s="134" t="s">
        <v>118</v>
      </c>
      <c r="C42" s="94">
        <v>350</v>
      </c>
      <c r="D42" s="94">
        <v>381</v>
      </c>
      <c r="E42" s="94">
        <v>390</v>
      </c>
      <c r="F42" s="94">
        <v>399</v>
      </c>
      <c r="G42" s="94">
        <v>409</v>
      </c>
      <c r="H42" s="94">
        <v>411</v>
      </c>
      <c r="I42" s="94">
        <v>409</v>
      </c>
      <c r="J42" s="94">
        <v>399</v>
      </c>
      <c r="K42" s="94">
        <v>405</v>
      </c>
      <c r="L42" s="94">
        <v>415</v>
      </c>
      <c r="M42" s="354">
        <v>410</v>
      </c>
    </row>
    <row r="43" spans="1:13" x14ac:dyDescent="0.25">
      <c r="A43" s="126" t="s">
        <v>120</v>
      </c>
      <c r="B43" s="127" t="s">
        <v>121</v>
      </c>
      <c r="C43" s="88">
        <v>309</v>
      </c>
      <c r="D43" s="88">
        <v>307</v>
      </c>
      <c r="E43" s="88">
        <v>310</v>
      </c>
      <c r="F43" s="88">
        <v>306</v>
      </c>
      <c r="G43" s="88">
        <v>319</v>
      </c>
      <c r="H43" s="88">
        <v>321</v>
      </c>
      <c r="I43" s="88">
        <v>324</v>
      </c>
      <c r="J43" s="88">
        <v>316</v>
      </c>
      <c r="K43" s="88">
        <v>318</v>
      </c>
      <c r="L43" s="88">
        <v>320</v>
      </c>
      <c r="M43" s="353">
        <v>322</v>
      </c>
    </row>
    <row r="44" spans="1:13" x14ac:dyDescent="0.25">
      <c r="A44" s="133" t="s">
        <v>120</v>
      </c>
      <c r="B44" s="134" t="s">
        <v>123</v>
      </c>
      <c r="C44" s="95">
        <v>1295</v>
      </c>
      <c r="D44" s="95">
        <v>1298</v>
      </c>
      <c r="E44" s="95">
        <v>1306</v>
      </c>
      <c r="F44" s="95">
        <v>1292</v>
      </c>
      <c r="G44" s="95">
        <v>1321</v>
      </c>
      <c r="H44" s="95">
        <v>1315</v>
      </c>
      <c r="I44" s="95">
        <v>1444</v>
      </c>
      <c r="J44" s="95">
        <v>1452</v>
      </c>
      <c r="K44" s="95">
        <v>1479</v>
      </c>
      <c r="L44" s="95">
        <v>1509</v>
      </c>
      <c r="M44" s="492">
        <v>1515</v>
      </c>
    </row>
    <row r="45" spans="1:13" x14ac:dyDescent="0.25">
      <c r="A45" s="126" t="s">
        <v>120</v>
      </c>
      <c r="B45" s="127" t="s">
        <v>125</v>
      </c>
      <c r="C45" s="88">
        <v>156</v>
      </c>
      <c r="D45" s="88">
        <v>156</v>
      </c>
      <c r="E45" s="88">
        <v>158</v>
      </c>
      <c r="F45" s="88">
        <v>156</v>
      </c>
      <c r="G45" s="88">
        <v>159</v>
      </c>
      <c r="H45" s="88">
        <v>160</v>
      </c>
      <c r="I45" s="88">
        <v>165</v>
      </c>
      <c r="J45" s="88">
        <v>166</v>
      </c>
      <c r="K45" s="88">
        <v>168</v>
      </c>
      <c r="L45" s="88">
        <v>172</v>
      </c>
      <c r="M45" s="353">
        <v>175</v>
      </c>
    </row>
    <row r="46" spans="1:13" ht="14.5" x14ac:dyDescent="0.25">
      <c r="A46" s="133" t="s">
        <v>120</v>
      </c>
      <c r="B46" s="134" t="s">
        <v>674</v>
      </c>
      <c r="C46" s="94" t="s">
        <v>241</v>
      </c>
      <c r="D46" s="94" t="s">
        <v>241</v>
      </c>
      <c r="E46" s="94" t="s">
        <v>241</v>
      </c>
      <c r="F46" s="94" t="s">
        <v>241</v>
      </c>
      <c r="G46" s="94" t="s">
        <v>241</v>
      </c>
      <c r="H46" s="94" t="s">
        <v>241</v>
      </c>
      <c r="I46" s="94" t="s">
        <v>241</v>
      </c>
      <c r="J46" s="94" t="s">
        <v>241</v>
      </c>
      <c r="K46" s="94" t="s">
        <v>241</v>
      </c>
      <c r="L46" s="94">
        <v>112</v>
      </c>
      <c r="M46" s="354">
        <v>217</v>
      </c>
    </row>
    <row r="47" spans="1:13" x14ac:dyDescent="0.25">
      <c r="A47" s="126" t="s">
        <v>120</v>
      </c>
      <c r="B47" s="127" t="s">
        <v>129</v>
      </c>
      <c r="C47" s="88">
        <v>350</v>
      </c>
      <c r="D47" s="88">
        <v>351</v>
      </c>
      <c r="E47" s="88">
        <v>353</v>
      </c>
      <c r="F47" s="88">
        <v>357</v>
      </c>
      <c r="G47" s="88">
        <v>378</v>
      </c>
      <c r="H47" s="88">
        <v>401</v>
      </c>
      <c r="I47" s="88">
        <v>404</v>
      </c>
      <c r="J47" s="88">
        <v>407</v>
      </c>
      <c r="K47" s="88">
        <v>404</v>
      </c>
      <c r="L47" s="88">
        <v>408</v>
      </c>
      <c r="M47" s="353">
        <v>405</v>
      </c>
    </row>
    <row r="48" spans="1:13" x14ac:dyDescent="0.25">
      <c r="A48" s="133" t="s">
        <v>132</v>
      </c>
      <c r="B48" s="134" t="s">
        <v>133</v>
      </c>
      <c r="C48" s="94">
        <v>326</v>
      </c>
      <c r="D48" s="94">
        <v>324</v>
      </c>
      <c r="E48" s="94">
        <v>319</v>
      </c>
      <c r="F48" s="94">
        <v>323</v>
      </c>
      <c r="G48" s="94">
        <v>320</v>
      </c>
      <c r="H48" s="94">
        <v>325</v>
      </c>
      <c r="I48" s="94">
        <v>327</v>
      </c>
      <c r="J48" s="94">
        <v>326</v>
      </c>
      <c r="K48" s="94">
        <v>324</v>
      </c>
      <c r="L48" s="94">
        <v>324</v>
      </c>
      <c r="M48" s="354">
        <v>328</v>
      </c>
    </row>
    <row r="49" spans="1:13" ht="14.5" x14ac:dyDescent="0.25">
      <c r="A49" s="126" t="s">
        <v>132</v>
      </c>
      <c r="B49" s="127" t="s">
        <v>675</v>
      </c>
      <c r="C49" s="88" t="s">
        <v>241</v>
      </c>
      <c r="D49" s="88" t="s">
        <v>241</v>
      </c>
      <c r="E49" s="88" t="s">
        <v>241</v>
      </c>
      <c r="F49" s="88" t="s">
        <v>241</v>
      </c>
      <c r="G49" s="88">
        <v>52</v>
      </c>
      <c r="H49" s="88">
        <v>104</v>
      </c>
      <c r="I49" s="88">
        <v>154</v>
      </c>
      <c r="J49" s="88">
        <v>206</v>
      </c>
      <c r="K49" s="88">
        <v>206</v>
      </c>
      <c r="L49" s="88">
        <v>208</v>
      </c>
      <c r="M49" s="353">
        <v>213</v>
      </c>
    </row>
    <row r="50" spans="1:13" x14ac:dyDescent="0.25">
      <c r="A50" s="133" t="s">
        <v>137</v>
      </c>
      <c r="B50" s="134" t="s">
        <v>138</v>
      </c>
      <c r="C50" s="94">
        <v>427</v>
      </c>
      <c r="D50" s="94">
        <v>424</v>
      </c>
      <c r="E50" s="94">
        <v>423</v>
      </c>
      <c r="F50" s="94">
        <v>425</v>
      </c>
      <c r="G50" s="94">
        <v>421</v>
      </c>
      <c r="H50" s="94">
        <v>430</v>
      </c>
      <c r="I50" s="94">
        <v>430</v>
      </c>
      <c r="J50" s="94">
        <v>442</v>
      </c>
      <c r="K50" s="94">
        <v>444</v>
      </c>
      <c r="L50" s="94">
        <v>439</v>
      </c>
      <c r="M50" s="354">
        <v>439</v>
      </c>
    </row>
    <row r="51" spans="1:13" x14ac:dyDescent="0.25">
      <c r="A51" s="126" t="s">
        <v>137</v>
      </c>
      <c r="B51" s="127" t="s">
        <v>140</v>
      </c>
      <c r="C51" s="88">
        <v>304</v>
      </c>
      <c r="D51" s="88">
        <v>300</v>
      </c>
      <c r="E51" s="88">
        <v>291</v>
      </c>
      <c r="F51" s="88">
        <v>292</v>
      </c>
      <c r="G51" s="88">
        <v>282</v>
      </c>
      <c r="H51" s="88">
        <v>289</v>
      </c>
      <c r="I51" s="88">
        <v>292</v>
      </c>
      <c r="J51" s="88">
        <v>295</v>
      </c>
      <c r="K51" s="88">
        <v>292</v>
      </c>
      <c r="L51" s="88">
        <v>302</v>
      </c>
      <c r="M51" s="353">
        <v>306</v>
      </c>
    </row>
    <row r="52" spans="1:13" x14ac:dyDescent="0.25">
      <c r="A52" s="133" t="s">
        <v>142</v>
      </c>
      <c r="B52" s="134" t="s">
        <v>143</v>
      </c>
      <c r="C52" s="94">
        <v>234</v>
      </c>
      <c r="D52" s="94">
        <v>232</v>
      </c>
      <c r="E52" s="94">
        <v>235</v>
      </c>
      <c r="F52" s="94">
        <v>226</v>
      </c>
      <c r="G52" s="94">
        <v>228</v>
      </c>
      <c r="H52" s="94">
        <v>227</v>
      </c>
      <c r="I52" s="94">
        <v>230</v>
      </c>
      <c r="J52" s="94">
        <v>230</v>
      </c>
      <c r="K52" s="94">
        <v>231</v>
      </c>
      <c r="L52" s="94">
        <v>232</v>
      </c>
      <c r="M52" s="354">
        <v>230</v>
      </c>
    </row>
    <row r="53" spans="1:13" x14ac:dyDescent="0.25">
      <c r="A53" s="126" t="s">
        <v>145</v>
      </c>
      <c r="B53" s="127" t="s">
        <v>146</v>
      </c>
      <c r="C53" s="88">
        <v>296</v>
      </c>
      <c r="D53" s="88">
        <v>306</v>
      </c>
      <c r="E53" s="88">
        <v>301</v>
      </c>
      <c r="F53" s="88">
        <v>306</v>
      </c>
      <c r="G53" s="88">
        <v>296</v>
      </c>
      <c r="H53" s="88">
        <v>304</v>
      </c>
      <c r="I53" s="88">
        <v>304</v>
      </c>
      <c r="J53" s="88">
        <v>303</v>
      </c>
      <c r="K53" s="88">
        <v>298</v>
      </c>
      <c r="L53" s="88">
        <v>294</v>
      </c>
      <c r="M53" s="353">
        <v>289</v>
      </c>
    </row>
    <row r="54" spans="1:13" x14ac:dyDescent="0.25">
      <c r="A54" s="133" t="s">
        <v>148</v>
      </c>
      <c r="B54" s="134" t="s">
        <v>149</v>
      </c>
      <c r="C54" s="94">
        <v>494</v>
      </c>
      <c r="D54" s="94">
        <v>510</v>
      </c>
      <c r="E54" s="94">
        <v>518</v>
      </c>
      <c r="F54" s="94">
        <v>522</v>
      </c>
      <c r="G54" s="94">
        <v>524</v>
      </c>
      <c r="H54" s="94">
        <v>538</v>
      </c>
      <c r="I54" s="94">
        <v>546</v>
      </c>
      <c r="J54" s="94">
        <v>558</v>
      </c>
      <c r="K54" s="94">
        <v>559</v>
      </c>
      <c r="L54" s="94">
        <v>555</v>
      </c>
      <c r="M54" s="354">
        <v>555</v>
      </c>
    </row>
    <row r="55" spans="1:13" x14ac:dyDescent="0.25">
      <c r="A55" s="126" t="s">
        <v>148</v>
      </c>
      <c r="B55" s="127" t="s">
        <v>153</v>
      </c>
      <c r="C55" s="88">
        <v>517</v>
      </c>
      <c r="D55" s="88">
        <v>515</v>
      </c>
      <c r="E55" s="88">
        <v>510</v>
      </c>
      <c r="F55" s="88">
        <v>511</v>
      </c>
      <c r="G55" s="88">
        <v>525</v>
      </c>
      <c r="H55" s="88">
        <v>536</v>
      </c>
      <c r="I55" s="88">
        <v>542</v>
      </c>
      <c r="J55" s="88">
        <v>530</v>
      </c>
      <c r="K55" s="88">
        <v>534</v>
      </c>
      <c r="L55" s="88">
        <v>541</v>
      </c>
      <c r="M55" s="353">
        <v>556</v>
      </c>
    </row>
    <row r="56" spans="1:13" x14ac:dyDescent="0.25">
      <c r="A56" s="133" t="s">
        <v>148</v>
      </c>
      <c r="B56" s="134" t="s">
        <v>155</v>
      </c>
      <c r="C56" s="94">
        <v>314</v>
      </c>
      <c r="D56" s="94">
        <v>322</v>
      </c>
      <c r="E56" s="94">
        <v>317</v>
      </c>
      <c r="F56" s="94">
        <v>315</v>
      </c>
      <c r="G56" s="94">
        <v>313</v>
      </c>
      <c r="H56" s="94">
        <v>317</v>
      </c>
      <c r="I56" s="94">
        <v>321</v>
      </c>
      <c r="J56" s="94">
        <v>324</v>
      </c>
      <c r="K56" s="94">
        <v>324</v>
      </c>
      <c r="L56" s="94">
        <v>326</v>
      </c>
      <c r="M56" s="354">
        <v>327</v>
      </c>
    </row>
    <row r="57" spans="1:13" x14ac:dyDescent="0.25">
      <c r="A57" s="126" t="s">
        <v>156</v>
      </c>
      <c r="B57" s="127" t="s">
        <v>157</v>
      </c>
      <c r="C57" s="88">
        <v>223</v>
      </c>
      <c r="D57" s="88">
        <v>226</v>
      </c>
      <c r="E57" s="88">
        <v>227</v>
      </c>
      <c r="F57" s="88">
        <v>240</v>
      </c>
      <c r="G57" s="88">
        <v>258</v>
      </c>
      <c r="H57" s="88">
        <v>272</v>
      </c>
      <c r="I57" s="88">
        <v>288</v>
      </c>
      <c r="J57" s="88">
        <v>290</v>
      </c>
      <c r="K57" s="88">
        <v>293</v>
      </c>
      <c r="L57" s="88">
        <v>296</v>
      </c>
      <c r="M57" s="353">
        <v>294</v>
      </c>
    </row>
    <row r="58" spans="1:13" x14ac:dyDescent="0.25">
      <c r="A58" s="133" t="s">
        <v>159</v>
      </c>
      <c r="B58" s="134" t="s">
        <v>160</v>
      </c>
      <c r="C58" s="94">
        <v>242</v>
      </c>
      <c r="D58" s="94">
        <v>239</v>
      </c>
      <c r="E58" s="94">
        <v>234</v>
      </c>
      <c r="F58" s="94">
        <v>228</v>
      </c>
      <c r="G58" s="94">
        <v>224</v>
      </c>
      <c r="H58" s="94">
        <v>227</v>
      </c>
      <c r="I58" s="94">
        <v>230</v>
      </c>
      <c r="J58" s="94">
        <v>250</v>
      </c>
      <c r="K58" s="94">
        <v>242</v>
      </c>
      <c r="L58" s="94">
        <v>243</v>
      </c>
      <c r="M58" s="354">
        <v>237</v>
      </c>
    </row>
    <row r="59" spans="1:13" x14ac:dyDescent="0.25">
      <c r="A59" s="126" t="s">
        <v>159</v>
      </c>
      <c r="B59" s="127" t="s">
        <v>162</v>
      </c>
      <c r="C59" s="88">
        <v>315</v>
      </c>
      <c r="D59" s="88">
        <v>319</v>
      </c>
      <c r="E59" s="88">
        <v>317</v>
      </c>
      <c r="F59" s="88">
        <v>325</v>
      </c>
      <c r="G59" s="88">
        <v>325</v>
      </c>
      <c r="H59" s="88">
        <v>336</v>
      </c>
      <c r="I59" s="88">
        <v>348</v>
      </c>
      <c r="J59" s="88">
        <v>355</v>
      </c>
      <c r="K59" s="88">
        <v>362</v>
      </c>
      <c r="L59" s="88">
        <v>371</v>
      </c>
      <c r="M59" s="353">
        <v>380</v>
      </c>
    </row>
    <row r="60" spans="1:13" x14ac:dyDescent="0.25">
      <c r="A60" s="133" t="s">
        <v>164</v>
      </c>
      <c r="B60" s="134" t="s">
        <v>165</v>
      </c>
      <c r="C60" s="94">
        <v>377</v>
      </c>
      <c r="D60" s="94">
        <v>389</v>
      </c>
      <c r="E60" s="94">
        <v>395</v>
      </c>
      <c r="F60" s="94">
        <v>410</v>
      </c>
      <c r="G60" s="94">
        <v>413</v>
      </c>
      <c r="H60" s="94">
        <v>418</v>
      </c>
      <c r="I60" s="94">
        <v>417</v>
      </c>
      <c r="J60" s="94">
        <v>421</v>
      </c>
      <c r="K60" s="94">
        <v>419</v>
      </c>
      <c r="L60" s="94">
        <v>421</v>
      </c>
      <c r="M60" s="354">
        <v>421</v>
      </c>
    </row>
    <row r="61" spans="1:13" x14ac:dyDescent="0.25">
      <c r="A61" s="126" t="s">
        <v>164</v>
      </c>
      <c r="B61" s="127" t="s">
        <v>167</v>
      </c>
      <c r="C61" s="88">
        <v>301</v>
      </c>
      <c r="D61" s="88">
        <v>324</v>
      </c>
      <c r="E61" s="88">
        <v>329</v>
      </c>
      <c r="F61" s="88">
        <v>332</v>
      </c>
      <c r="G61" s="88">
        <v>336</v>
      </c>
      <c r="H61" s="88">
        <v>359</v>
      </c>
      <c r="I61" s="88">
        <v>371</v>
      </c>
      <c r="J61" s="88">
        <v>387</v>
      </c>
      <c r="K61" s="88">
        <v>402</v>
      </c>
      <c r="L61" s="88">
        <v>405</v>
      </c>
      <c r="M61" s="353">
        <v>406</v>
      </c>
    </row>
    <row r="62" spans="1:13" x14ac:dyDescent="0.25">
      <c r="A62" s="133" t="s">
        <v>164</v>
      </c>
      <c r="B62" s="134" t="s">
        <v>168</v>
      </c>
      <c r="C62" s="94">
        <v>374</v>
      </c>
      <c r="D62" s="94">
        <v>390</v>
      </c>
      <c r="E62" s="94">
        <v>401</v>
      </c>
      <c r="F62" s="94">
        <v>406</v>
      </c>
      <c r="G62" s="94">
        <v>398</v>
      </c>
      <c r="H62" s="94">
        <v>411</v>
      </c>
      <c r="I62" s="94">
        <v>414</v>
      </c>
      <c r="J62" s="94">
        <v>416</v>
      </c>
      <c r="K62" s="94">
        <v>418</v>
      </c>
      <c r="L62" s="94">
        <v>427</v>
      </c>
      <c r="M62" s="354">
        <v>434</v>
      </c>
    </row>
    <row r="63" spans="1:13" ht="14.5" x14ac:dyDescent="0.25">
      <c r="A63" s="126" t="s">
        <v>170</v>
      </c>
      <c r="B63" s="127" t="s">
        <v>676</v>
      </c>
      <c r="C63" s="88" t="s">
        <v>241</v>
      </c>
      <c r="D63" s="88" t="s">
        <v>241</v>
      </c>
      <c r="E63" s="88" t="s">
        <v>241</v>
      </c>
      <c r="F63" s="88" t="s">
        <v>241</v>
      </c>
      <c r="G63" s="88">
        <v>64</v>
      </c>
      <c r="H63" s="88">
        <v>144</v>
      </c>
      <c r="I63" s="88">
        <v>223</v>
      </c>
      <c r="J63" s="88">
        <v>303</v>
      </c>
      <c r="K63" s="88">
        <v>320</v>
      </c>
      <c r="L63" s="88">
        <v>325</v>
      </c>
      <c r="M63" s="353">
        <v>330</v>
      </c>
    </row>
    <row r="64" spans="1:13" ht="14.5" x14ac:dyDescent="0.25">
      <c r="A64" s="133" t="s">
        <v>170</v>
      </c>
      <c r="B64" s="134" t="s">
        <v>677</v>
      </c>
      <c r="C64" s="94" t="s">
        <v>241</v>
      </c>
      <c r="D64" s="94" t="s">
        <v>241</v>
      </c>
      <c r="E64" s="94" t="s">
        <v>241</v>
      </c>
      <c r="F64" s="94" t="s">
        <v>241</v>
      </c>
      <c r="G64" s="94" t="s">
        <v>241</v>
      </c>
      <c r="H64" s="94" t="s">
        <v>241</v>
      </c>
      <c r="I64" s="94">
        <v>20</v>
      </c>
      <c r="J64" s="94">
        <v>43</v>
      </c>
      <c r="K64" s="94">
        <v>71</v>
      </c>
      <c r="L64" s="94">
        <v>117</v>
      </c>
      <c r="M64" s="354">
        <v>147</v>
      </c>
    </row>
    <row r="65" spans="1:13" x14ac:dyDescent="0.25">
      <c r="A65" s="126" t="s">
        <v>175</v>
      </c>
      <c r="B65" s="127" t="s">
        <v>176</v>
      </c>
      <c r="C65" s="88">
        <v>366</v>
      </c>
      <c r="D65" s="88">
        <v>374</v>
      </c>
      <c r="E65" s="88">
        <v>384</v>
      </c>
      <c r="F65" s="88">
        <v>387</v>
      </c>
      <c r="G65" s="88">
        <v>393</v>
      </c>
      <c r="H65" s="88">
        <v>382</v>
      </c>
      <c r="I65" s="88">
        <v>374</v>
      </c>
      <c r="J65" s="88">
        <v>376</v>
      </c>
      <c r="K65" s="88">
        <v>392</v>
      </c>
      <c r="L65" s="88">
        <v>399</v>
      </c>
      <c r="M65" s="353">
        <v>407</v>
      </c>
    </row>
    <row r="66" spans="1:13" x14ac:dyDescent="0.25">
      <c r="A66" s="133" t="s">
        <v>177</v>
      </c>
      <c r="B66" s="134" t="s">
        <v>178</v>
      </c>
      <c r="C66" s="94">
        <v>218</v>
      </c>
      <c r="D66" s="94">
        <v>227</v>
      </c>
      <c r="E66" s="94">
        <v>235</v>
      </c>
      <c r="F66" s="94">
        <v>242</v>
      </c>
      <c r="G66" s="94">
        <v>253</v>
      </c>
      <c r="H66" s="94">
        <v>260</v>
      </c>
      <c r="I66" s="94">
        <v>261</v>
      </c>
      <c r="J66" s="94">
        <v>264</v>
      </c>
      <c r="K66" s="94">
        <v>261</v>
      </c>
      <c r="L66" s="94">
        <v>262</v>
      </c>
      <c r="M66" s="354">
        <v>265</v>
      </c>
    </row>
    <row r="67" spans="1:13" x14ac:dyDescent="0.25">
      <c r="A67" s="126" t="s">
        <v>179</v>
      </c>
      <c r="B67" s="127" t="s">
        <v>180</v>
      </c>
      <c r="C67" s="88">
        <v>197</v>
      </c>
      <c r="D67" s="88">
        <v>199</v>
      </c>
      <c r="E67" s="88">
        <v>199</v>
      </c>
      <c r="F67" s="88">
        <v>196</v>
      </c>
      <c r="G67" s="88">
        <v>194</v>
      </c>
      <c r="H67" s="88">
        <v>204</v>
      </c>
      <c r="I67" s="88">
        <v>218</v>
      </c>
      <c r="J67" s="88">
        <v>223</v>
      </c>
      <c r="K67" s="88">
        <v>219</v>
      </c>
      <c r="L67" s="88">
        <v>212</v>
      </c>
      <c r="M67" s="353">
        <v>202</v>
      </c>
    </row>
    <row r="68" spans="1:13" x14ac:dyDescent="0.25">
      <c r="A68" s="133" t="s">
        <v>182</v>
      </c>
      <c r="B68" s="134" t="s">
        <v>183</v>
      </c>
      <c r="C68" s="94">
        <v>325</v>
      </c>
      <c r="D68" s="94">
        <v>323</v>
      </c>
      <c r="E68" s="94">
        <v>319</v>
      </c>
      <c r="F68" s="94">
        <v>324</v>
      </c>
      <c r="G68" s="94">
        <v>321</v>
      </c>
      <c r="H68" s="94">
        <v>321</v>
      </c>
      <c r="I68" s="94">
        <v>344</v>
      </c>
      <c r="J68" s="94">
        <v>369</v>
      </c>
      <c r="K68" s="94">
        <v>385</v>
      </c>
      <c r="L68" s="94">
        <v>402</v>
      </c>
      <c r="M68" s="354">
        <v>398</v>
      </c>
    </row>
    <row r="69" spans="1:13" ht="13" thickBot="1" x14ac:dyDescent="0.3">
      <c r="A69" s="242" t="s">
        <v>185</v>
      </c>
      <c r="B69" s="493" t="s">
        <v>186</v>
      </c>
      <c r="C69" s="494">
        <v>177</v>
      </c>
      <c r="D69" s="494">
        <v>175</v>
      </c>
      <c r="E69" s="494">
        <v>166</v>
      </c>
      <c r="F69" s="494">
        <v>180</v>
      </c>
      <c r="G69" s="494">
        <v>194</v>
      </c>
      <c r="H69" s="494">
        <v>197</v>
      </c>
      <c r="I69" s="494">
        <v>200</v>
      </c>
      <c r="J69" s="494">
        <v>201</v>
      </c>
      <c r="K69" s="494">
        <v>187</v>
      </c>
      <c r="L69" s="494">
        <v>189</v>
      </c>
      <c r="M69" s="495">
        <v>191</v>
      </c>
    </row>
    <row r="70" spans="1:13" ht="13" x14ac:dyDescent="0.25">
      <c r="A70" s="133"/>
      <c r="B70" s="247" t="s">
        <v>301</v>
      </c>
      <c r="C70" s="496">
        <v>19342</v>
      </c>
      <c r="D70" s="496">
        <v>19742</v>
      </c>
      <c r="E70" s="496">
        <v>20119</v>
      </c>
      <c r="F70" s="496">
        <v>20465</v>
      </c>
      <c r="G70" s="496">
        <v>21278</v>
      </c>
      <c r="H70" s="496">
        <v>21994</v>
      </c>
      <c r="I70" s="496">
        <v>22926</v>
      </c>
      <c r="J70" s="496">
        <v>23669</v>
      </c>
      <c r="K70" s="496">
        <v>24117</v>
      </c>
      <c r="L70" s="496">
        <v>24677</v>
      </c>
      <c r="M70" s="497">
        <v>25010</v>
      </c>
    </row>
    <row r="71" spans="1:13" ht="13.5" thickBot="1" x14ac:dyDescent="0.3">
      <c r="A71" s="342"/>
      <c r="B71" s="498" t="s">
        <v>302</v>
      </c>
      <c r="C71" s="499">
        <v>166</v>
      </c>
      <c r="D71" s="499">
        <v>228</v>
      </c>
      <c r="E71" s="499">
        <v>234</v>
      </c>
      <c r="F71" s="499">
        <v>196</v>
      </c>
      <c r="G71" s="499">
        <v>174</v>
      </c>
      <c r="H71" s="499">
        <v>160</v>
      </c>
      <c r="I71" s="499">
        <v>186</v>
      </c>
      <c r="J71" s="499">
        <v>171</v>
      </c>
      <c r="K71" s="499">
        <v>174</v>
      </c>
      <c r="L71" s="499">
        <v>181</v>
      </c>
      <c r="M71" s="500">
        <v>187</v>
      </c>
    </row>
    <row r="72" spans="1:13" x14ac:dyDescent="0.25">
      <c r="A72" s="501" t="s">
        <v>665</v>
      </c>
    </row>
    <row r="73" spans="1:13" x14ac:dyDescent="0.25">
      <c r="A73" s="998" t="s">
        <v>666</v>
      </c>
      <c r="B73" s="998"/>
    </row>
    <row r="75" spans="1:13" x14ac:dyDescent="0.25">
      <c r="A75" s="36" t="s">
        <v>667</v>
      </c>
    </row>
    <row r="76" spans="1:13" x14ac:dyDescent="0.25">
      <c r="A76" s="296" t="s">
        <v>520</v>
      </c>
    </row>
  </sheetData>
  <mergeCells count="2">
    <mergeCell ref="A73:B73"/>
    <mergeCell ref="A2:B2"/>
  </mergeCells>
  <hyperlinks>
    <hyperlink ref="A2:B2" location="TOC!A1" display="Return to Table of Contents"/>
    <hyperlink ref="A73:B73" location="Glossary!A1" display="2 Refer to glossary for definition."/>
  </hyperlinks>
  <pageMargins left="0.25" right="0.25" top="0.75" bottom="0.75" header="0.3" footer="0.3"/>
  <pageSetup scale="69" fitToHeight="0" orientation="portrait" r:id="rId1"/>
  <headerFooter>
    <oddHeader>&amp;L2017-18 Survey of Dental Education
Report 1 - Academic Programs, Enrollment, and Graduates</oddHeader>
  </headerFooter>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84"/>
  <sheetViews>
    <sheetView zoomScaleNormal="100" workbookViewId="0">
      <pane xSplit="2" ySplit="5" topLeftCell="C6" activePane="bottomRight" state="frozen"/>
      <selection pane="topRight"/>
      <selection pane="bottomLeft"/>
      <selection pane="bottomRight" sqref="A1:B1"/>
    </sheetView>
  </sheetViews>
  <sheetFormatPr defaultColWidth="9.1796875" defaultRowHeight="12.5" x14ac:dyDescent="0.25"/>
  <cols>
    <col min="1" max="1" width="5.54296875" style="1" customWidth="1"/>
    <col min="2" max="2" width="56.453125" style="1" customWidth="1"/>
    <col min="3" max="3" width="7.54296875" style="1" customWidth="1"/>
    <col min="4" max="6" width="6.54296875" style="1" customWidth="1"/>
    <col min="7" max="7" width="7.81640625" style="1" customWidth="1"/>
    <col min="8" max="10" width="6.54296875" style="1" customWidth="1"/>
    <col min="11" max="11" width="8" style="1" customWidth="1"/>
    <col min="12" max="14" width="6.54296875" style="1" customWidth="1"/>
    <col min="15" max="15" width="7.7265625" style="1" customWidth="1"/>
    <col min="16" max="18" width="6.54296875" style="1" customWidth="1"/>
    <col min="19" max="19" width="7.54296875" style="1" customWidth="1"/>
    <col min="20" max="22" width="6.54296875" style="1" customWidth="1"/>
    <col min="23" max="23" width="7.453125" style="1" customWidth="1"/>
    <col min="24" max="24" width="6.54296875" style="1" customWidth="1"/>
    <col min="25" max="25" width="8.1796875" style="1" customWidth="1"/>
    <col min="26" max="26" width="6.54296875" style="1" customWidth="1"/>
    <col min="27" max="27" width="7.7265625" style="1" customWidth="1"/>
    <col min="28" max="28" width="6.54296875" style="1" customWidth="1"/>
    <col min="29" max="29" width="7.54296875" style="1" customWidth="1"/>
    <col min="30" max="30" width="6.54296875" style="1" customWidth="1"/>
    <col min="31" max="31" width="7.54296875" style="1" customWidth="1"/>
    <col min="32" max="32" width="6.54296875" style="1" customWidth="1"/>
    <col min="33" max="33" width="7.7265625" style="1" customWidth="1"/>
    <col min="34" max="34" width="6.54296875" style="1" customWidth="1"/>
    <col min="35" max="35" width="7.54296875" style="1" customWidth="1"/>
    <col min="36" max="36" width="6.54296875" style="1" customWidth="1"/>
    <col min="37" max="37" width="7.453125" style="1" customWidth="1"/>
    <col min="38" max="38" width="6.54296875" style="1" customWidth="1"/>
    <col min="39" max="39" width="6.54296875" style="270" customWidth="1"/>
    <col min="40" max="40" width="6.54296875" style="1" customWidth="1"/>
    <col min="41" max="41" width="7.54296875" style="1" customWidth="1"/>
    <col min="42" max="42" width="6.54296875" style="1" customWidth="1"/>
    <col min="43" max="43" width="7.453125" style="1" customWidth="1"/>
    <col min="44" max="44" width="6.54296875" style="1" customWidth="1"/>
    <col min="45" max="45" width="6.54296875" style="270" customWidth="1"/>
    <col min="46" max="46" width="6.54296875" style="1" customWidth="1"/>
    <col min="47" max="47" width="8.26953125" style="1" customWidth="1"/>
    <col min="48" max="48" width="6.54296875" style="1" customWidth="1"/>
    <col min="49" max="49" width="7.7265625" style="1" customWidth="1"/>
    <col min="50" max="50" width="6.54296875" style="1" customWidth="1"/>
    <col min="51" max="51" width="7.26953125" style="270" customWidth="1"/>
    <col min="52" max="52" width="6.81640625" style="1" customWidth="1"/>
    <col min="53" max="16384" width="9.1796875" style="1"/>
  </cols>
  <sheetData>
    <row r="1" spans="1:52" ht="30" customHeight="1" x14ac:dyDescent="0.3">
      <c r="A1" s="980" t="s">
        <v>808</v>
      </c>
      <c r="B1" s="980"/>
    </row>
    <row r="2" spans="1:52" ht="13" thickBot="1" x14ac:dyDescent="0.3">
      <c r="A2" s="1023" t="s">
        <v>1</v>
      </c>
      <c r="B2" s="1023"/>
    </row>
    <row r="3" spans="1:52" ht="12.75" customHeight="1" x14ac:dyDescent="0.3">
      <c r="A3" s="743"/>
      <c r="B3" s="815"/>
      <c r="C3" s="989" t="s">
        <v>225</v>
      </c>
      <c r="D3" s="989"/>
      <c r="E3" s="989"/>
      <c r="F3" s="990"/>
      <c r="G3" s="989" t="s">
        <v>226</v>
      </c>
      <c r="H3" s="989"/>
      <c r="I3" s="989"/>
      <c r="J3" s="990"/>
      <c r="K3" s="989" t="s">
        <v>227</v>
      </c>
      <c r="L3" s="989"/>
      <c r="M3" s="989"/>
      <c r="N3" s="990"/>
      <c r="O3" s="989" t="s">
        <v>228</v>
      </c>
      <c r="P3" s="989"/>
      <c r="Q3" s="989"/>
      <c r="R3" s="990"/>
      <c r="S3" s="989" t="s">
        <v>229</v>
      </c>
      <c r="T3" s="989"/>
      <c r="U3" s="989"/>
      <c r="V3" s="990"/>
      <c r="W3" s="989" t="s">
        <v>230</v>
      </c>
      <c r="X3" s="989"/>
      <c r="Y3" s="989"/>
      <c r="Z3" s="990"/>
      <c r="AA3" s="989" t="s">
        <v>231</v>
      </c>
      <c r="AB3" s="989"/>
      <c r="AC3" s="989"/>
      <c r="AD3" s="990"/>
      <c r="AE3" s="989" t="s">
        <v>232</v>
      </c>
      <c r="AF3" s="989"/>
      <c r="AG3" s="989"/>
      <c r="AH3" s="990"/>
      <c r="AI3" s="989" t="s">
        <v>233</v>
      </c>
      <c r="AJ3" s="989"/>
      <c r="AK3" s="989"/>
      <c r="AL3" s="989"/>
      <c r="AM3" s="989"/>
      <c r="AN3" s="990"/>
      <c r="AO3" s="989" t="s">
        <v>234</v>
      </c>
      <c r="AP3" s="989"/>
      <c r="AQ3" s="989"/>
      <c r="AR3" s="989"/>
      <c r="AS3" s="989"/>
      <c r="AT3" s="990"/>
      <c r="AU3" s="989" t="s">
        <v>235</v>
      </c>
      <c r="AV3" s="989"/>
      <c r="AW3" s="989"/>
      <c r="AX3" s="989"/>
      <c r="AY3" s="989"/>
      <c r="AZ3" s="1003"/>
    </row>
    <row r="4" spans="1:52" ht="12.75" customHeight="1" x14ac:dyDescent="0.3">
      <c r="A4" s="746"/>
      <c r="B4" s="747"/>
      <c r="C4" s="977" t="s">
        <v>237</v>
      </c>
      <c r="D4" s="977"/>
      <c r="E4" s="977" t="s">
        <v>238</v>
      </c>
      <c r="F4" s="1002"/>
      <c r="G4" s="977" t="s">
        <v>237</v>
      </c>
      <c r="H4" s="977"/>
      <c r="I4" s="977" t="s">
        <v>238</v>
      </c>
      <c r="J4" s="1002"/>
      <c r="K4" s="977" t="s">
        <v>237</v>
      </c>
      <c r="L4" s="977"/>
      <c r="M4" s="977" t="s">
        <v>238</v>
      </c>
      <c r="N4" s="1002"/>
      <c r="O4" s="977" t="s">
        <v>237</v>
      </c>
      <c r="P4" s="977"/>
      <c r="Q4" s="977" t="s">
        <v>238</v>
      </c>
      <c r="R4" s="1002"/>
      <c r="S4" s="977" t="s">
        <v>237</v>
      </c>
      <c r="T4" s="977"/>
      <c r="U4" s="977" t="s">
        <v>238</v>
      </c>
      <c r="V4" s="1002"/>
      <c r="W4" s="977" t="s">
        <v>237</v>
      </c>
      <c r="X4" s="977"/>
      <c r="Y4" s="977" t="s">
        <v>238</v>
      </c>
      <c r="Z4" s="1002"/>
      <c r="AA4" s="977" t="s">
        <v>237</v>
      </c>
      <c r="AB4" s="977"/>
      <c r="AC4" s="977" t="s">
        <v>238</v>
      </c>
      <c r="AD4" s="1002"/>
      <c r="AE4" s="977" t="s">
        <v>237</v>
      </c>
      <c r="AF4" s="977"/>
      <c r="AG4" s="977" t="s">
        <v>238</v>
      </c>
      <c r="AH4" s="1002"/>
      <c r="AI4" s="977" t="s">
        <v>237</v>
      </c>
      <c r="AJ4" s="977"/>
      <c r="AK4" s="977" t="s">
        <v>238</v>
      </c>
      <c r="AL4" s="977"/>
      <c r="AM4" s="977" t="s">
        <v>193</v>
      </c>
      <c r="AN4" s="1002"/>
      <c r="AO4" s="977" t="s">
        <v>237</v>
      </c>
      <c r="AP4" s="977"/>
      <c r="AQ4" s="977" t="s">
        <v>238</v>
      </c>
      <c r="AR4" s="977"/>
      <c r="AS4" s="977" t="s">
        <v>193</v>
      </c>
      <c r="AT4" s="1002"/>
      <c r="AU4" s="977" t="s">
        <v>237</v>
      </c>
      <c r="AV4" s="977"/>
      <c r="AW4" s="977" t="s">
        <v>238</v>
      </c>
      <c r="AX4" s="977"/>
      <c r="AY4" s="977" t="s">
        <v>193</v>
      </c>
      <c r="AZ4" s="1001"/>
    </row>
    <row r="5" spans="1:52" ht="13" x14ac:dyDescent="0.3">
      <c r="A5" s="746" t="s">
        <v>2</v>
      </c>
      <c r="B5" s="747" t="s">
        <v>3</v>
      </c>
      <c r="C5" s="742" t="s">
        <v>239</v>
      </c>
      <c r="D5" s="742" t="s">
        <v>240</v>
      </c>
      <c r="E5" s="742" t="s">
        <v>239</v>
      </c>
      <c r="F5" s="745" t="s">
        <v>240</v>
      </c>
      <c r="G5" s="742" t="s">
        <v>239</v>
      </c>
      <c r="H5" s="742" t="s">
        <v>240</v>
      </c>
      <c r="I5" s="742" t="s">
        <v>239</v>
      </c>
      <c r="J5" s="745" t="s">
        <v>240</v>
      </c>
      <c r="K5" s="742" t="s">
        <v>239</v>
      </c>
      <c r="L5" s="742" t="s">
        <v>240</v>
      </c>
      <c r="M5" s="742" t="s">
        <v>239</v>
      </c>
      <c r="N5" s="745" t="s">
        <v>240</v>
      </c>
      <c r="O5" s="742" t="s">
        <v>239</v>
      </c>
      <c r="P5" s="742" t="s">
        <v>240</v>
      </c>
      <c r="Q5" s="742" t="s">
        <v>239</v>
      </c>
      <c r="R5" s="745" t="s">
        <v>240</v>
      </c>
      <c r="S5" s="742" t="s">
        <v>239</v>
      </c>
      <c r="T5" s="742" t="s">
        <v>240</v>
      </c>
      <c r="U5" s="742" t="s">
        <v>239</v>
      </c>
      <c r="V5" s="745" t="s">
        <v>240</v>
      </c>
      <c r="W5" s="742" t="s">
        <v>239</v>
      </c>
      <c r="X5" s="742" t="s">
        <v>240</v>
      </c>
      <c r="Y5" s="742" t="s">
        <v>239</v>
      </c>
      <c r="Z5" s="745" t="s">
        <v>240</v>
      </c>
      <c r="AA5" s="742" t="s">
        <v>239</v>
      </c>
      <c r="AB5" s="742" t="s">
        <v>240</v>
      </c>
      <c r="AC5" s="742" t="s">
        <v>239</v>
      </c>
      <c r="AD5" s="745" t="s">
        <v>240</v>
      </c>
      <c r="AE5" s="742" t="s">
        <v>239</v>
      </c>
      <c r="AF5" s="742" t="s">
        <v>240</v>
      </c>
      <c r="AG5" s="742" t="s">
        <v>239</v>
      </c>
      <c r="AH5" s="745" t="s">
        <v>240</v>
      </c>
      <c r="AI5" s="742" t="s">
        <v>239</v>
      </c>
      <c r="AJ5" s="742" t="s">
        <v>240</v>
      </c>
      <c r="AK5" s="742" t="s">
        <v>239</v>
      </c>
      <c r="AL5" s="742" t="s">
        <v>240</v>
      </c>
      <c r="AM5" s="832" t="s">
        <v>239</v>
      </c>
      <c r="AN5" s="745" t="s">
        <v>240</v>
      </c>
      <c r="AO5" s="742" t="s">
        <v>239</v>
      </c>
      <c r="AP5" s="742" t="s">
        <v>240</v>
      </c>
      <c r="AQ5" s="742" t="s">
        <v>239</v>
      </c>
      <c r="AR5" s="742" t="s">
        <v>240</v>
      </c>
      <c r="AS5" s="832" t="s">
        <v>239</v>
      </c>
      <c r="AT5" s="745" t="s">
        <v>240</v>
      </c>
      <c r="AU5" s="742" t="s">
        <v>239</v>
      </c>
      <c r="AV5" s="742" t="s">
        <v>240</v>
      </c>
      <c r="AW5" s="742" t="s">
        <v>239</v>
      </c>
      <c r="AX5" s="742" t="s">
        <v>240</v>
      </c>
      <c r="AY5" s="832" t="s">
        <v>239</v>
      </c>
      <c r="AZ5" s="744" t="s">
        <v>240</v>
      </c>
    </row>
    <row r="6" spans="1:52" x14ac:dyDescent="0.25">
      <c r="A6" s="11" t="s">
        <v>10</v>
      </c>
      <c r="B6" s="120" t="s">
        <v>11</v>
      </c>
      <c r="C6" s="326">
        <v>130</v>
      </c>
      <c r="D6" s="136">
        <v>58</v>
      </c>
      <c r="E6" s="370">
        <v>94</v>
      </c>
      <c r="F6" s="138">
        <v>42</v>
      </c>
      <c r="G6" s="326">
        <v>137</v>
      </c>
      <c r="H6" s="136">
        <v>60.1</v>
      </c>
      <c r="I6" s="370">
        <v>91</v>
      </c>
      <c r="J6" s="138">
        <v>39.9</v>
      </c>
      <c r="K6" s="326">
        <v>134</v>
      </c>
      <c r="L6" s="136">
        <v>58.3</v>
      </c>
      <c r="M6" s="370">
        <v>96</v>
      </c>
      <c r="N6" s="138">
        <v>41.7</v>
      </c>
      <c r="O6" s="326">
        <v>133</v>
      </c>
      <c r="P6" s="136">
        <v>55.6</v>
      </c>
      <c r="Q6" s="370">
        <v>106</v>
      </c>
      <c r="R6" s="546">
        <v>44.4</v>
      </c>
      <c r="S6" s="44">
        <v>137</v>
      </c>
      <c r="T6" s="136">
        <v>57.8</v>
      </c>
      <c r="U6" s="370">
        <v>100</v>
      </c>
      <c r="V6" s="138">
        <v>42.2</v>
      </c>
      <c r="W6" s="326">
        <v>133</v>
      </c>
      <c r="X6" s="136">
        <v>58.1</v>
      </c>
      <c r="Y6" s="370">
        <v>96</v>
      </c>
      <c r="Z6" s="138">
        <v>41.9</v>
      </c>
      <c r="AA6" s="326">
        <v>133</v>
      </c>
      <c r="AB6" s="136">
        <v>58.3</v>
      </c>
      <c r="AC6" s="370">
        <v>95</v>
      </c>
      <c r="AD6" s="138">
        <v>41.7</v>
      </c>
      <c r="AE6" s="326">
        <v>135</v>
      </c>
      <c r="AF6" s="136">
        <v>57.4</v>
      </c>
      <c r="AG6" s="370">
        <v>100</v>
      </c>
      <c r="AH6" s="138">
        <v>42.6</v>
      </c>
      <c r="AI6" s="326">
        <v>122</v>
      </c>
      <c r="AJ6" s="136">
        <v>50.8</v>
      </c>
      <c r="AK6" s="370">
        <v>118</v>
      </c>
      <c r="AL6" s="392">
        <v>49.2</v>
      </c>
      <c r="AM6" s="448">
        <v>0</v>
      </c>
      <c r="AN6" s="546">
        <v>0</v>
      </c>
      <c r="AO6" s="326">
        <v>123</v>
      </c>
      <c r="AP6" s="136">
        <v>49.2</v>
      </c>
      <c r="AQ6" s="370">
        <v>127</v>
      </c>
      <c r="AR6" s="392">
        <v>50.8</v>
      </c>
      <c r="AS6" s="448">
        <v>0</v>
      </c>
      <c r="AT6" s="546">
        <v>0</v>
      </c>
      <c r="AU6" s="326">
        <v>128</v>
      </c>
      <c r="AV6" s="136">
        <v>49</v>
      </c>
      <c r="AW6" s="370">
        <v>133</v>
      </c>
      <c r="AX6" s="392">
        <v>51</v>
      </c>
      <c r="AY6" s="448">
        <v>0</v>
      </c>
      <c r="AZ6" s="388">
        <v>0</v>
      </c>
    </row>
    <row r="7" spans="1:52" x14ac:dyDescent="0.25">
      <c r="A7" s="15" t="s">
        <v>18</v>
      </c>
      <c r="B7" s="127" t="s">
        <v>19</v>
      </c>
      <c r="C7" s="327">
        <v>115</v>
      </c>
      <c r="D7" s="129">
        <v>51.3</v>
      </c>
      <c r="E7" s="368">
        <v>109</v>
      </c>
      <c r="F7" s="131">
        <v>48.7</v>
      </c>
      <c r="G7" s="327">
        <v>113</v>
      </c>
      <c r="H7" s="129">
        <v>47.5</v>
      </c>
      <c r="I7" s="368">
        <v>125</v>
      </c>
      <c r="J7" s="131">
        <v>52.5</v>
      </c>
      <c r="K7" s="327">
        <v>121</v>
      </c>
      <c r="L7" s="129">
        <v>48.6</v>
      </c>
      <c r="M7" s="368">
        <v>128</v>
      </c>
      <c r="N7" s="131">
        <v>51.4</v>
      </c>
      <c r="O7" s="327">
        <v>131</v>
      </c>
      <c r="P7" s="129">
        <v>49.8</v>
      </c>
      <c r="Q7" s="368">
        <v>132</v>
      </c>
      <c r="R7" s="131">
        <v>50.2</v>
      </c>
      <c r="S7" s="327">
        <v>145</v>
      </c>
      <c r="T7" s="129">
        <v>51.6</v>
      </c>
      <c r="U7" s="368">
        <v>136</v>
      </c>
      <c r="V7" s="131">
        <v>48.4</v>
      </c>
      <c r="W7" s="327">
        <v>157</v>
      </c>
      <c r="X7" s="129">
        <v>54.1</v>
      </c>
      <c r="Y7" s="368">
        <v>133</v>
      </c>
      <c r="Z7" s="131">
        <v>45.9</v>
      </c>
      <c r="AA7" s="327">
        <v>158</v>
      </c>
      <c r="AB7" s="129">
        <v>53.4</v>
      </c>
      <c r="AC7" s="368">
        <v>138</v>
      </c>
      <c r="AD7" s="131">
        <v>46.6</v>
      </c>
      <c r="AE7" s="327">
        <v>162</v>
      </c>
      <c r="AF7" s="129">
        <v>53.8</v>
      </c>
      <c r="AG7" s="368">
        <v>139</v>
      </c>
      <c r="AH7" s="131">
        <v>46.2</v>
      </c>
      <c r="AI7" s="327">
        <v>156</v>
      </c>
      <c r="AJ7" s="129">
        <v>51.3</v>
      </c>
      <c r="AK7" s="368">
        <v>148</v>
      </c>
      <c r="AL7" s="389">
        <v>48.7</v>
      </c>
      <c r="AM7" s="451">
        <v>0</v>
      </c>
      <c r="AN7" s="131">
        <v>0</v>
      </c>
      <c r="AO7" s="327">
        <v>144</v>
      </c>
      <c r="AP7" s="129">
        <v>48.6</v>
      </c>
      <c r="AQ7" s="368">
        <v>152</v>
      </c>
      <c r="AR7" s="389">
        <v>51.4</v>
      </c>
      <c r="AS7" s="451">
        <v>0</v>
      </c>
      <c r="AT7" s="131">
        <v>0</v>
      </c>
      <c r="AU7" s="327">
        <v>143</v>
      </c>
      <c r="AV7" s="129">
        <v>48.3</v>
      </c>
      <c r="AW7" s="368">
        <v>153</v>
      </c>
      <c r="AX7" s="389">
        <v>51.7</v>
      </c>
      <c r="AY7" s="451">
        <v>0</v>
      </c>
      <c r="AZ7" s="391">
        <v>0</v>
      </c>
    </row>
    <row r="8" spans="1:52" ht="14.5" x14ac:dyDescent="0.25">
      <c r="A8" s="11" t="s">
        <v>18</v>
      </c>
      <c r="B8" s="134" t="s">
        <v>668</v>
      </c>
      <c r="C8" s="326" t="s">
        <v>241</v>
      </c>
      <c r="D8" s="136" t="s">
        <v>241</v>
      </c>
      <c r="E8" s="370" t="s">
        <v>241</v>
      </c>
      <c r="F8" s="138" t="s">
        <v>241</v>
      </c>
      <c r="G8" s="326">
        <v>57</v>
      </c>
      <c r="H8" s="136">
        <v>51.4</v>
      </c>
      <c r="I8" s="370">
        <v>54</v>
      </c>
      <c r="J8" s="138">
        <v>48.6</v>
      </c>
      <c r="K8" s="326">
        <v>116</v>
      </c>
      <c r="L8" s="136">
        <v>52</v>
      </c>
      <c r="M8" s="370">
        <v>107</v>
      </c>
      <c r="N8" s="138">
        <v>48</v>
      </c>
      <c r="O8" s="326">
        <v>185</v>
      </c>
      <c r="P8" s="136">
        <v>55.4</v>
      </c>
      <c r="Q8" s="370">
        <v>149</v>
      </c>
      <c r="R8" s="138">
        <v>44.6</v>
      </c>
      <c r="S8" s="326">
        <v>248</v>
      </c>
      <c r="T8" s="136">
        <v>56.1</v>
      </c>
      <c r="U8" s="370">
        <v>194</v>
      </c>
      <c r="V8" s="138">
        <v>43.9</v>
      </c>
      <c r="W8" s="326">
        <v>254</v>
      </c>
      <c r="X8" s="136">
        <v>57.6</v>
      </c>
      <c r="Y8" s="370">
        <v>187</v>
      </c>
      <c r="Z8" s="138">
        <v>42.4</v>
      </c>
      <c r="AA8" s="326">
        <v>278</v>
      </c>
      <c r="AB8" s="136">
        <v>59.5</v>
      </c>
      <c r="AC8" s="370">
        <v>189</v>
      </c>
      <c r="AD8" s="138">
        <v>40.5</v>
      </c>
      <c r="AE8" s="326">
        <v>302</v>
      </c>
      <c r="AF8" s="136">
        <v>60.4</v>
      </c>
      <c r="AG8" s="370">
        <v>198</v>
      </c>
      <c r="AH8" s="138">
        <v>39.6</v>
      </c>
      <c r="AI8" s="326">
        <v>305</v>
      </c>
      <c r="AJ8" s="136">
        <v>57.7</v>
      </c>
      <c r="AK8" s="370">
        <v>224</v>
      </c>
      <c r="AL8" s="392">
        <v>42.3</v>
      </c>
      <c r="AM8" s="448">
        <v>0</v>
      </c>
      <c r="AN8" s="138">
        <v>0</v>
      </c>
      <c r="AO8" s="326">
        <v>325</v>
      </c>
      <c r="AP8" s="136">
        <v>57.4</v>
      </c>
      <c r="AQ8" s="370">
        <v>241</v>
      </c>
      <c r="AR8" s="392">
        <v>42.6</v>
      </c>
      <c r="AS8" s="448">
        <v>0</v>
      </c>
      <c r="AT8" s="138">
        <v>0</v>
      </c>
      <c r="AU8" s="326">
        <v>328</v>
      </c>
      <c r="AV8" s="136">
        <v>58.2</v>
      </c>
      <c r="AW8" s="370">
        <v>236</v>
      </c>
      <c r="AX8" s="392">
        <v>41.8</v>
      </c>
      <c r="AY8" s="448">
        <v>0</v>
      </c>
      <c r="AZ8" s="388">
        <v>0</v>
      </c>
    </row>
    <row r="9" spans="1:52" x14ac:dyDescent="0.25">
      <c r="A9" s="15" t="s">
        <v>26</v>
      </c>
      <c r="B9" s="127" t="s">
        <v>27</v>
      </c>
      <c r="C9" s="327">
        <v>274</v>
      </c>
      <c r="D9" s="129">
        <v>59.2</v>
      </c>
      <c r="E9" s="368">
        <v>189</v>
      </c>
      <c r="F9" s="131">
        <v>40.799999999999997</v>
      </c>
      <c r="G9" s="327">
        <v>250</v>
      </c>
      <c r="H9" s="129">
        <v>54</v>
      </c>
      <c r="I9" s="368">
        <v>213</v>
      </c>
      <c r="J9" s="131">
        <v>46</v>
      </c>
      <c r="K9" s="327">
        <v>236</v>
      </c>
      <c r="L9" s="129">
        <v>49.6</v>
      </c>
      <c r="M9" s="368">
        <v>240</v>
      </c>
      <c r="N9" s="131">
        <v>50.4</v>
      </c>
      <c r="O9" s="327">
        <v>221</v>
      </c>
      <c r="P9" s="129">
        <v>47</v>
      </c>
      <c r="Q9" s="368">
        <v>249</v>
      </c>
      <c r="R9" s="131">
        <v>53</v>
      </c>
      <c r="S9" s="327">
        <v>226</v>
      </c>
      <c r="T9" s="129">
        <v>47.9</v>
      </c>
      <c r="U9" s="368">
        <v>246</v>
      </c>
      <c r="V9" s="131">
        <v>52.1</v>
      </c>
      <c r="W9" s="327">
        <v>223</v>
      </c>
      <c r="X9" s="129">
        <v>48.2</v>
      </c>
      <c r="Y9" s="368">
        <v>240</v>
      </c>
      <c r="Z9" s="131">
        <v>51.8</v>
      </c>
      <c r="AA9" s="327">
        <v>243</v>
      </c>
      <c r="AB9" s="129">
        <v>51.8</v>
      </c>
      <c r="AC9" s="368">
        <v>226</v>
      </c>
      <c r="AD9" s="131">
        <v>48.2</v>
      </c>
      <c r="AE9" s="327">
        <v>249</v>
      </c>
      <c r="AF9" s="129">
        <v>53</v>
      </c>
      <c r="AG9" s="368">
        <v>221</v>
      </c>
      <c r="AH9" s="131">
        <v>47</v>
      </c>
      <c r="AI9" s="327">
        <v>262</v>
      </c>
      <c r="AJ9" s="129">
        <v>57.2</v>
      </c>
      <c r="AK9" s="368">
        <v>196</v>
      </c>
      <c r="AL9" s="389">
        <v>42.8</v>
      </c>
      <c r="AM9" s="451">
        <v>0</v>
      </c>
      <c r="AN9" s="131">
        <v>0</v>
      </c>
      <c r="AO9" s="327">
        <v>266</v>
      </c>
      <c r="AP9" s="129">
        <v>57.2</v>
      </c>
      <c r="AQ9" s="368">
        <v>199</v>
      </c>
      <c r="AR9" s="389">
        <v>42.8</v>
      </c>
      <c r="AS9" s="451">
        <v>0</v>
      </c>
      <c r="AT9" s="131">
        <v>0</v>
      </c>
      <c r="AU9" s="327">
        <v>267</v>
      </c>
      <c r="AV9" s="129">
        <v>56.6</v>
      </c>
      <c r="AW9" s="368">
        <v>205</v>
      </c>
      <c r="AX9" s="389">
        <v>43.4</v>
      </c>
      <c r="AY9" s="451">
        <v>0</v>
      </c>
      <c r="AZ9" s="391">
        <v>0</v>
      </c>
    </row>
    <row r="10" spans="1:52" x14ac:dyDescent="0.25">
      <c r="A10" s="11" t="s">
        <v>26</v>
      </c>
      <c r="B10" s="134" t="s">
        <v>31</v>
      </c>
      <c r="C10" s="326">
        <v>168</v>
      </c>
      <c r="D10" s="136">
        <v>46.4</v>
      </c>
      <c r="E10" s="370">
        <v>194</v>
      </c>
      <c r="F10" s="138">
        <v>53.6</v>
      </c>
      <c r="G10" s="326">
        <v>190</v>
      </c>
      <c r="H10" s="136">
        <v>50.7</v>
      </c>
      <c r="I10" s="370">
        <v>185</v>
      </c>
      <c r="J10" s="138">
        <v>49.3</v>
      </c>
      <c r="K10" s="326">
        <v>207</v>
      </c>
      <c r="L10" s="136">
        <v>54.3</v>
      </c>
      <c r="M10" s="370">
        <v>174</v>
      </c>
      <c r="N10" s="138">
        <v>45.7</v>
      </c>
      <c r="O10" s="326">
        <v>210</v>
      </c>
      <c r="P10" s="136">
        <v>54.4</v>
      </c>
      <c r="Q10" s="370">
        <v>176</v>
      </c>
      <c r="R10" s="138">
        <v>45.6</v>
      </c>
      <c r="S10" s="326">
        <v>208</v>
      </c>
      <c r="T10" s="136">
        <v>53.5</v>
      </c>
      <c r="U10" s="370">
        <v>181</v>
      </c>
      <c r="V10" s="138">
        <v>46.5</v>
      </c>
      <c r="W10" s="326">
        <v>190</v>
      </c>
      <c r="X10" s="136">
        <v>48.5</v>
      </c>
      <c r="Y10" s="370">
        <v>202</v>
      </c>
      <c r="Z10" s="138">
        <v>51.5</v>
      </c>
      <c r="AA10" s="326">
        <v>173</v>
      </c>
      <c r="AB10" s="136">
        <v>44</v>
      </c>
      <c r="AC10" s="370">
        <v>220</v>
      </c>
      <c r="AD10" s="138">
        <v>56</v>
      </c>
      <c r="AE10" s="326">
        <v>158</v>
      </c>
      <c r="AF10" s="136">
        <v>39.9</v>
      </c>
      <c r="AG10" s="370">
        <v>238</v>
      </c>
      <c r="AH10" s="138">
        <v>60.1</v>
      </c>
      <c r="AI10" s="326">
        <v>148</v>
      </c>
      <c r="AJ10" s="136">
        <v>36.799999999999997</v>
      </c>
      <c r="AK10" s="370">
        <v>254</v>
      </c>
      <c r="AL10" s="392">
        <v>63.2</v>
      </c>
      <c r="AM10" s="448">
        <v>0</v>
      </c>
      <c r="AN10" s="138">
        <v>0</v>
      </c>
      <c r="AO10" s="326">
        <v>151</v>
      </c>
      <c r="AP10" s="136">
        <v>36.5</v>
      </c>
      <c r="AQ10" s="370">
        <v>262</v>
      </c>
      <c r="AR10" s="392">
        <v>63.3</v>
      </c>
      <c r="AS10" s="448">
        <v>1</v>
      </c>
      <c r="AT10" s="138">
        <v>0.2</v>
      </c>
      <c r="AU10" s="326">
        <v>161</v>
      </c>
      <c r="AV10" s="136">
        <v>39</v>
      </c>
      <c r="AW10" s="370">
        <v>252</v>
      </c>
      <c r="AX10" s="392">
        <v>61</v>
      </c>
      <c r="AY10" s="448">
        <v>0</v>
      </c>
      <c r="AZ10" s="388">
        <v>0</v>
      </c>
    </row>
    <row r="11" spans="1:52" x14ac:dyDescent="0.25">
      <c r="A11" s="15" t="s">
        <v>26</v>
      </c>
      <c r="B11" s="127" t="s">
        <v>32</v>
      </c>
      <c r="C11" s="327">
        <v>195</v>
      </c>
      <c r="D11" s="129">
        <v>52.6</v>
      </c>
      <c r="E11" s="368">
        <v>176</v>
      </c>
      <c r="F11" s="131">
        <v>47.4</v>
      </c>
      <c r="G11" s="327">
        <v>209</v>
      </c>
      <c r="H11" s="129">
        <v>55.7</v>
      </c>
      <c r="I11" s="368">
        <v>166</v>
      </c>
      <c r="J11" s="131">
        <v>44.3</v>
      </c>
      <c r="K11" s="327">
        <v>208</v>
      </c>
      <c r="L11" s="129">
        <v>55.6</v>
      </c>
      <c r="M11" s="368">
        <v>166</v>
      </c>
      <c r="N11" s="131">
        <v>44.4</v>
      </c>
      <c r="O11" s="327">
        <v>205</v>
      </c>
      <c r="P11" s="129">
        <v>54.5</v>
      </c>
      <c r="Q11" s="368">
        <v>171</v>
      </c>
      <c r="R11" s="131">
        <v>45.5</v>
      </c>
      <c r="S11" s="327">
        <v>212</v>
      </c>
      <c r="T11" s="129">
        <v>55.5</v>
      </c>
      <c r="U11" s="368">
        <v>170</v>
      </c>
      <c r="V11" s="131">
        <v>44.5</v>
      </c>
      <c r="W11" s="327">
        <v>199</v>
      </c>
      <c r="X11" s="129">
        <v>50.9</v>
      </c>
      <c r="Y11" s="368">
        <v>192</v>
      </c>
      <c r="Z11" s="131">
        <v>49.1</v>
      </c>
      <c r="AA11" s="816">
        <v>203</v>
      </c>
      <c r="AB11" s="817">
        <v>51</v>
      </c>
      <c r="AC11" s="818">
        <v>195</v>
      </c>
      <c r="AD11" s="819">
        <v>49</v>
      </c>
      <c r="AE11" s="327">
        <v>204</v>
      </c>
      <c r="AF11" s="129">
        <v>51.5</v>
      </c>
      <c r="AG11" s="368">
        <v>192</v>
      </c>
      <c r="AH11" s="131">
        <v>48.5</v>
      </c>
      <c r="AI11" s="327">
        <v>190</v>
      </c>
      <c r="AJ11" s="129">
        <v>49</v>
      </c>
      <c r="AK11" s="368">
        <v>198</v>
      </c>
      <c r="AL11" s="389">
        <v>51</v>
      </c>
      <c r="AM11" s="451">
        <v>0</v>
      </c>
      <c r="AN11" s="131">
        <v>0</v>
      </c>
      <c r="AO11" s="327">
        <v>187</v>
      </c>
      <c r="AP11" s="129">
        <v>48.6</v>
      </c>
      <c r="AQ11" s="368">
        <v>198</v>
      </c>
      <c r="AR11" s="389">
        <v>51.4</v>
      </c>
      <c r="AS11" s="451">
        <v>0</v>
      </c>
      <c r="AT11" s="131">
        <v>0</v>
      </c>
      <c r="AU11" s="327">
        <v>181</v>
      </c>
      <c r="AV11" s="129">
        <v>47</v>
      </c>
      <c r="AW11" s="368">
        <v>204</v>
      </c>
      <c r="AX11" s="389">
        <v>53</v>
      </c>
      <c r="AY11" s="451">
        <v>0</v>
      </c>
      <c r="AZ11" s="391">
        <v>0</v>
      </c>
    </row>
    <row r="12" spans="1:52" x14ac:dyDescent="0.25">
      <c r="A12" s="11" t="s">
        <v>26</v>
      </c>
      <c r="B12" s="134" t="s">
        <v>34</v>
      </c>
      <c r="C12" s="326">
        <v>402</v>
      </c>
      <c r="D12" s="136">
        <v>59.6</v>
      </c>
      <c r="E12" s="370">
        <v>272</v>
      </c>
      <c r="F12" s="138">
        <v>40.4</v>
      </c>
      <c r="G12" s="326">
        <v>378</v>
      </c>
      <c r="H12" s="136">
        <v>57.5</v>
      </c>
      <c r="I12" s="370">
        <v>279</v>
      </c>
      <c r="J12" s="138">
        <v>42.5</v>
      </c>
      <c r="K12" s="326">
        <v>365</v>
      </c>
      <c r="L12" s="136">
        <v>56.4</v>
      </c>
      <c r="M12" s="370">
        <v>282</v>
      </c>
      <c r="N12" s="138">
        <v>43.6</v>
      </c>
      <c r="O12" s="326">
        <v>364</v>
      </c>
      <c r="P12" s="136">
        <v>56.4</v>
      </c>
      <c r="Q12" s="370">
        <v>281</v>
      </c>
      <c r="R12" s="138">
        <v>43.6</v>
      </c>
      <c r="S12" s="326">
        <v>342</v>
      </c>
      <c r="T12" s="136">
        <v>53.5</v>
      </c>
      <c r="U12" s="370">
        <v>297</v>
      </c>
      <c r="V12" s="138">
        <v>46.5</v>
      </c>
      <c r="W12" s="326">
        <v>341</v>
      </c>
      <c r="X12" s="136">
        <v>53.4</v>
      </c>
      <c r="Y12" s="370">
        <v>298</v>
      </c>
      <c r="Z12" s="138">
        <v>46.6</v>
      </c>
      <c r="AA12" s="326">
        <v>333</v>
      </c>
      <c r="AB12" s="136">
        <v>52.3</v>
      </c>
      <c r="AC12" s="370">
        <v>304</v>
      </c>
      <c r="AD12" s="138">
        <v>47.7</v>
      </c>
      <c r="AE12" s="326">
        <v>350</v>
      </c>
      <c r="AF12" s="136">
        <v>54.3</v>
      </c>
      <c r="AG12" s="370">
        <v>294</v>
      </c>
      <c r="AH12" s="138">
        <v>45.7</v>
      </c>
      <c r="AI12" s="326">
        <v>341</v>
      </c>
      <c r="AJ12" s="136">
        <v>52.2</v>
      </c>
      <c r="AK12" s="370">
        <v>311</v>
      </c>
      <c r="AL12" s="392">
        <v>47.6</v>
      </c>
      <c r="AM12" s="448">
        <v>1</v>
      </c>
      <c r="AN12" s="138">
        <v>0.2</v>
      </c>
      <c r="AO12" s="326">
        <v>336</v>
      </c>
      <c r="AP12" s="136">
        <v>51.6</v>
      </c>
      <c r="AQ12" s="370">
        <v>315</v>
      </c>
      <c r="AR12" s="392">
        <v>48.4</v>
      </c>
      <c r="AS12" s="448">
        <v>0</v>
      </c>
      <c r="AT12" s="138">
        <v>0</v>
      </c>
      <c r="AU12" s="326">
        <v>322</v>
      </c>
      <c r="AV12" s="136">
        <v>49.8</v>
      </c>
      <c r="AW12" s="370">
        <v>325</v>
      </c>
      <c r="AX12" s="392">
        <v>50.2</v>
      </c>
      <c r="AY12" s="448">
        <v>0</v>
      </c>
      <c r="AZ12" s="388">
        <v>0</v>
      </c>
    </row>
    <row r="13" spans="1:52" x14ac:dyDescent="0.25">
      <c r="A13" s="15" t="s">
        <v>26</v>
      </c>
      <c r="B13" s="127" t="s">
        <v>37</v>
      </c>
      <c r="C13" s="327">
        <v>277</v>
      </c>
      <c r="D13" s="129">
        <v>67.599999999999994</v>
      </c>
      <c r="E13" s="368">
        <v>133</v>
      </c>
      <c r="F13" s="131">
        <v>32.4</v>
      </c>
      <c r="G13" s="327">
        <v>278</v>
      </c>
      <c r="H13" s="129">
        <v>66.7</v>
      </c>
      <c r="I13" s="368">
        <v>139</v>
      </c>
      <c r="J13" s="131">
        <v>33.299999999999997</v>
      </c>
      <c r="K13" s="327">
        <v>293</v>
      </c>
      <c r="L13" s="129">
        <v>68.3</v>
      </c>
      <c r="M13" s="368">
        <v>136</v>
      </c>
      <c r="N13" s="131">
        <v>31.7</v>
      </c>
      <c r="O13" s="327">
        <v>297</v>
      </c>
      <c r="P13" s="129">
        <v>66.400000000000006</v>
      </c>
      <c r="Q13" s="368">
        <v>150</v>
      </c>
      <c r="R13" s="131">
        <v>33.6</v>
      </c>
      <c r="S13" s="327">
        <v>289</v>
      </c>
      <c r="T13" s="129">
        <v>64.2</v>
      </c>
      <c r="U13" s="368">
        <v>161</v>
      </c>
      <c r="V13" s="131">
        <v>35.799999999999997</v>
      </c>
      <c r="W13" s="327">
        <v>282</v>
      </c>
      <c r="X13" s="129">
        <v>62.7</v>
      </c>
      <c r="Y13" s="368">
        <v>168</v>
      </c>
      <c r="Z13" s="131">
        <v>37.299999999999997</v>
      </c>
      <c r="AA13" s="327">
        <v>273</v>
      </c>
      <c r="AB13" s="129">
        <v>60.8</v>
      </c>
      <c r="AC13" s="368">
        <v>176</v>
      </c>
      <c r="AD13" s="131">
        <v>39.200000000000003</v>
      </c>
      <c r="AE13" s="327">
        <v>261</v>
      </c>
      <c r="AF13" s="129">
        <v>59.6</v>
      </c>
      <c r="AG13" s="368">
        <v>177</v>
      </c>
      <c r="AH13" s="131">
        <v>40.4</v>
      </c>
      <c r="AI13" s="327">
        <v>247</v>
      </c>
      <c r="AJ13" s="129">
        <v>57.8</v>
      </c>
      <c r="AK13" s="368">
        <v>180</v>
      </c>
      <c r="AL13" s="389">
        <v>42.2</v>
      </c>
      <c r="AM13" s="451">
        <v>0</v>
      </c>
      <c r="AN13" s="131">
        <v>0</v>
      </c>
      <c r="AO13" s="327">
        <v>253</v>
      </c>
      <c r="AP13" s="129">
        <v>58.8</v>
      </c>
      <c r="AQ13" s="368">
        <v>177</v>
      </c>
      <c r="AR13" s="389">
        <v>41.2</v>
      </c>
      <c r="AS13" s="451">
        <v>0</v>
      </c>
      <c r="AT13" s="131">
        <v>0</v>
      </c>
      <c r="AU13" s="327">
        <v>255</v>
      </c>
      <c r="AV13" s="129">
        <v>56.9</v>
      </c>
      <c r="AW13" s="368">
        <v>193</v>
      </c>
      <c r="AX13" s="389">
        <v>43.1</v>
      </c>
      <c r="AY13" s="451">
        <v>0</v>
      </c>
      <c r="AZ13" s="391">
        <v>0</v>
      </c>
    </row>
    <row r="14" spans="1:52" ht="14.5" x14ac:dyDescent="0.25">
      <c r="A14" s="11" t="s">
        <v>26</v>
      </c>
      <c r="B14" s="134" t="s">
        <v>669</v>
      </c>
      <c r="C14" s="326" t="s">
        <v>241</v>
      </c>
      <c r="D14" s="136" t="s">
        <v>241</v>
      </c>
      <c r="E14" s="370" t="s">
        <v>241</v>
      </c>
      <c r="F14" s="138" t="s">
        <v>241</v>
      </c>
      <c r="G14" s="326" t="s">
        <v>241</v>
      </c>
      <c r="H14" s="136" t="s">
        <v>241</v>
      </c>
      <c r="I14" s="370" t="s">
        <v>241</v>
      </c>
      <c r="J14" s="138" t="s">
        <v>241</v>
      </c>
      <c r="K14" s="326">
        <v>43</v>
      </c>
      <c r="L14" s="136">
        <v>58.9</v>
      </c>
      <c r="M14" s="370">
        <v>30</v>
      </c>
      <c r="N14" s="138">
        <v>41.1</v>
      </c>
      <c r="O14" s="326">
        <v>85</v>
      </c>
      <c r="P14" s="136">
        <v>59.9</v>
      </c>
      <c r="Q14" s="370">
        <v>57</v>
      </c>
      <c r="R14" s="138">
        <v>40.1</v>
      </c>
      <c r="S14" s="326">
        <v>130</v>
      </c>
      <c r="T14" s="136">
        <v>59.6</v>
      </c>
      <c r="U14" s="370">
        <v>88</v>
      </c>
      <c r="V14" s="138">
        <v>40.4</v>
      </c>
      <c r="W14" s="326">
        <v>162</v>
      </c>
      <c r="X14" s="136">
        <v>58.3</v>
      </c>
      <c r="Y14" s="370">
        <v>116</v>
      </c>
      <c r="Z14" s="138">
        <v>41.7</v>
      </c>
      <c r="AA14" s="326">
        <v>158</v>
      </c>
      <c r="AB14" s="136">
        <v>56</v>
      </c>
      <c r="AC14" s="370">
        <v>124</v>
      </c>
      <c r="AD14" s="138">
        <v>44</v>
      </c>
      <c r="AE14" s="326">
        <v>152</v>
      </c>
      <c r="AF14" s="136">
        <v>54.7</v>
      </c>
      <c r="AG14" s="370">
        <v>126</v>
      </c>
      <c r="AH14" s="138">
        <v>45.3</v>
      </c>
      <c r="AI14" s="326">
        <v>142</v>
      </c>
      <c r="AJ14" s="136">
        <v>51.6</v>
      </c>
      <c r="AK14" s="370">
        <v>133</v>
      </c>
      <c r="AL14" s="392">
        <v>48.4</v>
      </c>
      <c r="AM14" s="448">
        <v>0</v>
      </c>
      <c r="AN14" s="138">
        <v>0</v>
      </c>
      <c r="AO14" s="326">
        <v>140</v>
      </c>
      <c r="AP14" s="136">
        <v>50.7</v>
      </c>
      <c r="AQ14" s="370">
        <v>136</v>
      </c>
      <c r="AR14" s="392">
        <v>49.3</v>
      </c>
      <c r="AS14" s="448">
        <v>0</v>
      </c>
      <c r="AT14" s="138">
        <v>0</v>
      </c>
      <c r="AU14" s="326">
        <v>137</v>
      </c>
      <c r="AV14" s="136">
        <v>49.8</v>
      </c>
      <c r="AW14" s="370">
        <v>138</v>
      </c>
      <c r="AX14" s="392">
        <v>50.2</v>
      </c>
      <c r="AY14" s="448">
        <v>0</v>
      </c>
      <c r="AZ14" s="388">
        <v>0</v>
      </c>
    </row>
    <row r="15" spans="1:52" x14ac:dyDescent="0.25">
      <c r="A15" s="453" t="s">
        <v>42</v>
      </c>
      <c r="B15" s="127" t="s">
        <v>43</v>
      </c>
      <c r="C15" s="820">
        <v>118</v>
      </c>
      <c r="D15" s="821">
        <v>59.9</v>
      </c>
      <c r="E15" s="822">
        <v>79</v>
      </c>
      <c r="F15" s="823">
        <v>40.1</v>
      </c>
      <c r="G15" s="820">
        <v>130</v>
      </c>
      <c r="H15" s="821">
        <v>59.1</v>
      </c>
      <c r="I15" s="822">
        <v>90</v>
      </c>
      <c r="J15" s="823">
        <v>40.9</v>
      </c>
      <c r="K15" s="820">
        <v>141</v>
      </c>
      <c r="L15" s="821">
        <v>57.3</v>
      </c>
      <c r="M15" s="822">
        <v>105</v>
      </c>
      <c r="N15" s="823">
        <v>42.7</v>
      </c>
      <c r="O15" s="820">
        <v>147</v>
      </c>
      <c r="P15" s="821">
        <v>55.7</v>
      </c>
      <c r="Q15" s="822">
        <v>117</v>
      </c>
      <c r="R15" s="823">
        <v>44.3</v>
      </c>
      <c r="S15" s="820">
        <v>170</v>
      </c>
      <c r="T15" s="821">
        <v>54.5</v>
      </c>
      <c r="U15" s="822">
        <v>142</v>
      </c>
      <c r="V15" s="823">
        <v>45.5</v>
      </c>
      <c r="W15" s="820">
        <v>186</v>
      </c>
      <c r="X15" s="821">
        <v>54.4</v>
      </c>
      <c r="Y15" s="822">
        <v>156</v>
      </c>
      <c r="Z15" s="823">
        <v>45.6</v>
      </c>
      <c r="AA15" s="820">
        <v>194</v>
      </c>
      <c r="AB15" s="821">
        <v>52.4</v>
      </c>
      <c r="AC15" s="822">
        <v>176</v>
      </c>
      <c r="AD15" s="823">
        <v>47.6</v>
      </c>
      <c r="AE15" s="820">
        <v>217</v>
      </c>
      <c r="AF15" s="821">
        <v>54.5</v>
      </c>
      <c r="AG15" s="822">
        <v>181</v>
      </c>
      <c r="AH15" s="823">
        <v>45.5</v>
      </c>
      <c r="AI15" s="820">
        <v>206</v>
      </c>
      <c r="AJ15" s="821">
        <v>52.2</v>
      </c>
      <c r="AK15" s="822">
        <v>188</v>
      </c>
      <c r="AL15" s="833">
        <v>47.6</v>
      </c>
      <c r="AM15" s="455">
        <v>1</v>
      </c>
      <c r="AN15" s="823">
        <v>0.3</v>
      </c>
      <c r="AO15" s="820">
        <v>190</v>
      </c>
      <c r="AP15" s="821">
        <v>47.9</v>
      </c>
      <c r="AQ15" s="822">
        <v>206</v>
      </c>
      <c r="AR15" s="833">
        <v>51.9</v>
      </c>
      <c r="AS15" s="455">
        <v>1</v>
      </c>
      <c r="AT15" s="823">
        <v>0.3</v>
      </c>
      <c r="AU15" s="820">
        <v>188</v>
      </c>
      <c r="AV15" s="821">
        <v>47.5</v>
      </c>
      <c r="AW15" s="822">
        <v>207</v>
      </c>
      <c r="AX15" s="833">
        <v>52.3</v>
      </c>
      <c r="AY15" s="455">
        <v>1</v>
      </c>
      <c r="AZ15" s="834">
        <v>0.3</v>
      </c>
    </row>
    <row r="16" spans="1:52" x14ac:dyDescent="0.25">
      <c r="A16" s="11" t="s">
        <v>45</v>
      </c>
      <c r="B16" s="134" t="s">
        <v>46</v>
      </c>
      <c r="C16" s="326">
        <v>82</v>
      </c>
      <c r="D16" s="136">
        <v>50</v>
      </c>
      <c r="E16" s="370">
        <v>82</v>
      </c>
      <c r="F16" s="138">
        <v>50</v>
      </c>
      <c r="G16" s="326">
        <v>88</v>
      </c>
      <c r="H16" s="136">
        <v>51.2</v>
      </c>
      <c r="I16" s="370">
        <v>84</v>
      </c>
      <c r="J16" s="138">
        <v>48.8</v>
      </c>
      <c r="K16" s="326">
        <v>84</v>
      </c>
      <c r="L16" s="136">
        <v>48.6</v>
      </c>
      <c r="M16" s="370">
        <v>89</v>
      </c>
      <c r="N16" s="138">
        <v>51.4</v>
      </c>
      <c r="O16" s="326">
        <v>80</v>
      </c>
      <c r="P16" s="136">
        <v>44.9</v>
      </c>
      <c r="Q16" s="370">
        <v>98</v>
      </c>
      <c r="R16" s="138">
        <v>55.1</v>
      </c>
      <c r="S16" s="326">
        <v>75</v>
      </c>
      <c r="T16" s="136">
        <v>42.6</v>
      </c>
      <c r="U16" s="370">
        <v>101</v>
      </c>
      <c r="V16" s="138">
        <v>57.4</v>
      </c>
      <c r="W16" s="326">
        <v>77</v>
      </c>
      <c r="X16" s="136">
        <v>45.6</v>
      </c>
      <c r="Y16" s="370">
        <v>92</v>
      </c>
      <c r="Z16" s="138">
        <v>54.4</v>
      </c>
      <c r="AA16" s="326">
        <v>83</v>
      </c>
      <c r="AB16" s="136">
        <v>48.3</v>
      </c>
      <c r="AC16" s="370">
        <v>89</v>
      </c>
      <c r="AD16" s="138">
        <v>51.7</v>
      </c>
      <c r="AE16" s="326">
        <v>81</v>
      </c>
      <c r="AF16" s="136">
        <v>47.6</v>
      </c>
      <c r="AG16" s="370">
        <v>89</v>
      </c>
      <c r="AH16" s="138">
        <v>52.4</v>
      </c>
      <c r="AI16" s="326">
        <v>81</v>
      </c>
      <c r="AJ16" s="136">
        <v>48.2</v>
      </c>
      <c r="AK16" s="370">
        <v>87</v>
      </c>
      <c r="AL16" s="392">
        <v>51.8</v>
      </c>
      <c r="AM16" s="448">
        <v>0</v>
      </c>
      <c r="AN16" s="138">
        <v>0</v>
      </c>
      <c r="AO16" s="326">
        <v>86</v>
      </c>
      <c r="AP16" s="136">
        <v>48.3</v>
      </c>
      <c r="AQ16" s="370">
        <v>92</v>
      </c>
      <c r="AR16" s="392">
        <v>51.7</v>
      </c>
      <c r="AS16" s="448">
        <v>0</v>
      </c>
      <c r="AT16" s="138">
        <v>0</v>
      </c>
      <c r="AU16" s="326">
        <v>87</v>
      </c>
      <c r="AV16" s="136">
        <v>48.1</v>
      </c>
      <c r="AW16" s="370">
        <v>94</v>
      </c>
      <c r="AX16" s="392">
        <v>51.9</v>
      </c>
      <c r="AY16" s="448">
        <v>0</v>
      </c>
      <c r="AZ16" s="388">
        <v>0</v>
      </c>
    </row>
    <row r="17" spans="1:52" x14ac:dyDescent="0.25">
      <c r="A17" s="15" t="s">
        <v>48</v>
      </c>
      <c r="B17" s="127" t="s">
        <v>49</v>
      </c>
      <c r="C17" s="327">
        <v>167</v>
      </c>
      <c r="D17" s="129">
        <v>49.6</v>
      </c>
      <c r="E17" s="368">
        <v>170</v>
      </c>
      <c r="F17" s="131">
        <v>50.4</v>
      </c>
      <c r="G17" s="327">
        <v>161</v>
      </c>
      <c r="H17" s="129">
        <v>50.5</v>
      </c>
      <c r="I17" s="368">
        <v>158</v>
      </c>
      <c r="J17" s="131">
        <v>49.5</v>
      </c>
      <c r="K17" s="327">
        <v>170</v>
      </c>
      <c r="L17" s="129">
        <v>53.1</v>
      </c>
      <c r="M17" s="368">
        <v>150</v>
      </c>
      <c r="N17" s="131">
        <v>46.9</v>
      </c>
      <c r="O17" s="327">
        <v>158</v>
      </c>
      <c r="P17" s="129">
        <v>52</v>
      </c>
      <c r="Q17" s="368">
        <v>146</v>
      </c>
      <c r="R17" s="131">
        <v>48</v>
      </c>
      <c r="S17" s="327">
        <v>161</v>
      </c>
      <c r="T17" s="129">
        <v>52.6</v>
      </c>
      <c r="U17" s="368">
        <v>145</v>
      </c>
      <c r="V17" s="131">
        <v>47.4</v>
      </c>
      <c r="W17" s="327">
        <v>156</v>
      </c>
      <c r="X17" s="129">
        <v>51.5</v>
      </c>
      <c r="Y17" s="368">
        <v>147</v>
      </c>
      <c r="Z17" s="131">
        <v>48.5</v>
      </c>
      <c r="AA17" s="327">
        <v>144</v>
      </c>
      <c r="AB17" s="129">
        <v>48.6</v>
      </c>
      <c r="AC17" s="368">
        <v>152</v>
      </c>
      <c r="AD17" s="131">
        <v>51.4</v>
      </c>
      <c r="AE17" s="327">
        <v>132</v>
      </c>
      <c r="AF17" s="129">
        <v>45.2</v>
      </c>
      <c r="AG17" s="368">
        <v>160</v>
      </c>
      <c r="AH17" s="131">
        <v>54.8</v>
      </c>
      <c r="AI17" s="327">
        <v>128</v>
      </c>
      <c r="AJ17" s="129">
        <v>41.8</v>
      </c>
      <c r="AK17" s="368">
        <v>178</v>
      </c>
      <c r="AL17" s="389">
        <v>58.2</v>
      </c>
      <c r="AM17" s="451">
        <v>0</v>
      </c>
      <c r="AN17" s="131">
        <v>0</v>
      </c>
      <c r="AO17" s="327">
        <v>135</v>
      </c>
      <c r="AP17" s="129">
        <v>44.6</v>
      </c>
      <c r="AQ17" s="368">
        <v>168</v>
      </c>
      <c r="AR17" s="389">
        <v>55.4</v>
      </c>
      <c r="AS17" s="451">
        <v>0</v>
      </c>
      <c r="AT17" s="131">
        <v>0</v>
      </c>
      <c r="AU17" s="327">
        <v>123</v>
      </c>
      <c r="AV17" s="129">
        <v>40.6</v>
      </c>
      <c r="AW17" s="368">
        <v>180</v>
      </c>
      <c r="AX17" s="389">
        <v>59.4</v>
      </c>
      <c r="AY17" s="451">
        <v>0</v>
      </c>
      <c r="AZ17" s="391">
        <v>0</v>
      </c>
    </row>
    <row r="18" spans="1:52" x14ac:dyDescent="0.25">
      <c r="A18" s="11" t="s">
        <v>51</v>
      </c>
      <c r="B18" s="134" t="s">
        <v>52</v>
      </c>
      <c r="C18" s="326">
        <v>170</v>
      </c>
      <c r="D18" s="136">
        <v>51.5</v>
      </c>
      <c r="E18" s="370">
        <v>160</v>
      </c>
      <c r="F18" s="138">
        <v>48.5</v>
      </c>
      <c r="G18" s="326">
        <v>154</v>
      </c>
      <c r="H18" s="136">
        <v>47</v>
      </c>
      <c r="I18" s="370">
        <v>174</v>
      </c>
      <c r="J18" s="138">
        <v>53</v>
      </c>
      <c r="K18" s="326">
        <v>151</v>
      </c>
      <c r="L18" s="136">
        <v>45.8</v>
      </c>
      <c r="M18" s="370">
        <v>179</v>
      </c>
      <c r="N18" s="138">
        <v>54.2</v>
      </c>
      <c r="O18" s="326">
        <v>142</v>
      </c>
      <c r="P18" s="136">
        <v>43</v>
      </c>
      <c r="Q18" s="370">
        <v>188</v>
      </c>
      <c r="R18" s="138">
        <v>57</v>
      </c>
      <c r="S18" s="326">
        <v>145</v>
      </c>
      <c r="T18" s="136">
        <v>43.9</v>
      </c>
      <c r="U18" s="370">
        <v>185</v>
      </c>
      <c r="V18" s="138">
        <v>56.1</v>
      </c>
      <c r="W18" s="326">
        <v>148</v>
      </c>
      <c r="X18" s="136">
        <v>45.3</v>
      </c>
      <c r="Y18" s="370">
        <v>179</v>
      </c>
      <c r="Z18" s="138">
        <v>54.7</v>
      </c>
      <c r="AA18" s="326">
        <v>154</v>
      </c>
      <c r="AB18" s="136">
        <v>45.3</v>
      </c>
      <c r="AC18" s="370">
        <v>186</v>
      </c>
      <c r="AD18" s="138">
        <v>54.7</v>
      </c>
      <c r="AE18" s="326">
        <v>151</v>
      </c>
      <c r="AF18" s="136">
        <v>43.5</v>
      </c>
      <c r="AG18" s="370">
        <v>196</v>
      </c>
      <c r="AH18" s="138">
        <v>56.5</v>
      </c>
      <c r="AI18" s="326">
        <v>151</v>
      </c>
      <c r="AJ18" s="136">
        <v>41.9</v>
      </c>
      <c r="AK18" s="370">
        <v>209</v>
      </c>
      <c r="AL18" s="392">
        <v>58.1</v>
      </c>
      <c r="AM18" s="448">
        <v>0</v>
      </c>
      <c r="AN18" s="138">
        <v>0</v>
      </c>
      <c r="AO18" s="326">
        <v>163</v>
      </c>
      <c r="AP18" s="136">
        <v>43.8</v>
      </c>
      <c r="AQ18" s="370">
        <v>209</v>
      </c>
      <c r="AR18" s="392">
        <v>56.2</v>
      </c>
      <c r="AS18" s="448">
        <v>0</v>
      </c>
      <c r="AT18" s="138">
        <v>0</v>
      </c>
      <c r="AU18" s="326">
        <v>153</v>
      </c>
      <c r="AV18" s="136">
        <v>41.7</v>
      </c>
      <c r="AW18" s="370">
        <v>212</v>
      </c>
      <c r="AX18" s="392">
        <v>57.8</v>
      </c>
      <c r="AY18" s="448">
        <v>2</v>
      </c>
      <c r="AZ18" s="388">
        <v>0.5</v>
      </c>
    </row>
    <row r="19" spans="1:52" x14ac:dyDescent="0.25">
      <c r="A19" s="15" t="s">
        <v>51</v>
      </c>
      <c r="B19" s="127" t="s">
        <v>53</v>
      </c>
      <c r="C19" s="327">
        <v>241</v>
      </c>
      <c r="D19" s="129">
        <v>57.4</v>
      </c>
      <c r="E19" s="368">
        <v>179</v>
      </c>
      <c r="F19" s="131">
        <v>42.6</v>
      </c>
      <c r="G19" s="327">
        <v>242</v>
      </c>
      <c r="H19" s="129">
        <v>57.2</v>
      </c>
      <c r="I19" s="368">
        <v>181</v>
      </c>
      <c r="J19" s="131">
        <v>42.8</v>
      </c>
      <c r="K19" s="327">
        <v>227</v>
      </c>
      <c r="L19" s="129">
        <v>52.8</v>
      </c>
      <c r="M19" s="368">
        <v>203</v>
      </c>
      <c r="N19" s="131">
        <v>47.2</v>
      </c>
      <c r="O19" s="327">
        <v>212</v>
      </c>
      <c r="P19" s="129">
        <v>49.4</v>
      </c>
      <c r="Q19" s="368">
        <v>217</v>
      </c>
      <c r="R19" s="131">
        <v>50.6</v>
      </c>
      <c r="S19" s="327">
        <v>241</v>
      </c>
      <c r="T19" s="129">
        <v>46.3</v>
      </c>
      <c r="U19" s="368">
        <v>279</v>
      </c>
      <c r="V19" s="131">
        <v>53.7</v>
      </c>
      <c r="W19" s="327">
        <v>241</v>
      </c>
      <c r="X19" s="129">
        <v>46</v>
      </c>
      <c r="Y19" s="368">
        <v>283</v>
      </c>
      <c r="Z19" s="131">
        <v>54</v>
      </c>
      <c r="AA19" s="327">
        <v>245</v>
      </c>
      <c r="AB19" s="129">
        <v>48.9</v>
      </c>
      <c r="AC19" s="368">
        <v>256</v>
      </c>
      <c r="AD19" s="131">
        <v>51.1</v>
      </c>
      <c r="AE19" s="327">
        <v>245</v>
      </c>
      <c r="AF19" s="129">
        <v>49</v>
      </c>
      <c r="AG19" s="368">
        <v>255</v>
      </c>
      <c r="AH19" s="131">
        <v>51</v>
      </c>
      <c r="AI19" s="327">
        <v>237</v>
      </c>
      <c r="AJ19" s="129">
        <v>48.2</v>
      </c>
      <c r="AK19" s="368">
        <v>255</v>
      </c>
      <c r="AL19" s="389">
        <v>51.8</v>
      </c>
      <c r="AM19" s="451">
        <v>0</v>
      </c>
      <c r="AN19" s="131">
        <v>0</v>
      </c>
      <c r="AO19" s="327">
        <v>252</v>
      </c>
      <c r="AP19" s="129">
        <v>50.1</v>
      </c>
      <c r="AQ19" s="368">
        <v>251</v>
      </c>
      <c r="AR19" s="389">
        <v>49.9</v>
      </c>
      <c r="AS19" s="451">
        <v>0</v>
      </c>
      <c r="AT19" s="131">
        <v>0</v>
      </c>
      <c r="AU19" s="327">
        <v>243</v>
      </c>
      <c r="AV19" s="129">
        <v>47.8</v>
      </c>
      <c r="AW19" s="368">
        <v>265</v>
      </c>
      <c r="AX19" s="389">
        <v>52.2</v>
      </c>
      <c r="AY19" s="451">
        <v>0</v>
      </c>
      <c r="AZ19" s="391">
        <v>0</v>
      </c>
    </row>
    <row r="20" spans="1:52" ht="14.5" x14ac:dyDescent="0.25">
      <c r="A20" s="11" t="s">
        <v>51</v>
      </c>
      <c r="B20" s="134" t="s">
        <v>670</v>
      </c>
      <c r="C20" s="326" t="s">
        <v>241</v>
      </c>
      <c r="D20" s="136" t="s">
        <v>241</v>
      </c>
      <c r="E20" s="370" t="s">
        <v>241</v>
      </c>
      <c r="F20" s="138" t="s">
        <v>241</v>
      </c>
      <c r="G20" s="326" t="s">
        <v>241</v>
      </c>
      <c r="H20" s="136" t="s">
        <v>241</v>
      </c>
      <c r="I20" s="370" t="s">
        <v>241</v>
      </c>
      <c r="J20" s="138" t="s">
        <v>241</v>
      </c>
      <c r="K20" s="326" t="s">
        <v>241</v>
      </c>
      <c r="L20" s="136" t="s">
        <v>241</v>
      </c>
      <c r="M20" s="370" t="s">
        <v>241</v>
      </c>
      <c r="N20" s="138" t="s">
        <v>241</v>
      </c>
      <c r="O20" s="326" t="s">
        <v>241</v>
      </c>
      <c r="P20" s="136" t="s">
        <v>241</v>
      </c>
      <c r="Q20" s="370" t="s">
        <v>241</v>
      </c>
      <c r="R20" s="138" t="s">
        <v>241</v>
      </c>
      <c r="S20" s="326" t="s">
        <v>241</v>
      </c>
      <c r="T20" s="136" t="s">
        <v>241</v>
      </c>
      <c r="U20" s="370" t="s">
        <v>241</v>
      </c>
      <c r="V20" s="138" t="s">
        <v>241</v>
      </c>
      <c r="W20" s="326">
        <v>43</v>
      </c>
      <c r="X20" s="136">
        <v>43</v>
      </c>
      <c r="Y20" s="370">
        <v>57</v>
      </c>
      <c r="Z20" s="138">
        <v>57</v>
      </c>
      <c r="AA20" s="326">
        <v>102</v>
      </c>
      <c r="AB20" s="136">
        <v>51</v>
      </c>
      <c r="AC20" s="370">
        <v>98</v>
      </c>
      <c r="AD20" s="138">
        <v>49</v>
      </c>
      <c r="AE20" s="326">
        <v>163</v>
      </c>
      <c r="AF20" s="136">
        <v>54.3</v>
      </c>
      <c r="AG20" s="370">
        <v>137</v>
      </c>
      <c r="AH20" s="138">
        <v>45.7</v>
      </c>
      <c r="AI20" s="326">
        <v>211</v>
      </c>
      <c r="AJ20" s="136">
        <v>52.6</v>
      </c>
      <c r="AK20" s="370">
        <v>184</v>
      </c>
      <c r="AL20" s="392">
        <v>45.9</v>
      </c>
      <c r="AM20" s="448">
        <v>6</v>
      </c>
      <c r="AN20" s="138">
        <v>1.5</v>
      </c>
      <c r="AO20" s="326">
        <v>219</v>
      </c>
      <c r="AP20" s="136">
        <v>54.8</v>
      </c>
      <c r="AQ20" s="370">
        <v>181</v>
      </c>
      <c r="AR20" s="392">
        <v>45.3</v>
      </c>
      <c r="AS20" s="448">
        <v>0</v>
      </c>
      <c r="AT20" s="138">
        <v>0</v>
      </c>
      <c r="AU20" s="326">
        <v>220</v>
      </c>
      <c r="AV20" s="136">
        <v>54.5</v>
      </c>
      <c r="AW20" s="370">
        <v>184</v>
      </c>
      <c r="AX20" s="392">
        <v>45.5</v>
      </c>
      <c r="AY20" s="448">
        <v>0</v>
      </c>
      <c r="AZ20" s="388">
        <v>0</v>
      </c>
    </row>
    <row r="21" spans="1:52" x14ac:dyDescent="0.25">
      <c r="A21" s="15" t="s">
        <v>57</v>
      </c>
      <c r="B21" s="127" t="s">
        <v>58</v>
      </c>
      <c r="C21" s="327">
        <v>148</v>
      </c>
      <c r="D21" s="129">
        <v>60.4</v>
      </c>
      <c r="E21" s="368">
        <v>97</v>
      </c>
      <c r="F21" s="131">
        <v>39.6</v>
      </c>
      <c r="G21" s="327">
        <v>141</v>
      </c>
      <c r="H21" s="129">
        <v>56</v>
      </c>
      <c r="I21" s="368">
        <v>111</v>
      </c>
      <c r="J21" s="131">
        <v>44</v>
      </c>
      <c r="K21" s="327">
        <v>150</v>
      </c>
      <c r="L21" s="129">
        <v>58.1</v>
      </c>
      <c r="M21" s="368">
        <v>108</v>
      </c>
      <c r="N21" s="131">
        <v>41.9</v>
      </c>
      <c r="O21" s="327">
        <v>147</v>
      </c>
      <c r="P21" s="129">
        <v>55.9</v>
      </c>
      <c r="Q21" s="368">
        <v>116</v>
      </c>
      <c r="R21" s="131">
        <v>44.1</v>
      </c>
      <c r="S21" s="327">
        <v>153</v>
      </c>
      <c r="T21" s="129">
        <v>54.3</v>
      </c>
      <c r="U21" s="368">
        <v>129</v>
      </c>
      <c r="V21" s="131">
        <v>45.7</v>
      </c>
      <c r="W21" s="327">
        <v>165</v>
      </c>
      <c r="X21" s="129">
        <v>55.9</v>
      </c>
      <c r="Y21" s="368">
        <v>130</v>
      </c>
      <c r="Z21" s="131">
        <v>44.1</v>
      </c>
      <c r="AA21" s="327">
        <v>178</v>
      </c>
      <c r="AB21" s="129">
        <v>56.7</v>
      </c>
      <c r="AC21" s="368">
        <v>136</v>
      </c>
      <c r="AD21" s="131">
        <v>43.3</v>
      </c>
      <c r="AE21" s="327">
        <v>185</v>
      </c>
      <c r="AF21" s="129">
        <v>56.9</v>
      </c>
      <c r="AG21" s="368">
        <v>140</v>
      </c>
      <c r="AH21" s="131">
        <v>43.1</v>
      </c>
      <c r="AI21" s="327">
        <v>196</v>
      </c>
      <c r="AJ21" s="129">
        <v>58.9</v>
      </c>
      <c r="AK21" s="368">
        <v>137</v>
      </c>
      <c r="AL21" s="389">
        <v>41.1</v>
      </c>
      <c r="AM21" s="451">
        <v>0</v>
      </c>
      <c r="AN21" s="131">
        <v>0</v>
      </c>
      <c r="AO21" s="327">
        <v>184</v>
      </c>
      <c r="AP21" s="129">
        <v>53</v>
      </c>
      <c r="AQ21" s="368">
        <v>163</v>
      </c>
      <c r="AR21" s="389">
        <v>47</v>
      </c>
      <c r="AS21" s="451">
        <v>0</v>
      </c>
      <c r="AT21" s="131">
        <v>0</v>
      </c>
      <c r="AU21" s="327">
        <v>192</v>
      </c>
      <c r="AV21" s="129">
        <v>53.6</v>
      </c>
      <c r="AW21" s="368">
        <v>166</v>
      </c>
      <c r="AX21" s="389">
        <v>46.4</v>
      </c>
      <c r="AY21" s="451">
        <v>0</v>
      </c>
      <c r="AZ21" s="391">
        <v>0</v>
      </c>
    </row>
    <row r="22" spans="1:52" x14ac:dyDescent="0.25">
      <c r="A22" s="11" t="s">
        <v>60</v>
      </c>
      <c r="B22" s="134" t="s">
        <v>61</v>
      </c>
      <c r="C22" s="326">
        <v>110</v>
      </c>
      <c r="D22" s="136">
        <v>55.8</v>
      </c>
      <c r="E22" s="370">
        <v>87</v>
      </c>
      <c r="F22" s="138">
        <v>44.2</v>
      </c>
      <c r="G22" s="326">
        <v>106</v>
      </c>
      <c r="H22" s="136">
        <v>54.6</v>
      </c>
      <c r="I22" s="370">
        <v>88</v>
      </c>
      <c r="J22" s="138">
        <v>45.4</v>
      </c>
      <c r="K22" s="326">
        <v>116</v>
      </c>
      <c r="L22" s="136">
        <v>59.2</v>
      </c>
      <c r="M22" s="370">
        <v>80</v>
      </c>
      <c r="N22" s="138">
        <v>40.799999999999997</v>
      </c>
      <c r="O22" s="326">
        <v>119</v>
      </c>
      <c r="P22" s="136">
        <v>60.1</v>
      </c>
      <c r="Q22" s="370">
        <v>79</v>
      </c>
      <c r="R22" s="138">
        <v>39.9</v>
      </c>
      <c r="S22" s="326">
        <v>116</v>
      </c>
      <c r="T22" s="136">
        <v>59.8</v>
      </c>
      <c r="U22" s="370">
        <v>78</v>
      </c>
      <c r="V22" s="138">
        <v>40.200000000000003</v>
      </c>
      <c r="W22" s="326">
        <v>116</v>
      </c>
      <c r="X22" s="136">
        <v>58.6</v>
      </c>
      <c r="Y22" s="370">
        <v>82</v>
      </c>
      <c r="Z22" s="138">
        <v>41.4</v>
      </c>
      <c r="AA22" s="326">
        <v>118</v>
      </c>
      <c r="AB22" s="136">
        <v>59.3</v>
      </c>
      <c r="AC22" s="370">
        <v>81</v>
      </c>
      <c r="AD22" s="138">
        <v>40.700000000000003</v>
      </c>
      <c r="AE22" s="326">
        <v>116</v>
      </c>
      <c r="AF22" s="136">
        <v>58.9</v>
      </c>
      <c r="AG22" s="370">
        <v>81</v>
      </c>
      <c r="AH22" s="138">
        <v>41.1</v>
      </c>
      <c r="AI22" s="326">
        <v>120</v>
      </c>
      <c r="AJ22" s="136">
        <v>59.7</v>
      </c>
      <c r="AK22" s="370">
        <v>81</v>
      </c>
      <c r="AL22" s="392">
        <v>40.299999999999997</v>
      </c>
      <c r="AM22" s="448">
        <v>0</v>
      </c>
      <c r="AN22" s="138">
        <v>0</v>
      </c>
      <c r="AO22" s="326">
        <v>115</v>
      </c>
      <c r="AP22" s="136">
        <v>56.4</v>
      </c>
      <c r="AQ22" s="370">
        <v>89</v>
      </c>
      <c r="AR22" s="392">
        <v>43.6</v>
      </c>
      <c r="AS22" s="448">
        <v>0</v>
      </c>
      <c r="AT22" s="138">
        <v>0</v>
      </c>
      <c r="AU22" s="326">
        <v>109</v>
      </c>
      <c r="AV22" s="136">
        <v>51.9</v>
      </c>
      <c r="AW22" s="370">
        <v>101</v>
      </c>
      <c r="AX22" s="392">
        <v>48.1</v>
      </c>
      <c r="AY22" s="448">
        <v>0</v>
      </c>
      <c r="AZ22" s="388">
        <v>0</v>
      </c>
    </row>
    <row r="23" spans="1:52" x14ac:dyDescent="0.25">
      <c r="A23" s="15" t="s">
        <v>60</v>
      </c>
      <c r="B23" s="127" t="s">
        <v>63</v>
      </c>
      <c r="C23" s="327">
        <v>147</v>
      </c>
      <c r="D23" s="129">
        <v>46.2</v>
      </c>
      <c r="E23" s="368">
        <v>171</v>
      </c>
      <c r="F23" s="131">
        <v>53.8</v>
      </c>
      <c r="G23" s="327">
        <v>156</v>
      </c>
      <c r="H23" s="129">
        <v>49.5</v>
      </c>
      <c r="I23" s="368">
        <v>159</v>
      </c>
      <c r="J23" s="131">
        <v>50.5</v>
      </c>
      <c r="K23" s="327">
        <v>162</v>
      </c>
      <c r="L23" s="129">
        <v>51.3</v>
      </c>
      <c r="M23" s="368">
        <v>154</v>
      </c>
      <c r="N23" s="131">
        <v>48.7</v>
      </c>
      <c r="O23" s="327">
        <v>158</v>
      </c>
      <c r="P23" s="129">
        <v>48.8</v>
      </c>
      <c r="Q23" s="368">
        <v>166</v>
      </c>
      <c r="R23" s="131">
        <v>51.2</v>
      </c>
      <c r="S23" s="327">
        <v>157</v>
      </c>
      <c r="T23" s="129">
        <v>47.7</v>
      </c>
      <c r="U23" s="368">
        <v>172</v>
      </c>
      <c r="V23" s="131">
        <v>52.3</v>
      </c>
      <c r="W23" s="816">
        <v>157</v>
      </c>
      <c r="X23" s="817">
        <v>48</v>
      </c>
      <c r="Y23" s="818">
        <v>170</v>
      </c>
      <c r="Z23" s="819">
        <v>52</v>
      </c>
      <c r="AA23" s="816">
        <v>151</v>
      </c>
      <c r="AB23" s="817">
        <v>47.6</v>
      </c>
      <c r="AC23" s="818">
        <v>166</v>
      </c>
      <c r="AD23" s="819">
        <v>52.4</v>
      </c>
      <c r="AE23" s="816">
        <v>151</v>
      </c>
      <c r="AF23" s="817">
        <v>48.4</v>
      </c>
      <c r="AG23" s="818">
        <v>161</v>
      </c>
      <c r="AH23" s="819">
        <v>51.6</v>
      </c>
      <c r="AI23" s="835">
        <v>149</v>
      </c>
      <c r="AJ23" s="836">
        <v>47.6</v>
      </c>
      <c r="AK23" s="837">
        <v>164</v>
      </c>
      <c r="AL23" s="838">
        <v>52.4</v>
      </c>
      <c r="AM23" s="839">
        <v>0</v>
      </c>
      <c r="AN23" s="840">
        <v>0</v>
      </c>
      <c r="AO23" s="835">
        <v>149</v>
      </c>
      <c r="AP23" s="836">
        <v>45.6</v>
      </c>
      <c r="AQ23" s="837">
        <v>175</v>
      </c>
      <c r="AR23" s="838">
        <v>53.5</v>
      </c>
      <c r="AS23" s="839">
        <v>3</v>
      </c>
      <c r="AT23" s="840">
        <v>0.9</v>
      </c>
      <c r="AU23" s="835">
        <v>163</v>
      </c>
      <c r="AV23" s="836">
        <v>47</v>
      </c>
      <c r="AW23" s="837">
        <v>184</v>
      </c>
      <c r="AX23" s="838">
        <v>53</v>
      </c>
      <c r="AY23" s="839">
        <v>0</v>
      </c>
      <c r="AZ23" s="841">
        <v>0</v>
      </c>
    </row>
    <row r="24" spans="1:52" ht="14.5" x14ac:dyDescent="0.25">
      <c r="A24" s="11" t="s">
        <v>60</v>
      </c>
      <c r="B24" s="134" t="s">
        <v>671</v>
      </c>
      <c r="C24" s="326" t="s">
        <v>241</v>
      </c>
      <c r="D24" s="136" t="s">
        <v>241</v>
      </c>
      <c r="E24" s="370" t="s">
        <v>241</v>
      </c>
      <c r="F24" s="138" t="s">
        <v>241</v>
      </c>
      <c r="G24" s="326" t="s">
        <v>241</v>
      </c>
      <c r="H24" s="136" t="s">
        <v>241</v>
      </c>
      <c r="I24" s="370" t="s">
        <v>241</v>
      </c>
      <c r="J24" s="138" t="s">
        <v>241</v>
      </c>
      <c r="K24" s="326" t="s">
        <v>241</v>
      </c>
      <c r="L24" s="136" t="s">
        <v>241</v>
      </c>
      <c r="M24" s="370" t="s">
        <v>241</v>
      </c>
      <c r="N24" s="138" t="s">
        <v>241</v>
      </c>
      <c r="O24" s="326" t="s">
        <v>241</v>
      </c>
      <c r="P24" s="136" t="s">
        <v>241</v>
      </c>
      <c r="Q24" s="370" t="s">
        <v>241</v>
      </c>
      <c r="R24" s="138" t="s">
        <v>241</v>
      </c>
      <c r="S24" s="326">
        <v>83</v>
      </c>
      <c r="T24" s="136">
        <v>63.4</v>
      </c>
      <c r="U24" s="370">
        <v>48</v>
      </c>
      <c r="V24" s="138">
        <v>36.6</v>
      </c>
      <c r="W24" s="326">
        <v>157</v>
      </c>
      <c r="X24" s="136">
        <v>60.2</v>
      </c>
      <c r="Y24" s="370">
        <v>104</v>
      </c>
      <c r="Z24" s="138">
        <v>39.799999999999997</v>
      </c>
      <c r="AA24" s="326">
        <v>230</v>
      </c>
      <c r="AB24" s="136">
        <v>59</v>
      </c>
      <c r="AC24" s="370">
        <v>160</v>
      </c>
      <c r="AD24" s="138">
        <v>41</v>
      </c>
      <c r="AE24" s="326">
        <v>298</v>
      </c>
      <c r="AF24" s="136">
        <v>57.8</v>
      </c>
      <c r="AG24" s="370">
        <v>218</v>
      </c>
      <c r="AH24" s="138">
        <v>42.2</v>
      </c>
      <c r="AI24" s="326">
        <v>293</v>
      </c>
      <c r="AJ24" s="136">
        <v>56.9</v>
      </c>
      <c r="AK24" s="370">
        <v>222</v>
      </c>
      <c r="AL24" s="392">
        <v>43.1</v>
      </c>
      <c r="AM24" s="448">
        <v>0</v>
      </c>
      <c r="AN24" s="138">
        <v>0</v>
      </c>
      <c r="AO24" s="326">
        <v>283</v>
      </c>
      <c r="AP24" s="136">
        <v>55.3</v>
      </c>
      <c r="AQ24" s="370">
        <v>229</v>
      </c>
      <c r="AR24" s="392">
        <v>44.7</v>
      </c>
      <c r="AS24" s="448">
        <v>0</v>
      </c>
      <c r="AT24" s="138">
        <v>0</v>
      </c>
      <c r="AU24" s="326">
        <v>281</v>
      </c>
      <c r="AV24" s="136">
        <v>54.1</v>
      </c>
      <c r="AW24" s="370">
        <v>238</v>
      </c>
      <c r="AX24" s="392">
        <v>45.9</v>
      </c>
      <c r="AY24" s="448">
        <v>0</v>
      </c>
      <c r="AZ24" s="388">
        <v>0</v>
      </c>
    </row>
    <row r="25" spans="1:52" x14ac:dyDescent="0.25">
      <c r="A25" s="15" t="s">
        <v>68</v>
      </c>
      <c r="B25" s="127" t="s">
        <v>69</v>
      </c>
      <c r="C25" s="327">
        <v>239</v>
      </c>
      <c r="D25" s="129">
        <v>58.7</v>
      </c>
      <c r="E25" s="368">
        <v>168</v>
      </c>
      <c r="F25" s="131">
        <v>41.3</v>
      </c>
      <c r="G25" s="327">
        <v>252</v>
      </c>
      <c r="H25" s="129">
        <v>60.9</v>
      </c>
      <c r="I25" s="368">
        <v>162</v>
      </c>
      <c r="J25" s="131">
        <v>39.1</v>
      </c>
      <c r="K25" s="327">
        <v>273</v>
      </c>
      <c r="L25" s="129">
        <v>61.8</v>
      </c>
      <c r="M25" s="368">
        <v>169</v>
      </c>
      <c r="N25" s="131">
        <v>38.200000000000003</v>
      </c>
      <c r="O25" s="327">
        <v>259</v>
      </c>
      <c r="P25" s="129">
        <v>60.4</v>
      </c>
      <c r="Q25" s="368">
        <v>170</v>
      </c>
      <c r="R25" s="131">
        <v>39.6</v>
      </c>
      <c r="S25" s="327">
        <v>244</v>
      </c>
      <c r="T25" s="129">
        <v>58.2</v>
      </c>
      <c r="U25" s="368">
        <v>175</v>
      </c>
      <c r="V25" s="131">
        <v>41.8</v>
      </c>
      <c r="W25" s="327">
        <v>221</v>
      </c>
      <c r="X25" s="129">
        <v>53</v>
      </c>
      <c r="Y25" s="368">
        <v>196</v>
      </c>
      <c r="Z25" s="131">
        <v>47</v>
      </c>
      <c r="AA25" s="327">
        <v>215</v>
      </c>
      <c r="AB25" s="129">
        <v>49.3</v>
      </c>
      <c r="AC25" s="368">
        <v>221</v>
      </c>
      <c r="AD25" s="131">
        <v>50.7</v>
      </c>
      <c r="AE25" s="327">
        <v>223</v>
      </c>
      <c r="AF25" s="129">
        <v>49.3</v>
      </c>
      <c r="AG25" s="368">
        <v>229</v>
      </c>
      <c r="AH25" s="131">
        <v>50.7</v>
      </c>
      <c r="AI25" s="327">
        <v>223</v>
      </c>
      <c r="AJ25" s="129">
        <v>50.1</v>
      </c>
      <c r="AK25" s="368">
        <v>220</v>
      </c>
      <c r="AL25" s="389">
        <v>49.4</v>
      </c>
      <c r="AM25" s="451">
        <v>2</v>
      </c>
      <c r="AN25" s="131">
        <v>0.4</v>
      </c>
      <c r="AO25" s="327">
        <v>224</v>
      </c>
      <c r="AP25" s="129">
        <v>51.3</v>
      </c>
      <c r="AQ25" s="368">
        <v>212</v>
      </c>
      <c r="AR25" s="389">
        <v>48.5</v>
      </c>
      <c r="AS25" s="451">
        <v>1</v>
      </c>
      <c r="AT25" s="131">
        <v>0.2</v>
      </c>
      <c r="AU25" s="327">
        <v>225</v>
      </c>
      <c r="AV25" s="129">
        <v>50.2</v>
      </c>
      <c r="AW25" s="368">
        <v>223</v>
      </c>
      <c r="AX25" s="389">
        <v>49.8</v>
      </c>
      <c r="AY25" s="451">
        <v>0</v>
      </c>
      <c r="AZ25" s="391">
        <v>0</v>
      </c>
    </row>
    <row r="26" spans="1:52" x14ac:dyDescent="0.25">
      <c r="A26" s="11" t="s">
        <v>71</v>
      </c>
      <c r="B26" s="134" t="s">
        <v>72</v>
      </c>
      <c r="C26" s="326">
        <v>181</v>
      </c>
      <c r="D26" s="136">
        <v>59.7</v>
      </c>
      <c r="E26" s="370">
        <v>122</v>
      </c>
      <c r="F26" s="138">
        <v>40.299999999999997</v>
      </c>
      <c r="G26" s="326">
        <v>185</v>
      </c>
      <c r="H26" s="136">
        <v>59.9</v>
      </c>
      <c r="I26" s="370">
        <v>124</v>
      </c>
      <c r="J26" s="138">
        <v>40.1</v>
      </c>
      <c r="K26" s="326">
        <v>186</v>
      </c>
      <c r="L26" s="136">
        <v>59</v>
      </c>
      <c r="M26" s="370">
        <v>129</v>
      </c>
      <c r="N26" s="138">
        <v>41</v>
      </c>
      <c r="O26" s="326">
        <v>180</v>
      </c>
      <c r="P26" s="136">
        <v>57.1</v>
      </c>
      <c r="Q26" s="370">
        <v>135</v>
      </c>
      <c r="R26" s="138">
        <v>42.9</v>
      </c>
      <c r="S26" s="326">
        <v>181</v>
      </c>
      <c r="T26" s="136">
        <v>56.9</v>
      </c>
      <c r="U26" s="370">
        <v>137</v>
      </c>
      <c r="V26" s="138">
        <v>43.1</v>
      </c>
      <c r="W26" s="326">
        <v>177</v>
      </c>
      <c r="X26" s="136">
        <v>55.7</v>
      </c>
      <c r="Y26" s="370">
        <v>141</v>
      </c>
      <c r="Z26" s="138">
        <v>44.3</v>
      </c>
      <c r="AA26" s="326">
        <v>175</v>
      </c>
      <c r="AB26" s="136">
        <v>54.2</v>
      </c>
      <c r="AC26" s="370">
        <v>148</v>
      </c>
      <c r="AD26" s="138">
        <v>45.8</v>
      </c>
      <c r="AE26" s="326">
        <v>182</v>
      </c>
      <c r="AF26" s="136">
        <v>55.5</v>
      </c>
      <c r="AG26" s="370">
        <v>146</v>
      </c>
      <c r="AH26" s="138">
        <v>44.5</v>
      </c>
      <c r="AI26" s="326">
        <v>175</v>
      </c>
      <c r="AJ26" s="136">
        <v>54.3</v>
      </c>
      <c r="AK26" s="370">
        <v>147</v>
      </c>
      <c r="AL26" s="392">
        <v>45.7</v>
      </c>
      <c r="AM26" s="448">
        <v>0</v>
      </c>
      <c r="AN26" s="138">
        <v>0</v>
      </c>
      <c r="AO26" s="326">
        <v>171</v>
      </c>
      <c r="AP26" s="136">
        <v>52.8</v>
      </c>
      <c r="AQ26" s="370">
        <v>153</v>
      </c>
      <c r="AR26" s="392">
        <v>47.2</v>
      </c>
      <c r="AS26" s="448">
        <v>0</v>
      </c>
      <c r="AT26" s="138">
        <v>0</v>
      </c>
      <c r="AU26" s="326">
        <v>176</v>
      </c>
      <c r="AV26" s="136">
        <v>53.7</v>
      </c>
      <c r="AW26" s="370">
        <v>152</v>
      </c>
      <c r="AX26" s="392">
        <v>46.3</v>
      </c>
      <c r="AY26" s="448">
        <v>0</v>
      </c>
      <c r="AZ26" s="388">
        <v>0</v>
      </c>
    </row>
    <row r="27" spans="1:52" x14ac:dyDescent="0.25">
      <c r="A27" s="15" t="s">
        <v>74</v>
      </c>
      <c r="B27" s="127" t="s">
        <v>75</v>
      </c>
      <c r="C27" s="327">
        <v>127</v>
      </c>
      <c r="D27" s="129">
        <v>57.2</v>
      </c>
      <c r="E27" s="368">
        <v>95</v>
      </c>
      <c r="F27" s="131">
        <v>42.8</v>
      </c>
      <c r="G27" s="327">
        <v>126</v>
      </c>
      <c r="H27" s="129">
        <v>56.3</v>
      </c>
      <c r="I27" s="368">
        <v>98</v>
      </c>
      <c r="J27" s="131">
        <v>43.8</v>
      </c>
      <c r="K27" s="327">
        <v>122</v>
      </c>
      <c r="L27" s="129">
        <v>55.2</v>
      </c>
      <c r="M27" s="368">
        <v>99</v>
      </c>
      <c r="N27" s="131">
        <v>44.8</v>
      </c>
      <c r="O27" s="327">
        <v>120</v>
      </c>
      <c r="P27" s="129">
        <v>52.2</v>
      </c>
      <c r="Q27" s="368">
        <v>110</v>
      </c>
      <c r="R27" s="131">
        <v>47.8</v>
      </c>
      <c r="S27" s="327">
        <v>121</v>
      </c>
      <c r="T27" s="129">
        <v>51.7</v>
      </c>
      <c r="U27" s="368">
        <v>113</v>
      </c>
      <c r="V27" s="131">
        <v>48.3</v>
      </c>
      <c r="W27" s="327">
        <v>114</v>
      </c>
      <c r="X27" s="129">
        <v>50.2</v>
      </c>
      <c r="Y27" s="368">
        <v>113</v>
      </c>
      <c r="Z27" s="131">
        <v>49.8</v>
      </c>
      <c r="AA27" s="327">
        <v>122</v>
      </c>
      <c r="AB27" s="129">
        <v>52.4</v>
      </c>
      <c r="AC27" s="368">
        <v>111</v>
      </c>
      <c r="AD27" s="131">
        <v>47.6</v>
      </c>
      <c r="AE27" s="327">
        <v>129</v>
      </c>
      <c r="AF27" s="129">
        <v>53.1</v>
      </c>
      <c r="AG27" s="368">
        <v>114</v>
      </c>
      <c r="AH27" s="131">
        <v>46.9</v>
      </c>
      <c r="AI27" s="327">
        <v>124</v>
      </c>
      <c r="AJ27" s="129">
        <v>49</v>
      </c>
      <c r="AK27" s="368">
        <v>128</v>
      </c>
      <c r="AL27" s="389">
        <v>50.6</v>
      </c>
      <c r="AM27" s="451">
        <v>1</v>
      </c>
      <c r="AN27" s="131">
        <v>0.4</v>
      </c>
      <c r="AO27" s="327">
        <v>131</v>
      </c>
      <c r="AP27" s="129">
        <v>49.2</v>
      </c>
      <c r="AQ27" s="368">
        <v>134</v>
      </c>
      <c r="AR27" s="389">
        <v>50.4</v>
      </c>
      <c r="AS27" s="451">
        <v>1</v>
      </c>
      <c r="AT27" s="131">
        <v>0.4</v>
      </c>
      <c r="AU27" s="327">
        <v>126</v>
      </c>
      <c r="AV27" s="129">
        <v>48.3</v>
      </c>
      <c r="AW27" s="368">
        <v>134</v>
      </c>
      <c r="AX27" s="389">
        <v>51.3</v>
      </c>
      <c r="AY27" s="451">
        <v>1</v>
      </c>
      <c r="AZ27" s="391">
        <v>0.4</v>
      </c>
    </row>
    <row r="28" spans="1:52" x14ac:dyDescent="0.25">
      <c r="A28" s="11" t="s">
        <v>74</v>
      </c>
      <c r="B28" s="134" t="s">
        <v>78</v>
      </c>
      <c r="C28" s="326">
        <v>194</v>
      </c>
      <c r="D28" s="136">
        <v>59.9</v>
      </c>
      <c r="E28" s="370">
        <v>130</v>
      </c>
      <c r="F28" s="138">
        <v>40.1</v>
      </c>
      <c r="G28" s="326">
        <v>184</v>
      </c>
      <c r="H28" s="136">
        <v>55.4</v>
      </c>
      <c r="I28" s="370">
        <v>148</v>
      </c>
      <c r="J28" s="138">
        <v>44.6</v>
      </c>
      <c r="K28" s="326">
        <v>171</v>
      </c>
      <c r="L28" s="136">
        <v>51</v>
      </c>
      <c r="M28" s="370">
        <v>164</v>
      </c>
      <c r="N28" s="138">
        <v>49</v>
      </c>
      <c r="O28" s="326">
        <v>206</v>
      </c>
      <c r="P28" s="136">
        <v>56.1</v>
      </c>
      <c r="Q28" s="370">
        <v>161</v>
      </c>
      <c r="R28" s="138">
        <v>43.9</v>
      </c>
      <c r="S28" s="326">
        <v>225</v>
      </c>
      <c r="T28" s="136">
        <v>56.1</v>
      </c>
      <c r="U28" s="370">
        <v>176</v>
      </c>
      <c r="V28" s="138">
        <v>43.9</v>
      </c>
      <c r="W28" s="326">
        <v>256</v>
      </c>
      <c r="X28" s="136">
        <v>59.1</v>
      </c>
      <c r="Y28" s="370">
        <v>177</v>
      </c>
      <c r="Z28" s="138">
        <v>40.9</v>
      </c>
      <c r="AA28" s="326">
        <v>282</v>
      </c>
      <c r="AB28" s="136">
        <v>59.2</v>
      </c>
      <c r="AC28" s="370">
        <v>194</v>
      </c>
      <c r="AD28" s="138">
        <v>40.799999999999997</v>
      </c>
      <c r="AE28" s="326">
        <v>283</v>
      </c>
      <c r="AF28" s="136">
        <v>59.3</v>
      </c>
      <c r="AG28" s="370">
        <v>194</v>
      </c>
      <c r="AH28" s="138">
        <v>40.700000000000003</v>
      </c>
      <c r="AI28" s="326">
        <v>268</v>
      </c>
      <c r="AJ28" s="136">
        <v>56.3</v>
      </c>
      <c r="AK28" s="370">
        <v>206</v>
      </c>
      <c r="AL28" s="392">
        <v>43.3</v>
      </c>
      <c r="AM28" s="448">
        <v>2</v>
      </c>
      <c r="AN28" s="138">
        <v>0.4</v>
      </c>
      <c r="AO28" s="326">
        <v>262</v>
      </c>
      <c r="AP28" s="136">
        <v>55.4</v>
      </c>
      <c r="AQ28" s="370">
        <v>209</v>
      </c>
      <c r="AR28" s="392">
        <v>44.2</v>
      </c>
      <c r="AS28" s="448">
        <v>2</v>
      </c>
      <c r="AT28" s="138">
        <v>0.4</v>
      </c>
      <c r="AU28" s="326">
        <v>263</v>
      </c>
      <c r="AV28" s="136">
        <v>55.5</v>
      </c>
      <c r="AW28" s="370">
        <v>211</v>
      </c>
      <c r="AX28" s="392">
        <v>44.5</v>
      </c>
      <c r="AY28" s="448">
        <v>0</v>
      </c>
      <c r="AZ28" s="388">
        <v>0</v>
      </c>
    </row>
    <row r="29" spans="1:52" x14ac:dyDescent="0.25">
      <c r="A29" s="15" t="s">
        <v>80</v>
      </c>
      <c r="B29" s="127" t="s">
        <v>81</v>
      </c>
      <c r="C29" s="327">
        <v>147</v>
      </c>
      <c r="D29" s="129">
        <v>62</v>
      </c>
      <c r="E29" s="368">
        <v>90</v>
      </c>
      <c r="F29" s="131">
        <v>38</v>
      </c>
      <c r="G29" s="327">
        <v>145</v>
      </c>
      <c r="H29" s="129">
        <v>61.2</v>
      </c>
      <c r="I29" s="368">
        <v>92</v>
      </c>
      <c r="J29" s="131">
        <v>38.799999999999997</v>
      </c>
      <c r="K29" s="327">
        <v>146</v>
      </c>
      <c r="L29" s="129">
        <v>60.6</v>
      </c>
      <c r="M29" s="368">
        <v>95</v>
      </c>
      <c r="N29" s="131">
        <v>39.4</v>
      </c>
      <c r="O29" s="327">
        <v>153</v>
      </c>
      <c r="P29" s="129">
        <v>62.2</v>
      </c>
      <c r="Q29" s="368">
        <v>93</v>
      </c>
      <c r="R29" s="131">
        <v>37.799999999999997</v>
      </c>
      <c r="S29" s="327">
        <v>146</v>
      </c>
      <c r="T29" s="129">
        <v>56.6</v>
      </c>
      <c r="U29" s="368">
        <v>112</v>
      </c>
      <c r="V29" s="131">
        <v>43.4</v>
      </c>
      <c r="W29" s="327">
        <v>132</v>
      </c>
      <c r="X29" s="129">
        <v>50.4</v>
      </c>
      <c r="Y29" s="368">
        <v>130</v>
      </c>
      <c r="Z29" s="131">
        <v>49.6</v>
      </c>
      <c r="AA29" s="327">
        <v>128</v>
      </c>
      <c r="AB29" s="129">
        <v>49</v>
      </c>
      <c r="AC29" s="368">
        <v>133</v>
      </c>
      <c r="AD29" s="131">
        <v>51</v>
      </c>
      <c r="AE29" s="327">
        <v>113</v>
      </c>
      <c r="AF29" s="129">
        <v>43.5</v>
      </c>
      <c r="AG29" s="368">
        <v>147</v>
      </c>
      <c r="AH29" s="131">
        <v>56.5</v>
      </c>
      <c r="AI29" s="327">
        <v>121</v>
      </c>
      <c r="AJ29" s="129">
        <v>46.7</v>
      </c>
      <c r="AK29" s="368">
        <v>138</v>
      </c>
      <c r="AL29" s="389">
        <v>53.3</v>
      </c>
      <c r="AM29" s="451">
        <v>0</v>
      </c>
      <c r="AN29" s="131">
        <v>0</v>
      </c>
      <c r="AO29" s="327">
        <v>126</v>
      </c>
      <c r="AP29" s="129">
        <v>48.8</v>
      </c>
      <c r="AQ29" s="368">
        <v>132</v>
      </c>
      <c r="AR29" s="389">
        <v>51.2</v>
      </c>
      <c r="AS29" s="451">
        <v>0</v>
      </c>
      <c r="AT29" s="131">
        <v>0</v>
      </c>
      <c r="AU29" s="327">
        <v>124</v>
      </c>
      <c r="AV29" s="129">
        <v>49</v>
      </c>
      <c r="AW29" s="368">
        <v>129</v>
      </c>
      <c r="AX29" s="389">
        <v>51</v>
      </c>
      <c r="AY29" s="451">
        <v>0</v>
      </c>
      <c r="AZ29" s="391">
        <v>0</v>
      </c>
    </row>
    <row r="30" spans="1:52" ht="14.5" x14ac:dyDescent="0.25">
      <c r="A30" s="11" t="s">
        <v>83</v>
      </c>
      <c r="B30" s="134" t="s">
        <v>672</v>
      </c>
      <c r="C30" s="326" t="s">
        <v>241</v>
      </c>
      <c r="D30" s="136" t="s">
        <v>241</v>
      </c>
      <c r="E30" s="370" t="s">
        <v>241</v>
      </c>
      <c r="F30" s="138" t="s">
        <v>241</v>
      </c>
      <c r="G30" s="326" t="s">
        <v>241</v>
      </c>
      <c r="H30" s="136" t="s">
        <v>241</v>
      </c>
      <c r="I30" s="370" t="s">
        <v>241</v>
      </c>
      <c r="J30" s="138" t="s">
        <v>241</v>
      </c>
      <c r="K30" s="326" t="s">
        <v>241</v>
      </c>
      <c r="L30" s="136" t="s">
        <v>241</v>
      </c>
      <c r="M30" s="370" t="s">
        <v>241</v>
      </c>
      <c r="N30" s="138" t="s">
        <v>241</v>
      </c>
      <c r="O30" s="326" t="s">
        <v>241</v>
      </c>
      <c r="P30" s="136" t="s">
        <v>241</v>
      </c>
      <c r="Q30" s="370" t="s">
        <v>241</v>
      </c>
      <c r="R30" s="138" t="s">
        <v>241</v>
      </c>
      <c r="S30" s="326" t="s">
        <v>241</v>
      </c>
      <c r="T30" s="136" t="s">
        <v>241</v>
      </c>
      <c r="U30" s="370" t="s">
        <v>241</v>
      </c>
      <c r="V30" s="138" t="s">
        <v>241</v>
      </c>
      <c r="W30" s="326" t="s">
        <v>241</v>
      </c>
      <c r="X30" s="136" t="s">
        <v>241</v>
      </c>
      <c r="Y30" s="370" t="s">
        <v>241</v>
      </c>
      <c r="Z30" s="138" t="s">
        <v>241</v>
      </c>
      <c r="AA30" s="326">
        <v>33</v>
      </c>
      <c r="AB30" s="136">
        <v>51.6</v>
      </c>
      <c r="AC30" s="370">
        <v>31</v>
      </c>
      <c r="AD30" s="138">
        <v>48.4</v>
      </c>
      <c r="AE30" s="326">
        <v>66</v>
      </c>
      <c r="AF30" s="136">
        <v>52</v>
      </c>
      <c r="AG30" s="370">
        <v>61</v>
      </c>
      <c r="AH30" s="138">
        <v>48</v>
      </c>
      <c r="AI30" s="326">
        <v>95</v>
      </c>
      <c r="AJ30" s="136">
        <v>50.3</v>
      </c>
      <c r="AK30" s="370">
        <v>93</v>
      </c>
      <c r="AL30" s="392">
        <v>49.2</v>
      </c>
      <c r="AM30" s="448">
        <v>1</v>
      </c>
      <c r="AN30" s="138">
        <v>0.5</v>
      </c>
      <c r="AO30" s="326">
        <v>126</v>
      </c>
      <c r="AP30" s="136">
        <v>50</v>
      </c>
      <c r="AQ30" s="370">
        <v>125</v>
      </c>
      <c r="AR30" s="392">
        <v>49.6</v>
      </c>
      <c r="AS30" s="448">
        <v>1</v>
      </c>
      <c r="AT30" s="138">
        <v>0.4</v>
      </c>
      <c r="AU30" s="326">
        <v>127</v>
      </c>
      <c r="AV30" s="136">
        <v>50.2</v>
      </c>
      <c r="AW30" s="370">
        <v>124</v>
      </c>
      <c r="AX30" s="392">
        <v>49</v>
      </c>
      <c r="AY30" s="448">
        <v>2</v>
      </c>
      <c r="AZ30" s="388">
        <v>0.8</v>
      </c>
    </row>
    <row r="31" spans="1:52" x14ac:dyDescent="0.25">
      <c r="A31" s="15" t="s">
        <v>85</v>
      </c>
      <c r="B31" s="127" t="s">
        <v>86</v>
      </c>
      <c r="C31" s="327">
        <v>246</v>
      </c>
      <c r="D31" s="129">
        <v>51.1</v>
      </c>
      <c r="E31" s="368">
        <v>235</v>
      </c>
      <c r="F31" s="131">
        <v>48.9</v>
      </c>
      <c r="G31" s="327">
        <v>260</v>
      </c>
      <c r="H31" s="129">
        <v>51.5</v>
      </c>
      <c r="I31" s="368">
        <v>245</v>
      </c>
      <c r="J31" s="131">
        <v>48.5</v>
      </c>
      <c r="K31" s="327">
        <v>265</v>
      </c>
      <c r="L31" s="129">
        <v>51.4</v>
      </c>
      <c r="M31" s="368">
        <v>251</v>
      </c>
      <c r="N31" s="131">
        <v>48.6</v>
      </c>
      <c r="O31" s="327">
        <v>260</v>
      </c>
      <c r="P31" s="129">
        <v>49.6</v>
      </c>
      <c r="Q31" s="368">
        <v>264</v>
      </c>
      <c r="R31" s="131">
        <v>50.4</v>
      </c>
      <c r="S31" s="327">
        <v>255</v>
      </c>
      <c r="T31" s="129">
        <v>49.6</v>
      </c>
      <c r="U31" s="368">
        <v>259</v>
      </c>
      <c r="V31" s="131">
        <v>50.4</v>
      </c>
      <c r="W31" s="327">
        <v>258</v>
      </c>
      <c r="X31" s="129">
        <v>49.9</v>
      </c>
      <c r="Y31" s="368">
        <v>259</v>
      </c>
      <c r="Z31" s="131">
        <v>50.1</v>
      </c>
      <c r="AA31" s="327">
        <v>253</v>
      </c>
      <c r="AB31" s="129">
        <v>49.2</v>
      </c>
      <c r="AC31" s="368">
        <v>261</v>
      </c>
      <c r="AD31" s="131">
        <v>50.8</v>
      </c>
      <c r="AE31" s="327">
        <v>257</v>
      </c>
      <c r="AF31" s="129">
        <v>49.7</v>
      </c>
      <c r="AG31" s="368">
        <v>260</v>
      </c>
      <c r="AH31" s="131">
        <v>50.3</v>
      </c>
      <c r="AI31" s="327">
        <v>251</v>
      </c>
      <c r="AJ31" s="129">
        <v>48.3</v>
      </c>
      <c r="AK31" s="368">
        <v>268</v>
      </c>
      <c r="AL31" s="389">
        <v>51.5</v>
      </c>
      <c r="AM31" s="451">
        <v>1</v>
      </c>
      <c r="AN31" s="131">
        <v>0.2</v>
      </c>
      <c r="AO31" s="327">
        <v>250</v>
      </c>
      <c r="AP31" s="129">
        <v>47.3</v>
      </c>
      <c r="AQ31" s="368">
        <v>279</v>
      </c>
      <c r="AR31" s="389">
        <v>52.7</v>
      </c>
      <c r="AS31" s="451">
        <v>0</v>
      </c>
      <c r="AT31" s="131">
        <v>0</v>
      </c>
      <c r="AU31" s="327">
        <v>245</v>
      </c>
      <c r="AV31" s="129">
        <v>46.6</v>
      </c>
      <c r="AW31" s="368">
        <v>278</v>
      </c>
      <c r="AX31" s="389">
        <v>52.9</v>
      </c>
      <c r="AY31" s="451">
        <v>3</v>
      </c>
      <c r="AZ31" s="391">
        <v>0.6</v>
      </c>
    </row>
    <row r="32" spans="1:52" x14ac:dyDescent="0.25">
      <c r="A32" s="11" t="s">
        <v>89</v>
      </c>
      <c r="B32" s="134" t="s">
        <v>90</v>
      </c>
      <c r="C32" s="326">
        <v>63</v>
      </c>
      <c r="D32" s="136">
        <v>42.6</v>
      </c>
      <c r="E32" s="370">
        <v>85</v>
      </c>
      <c r="F32" s="138">
        <v>57.4</v>
      </c>
      <c r="G32" s="326">
        <v>58</v>
      </c>
      <c r="H32" s="136">
        <v>41.1</v>
      </c>
      <c r="I32" s="370">
        <v>83</v>
      </c>
      <c r="J32" s="138">
        <v>58.9</v>
      </c>
      <c r="K32" s="326">
        <v>54</v>
      </c>
      <c r="L32" s="136">
        <v>36.5</v>
      </c>
      <c r="M32" s="370">
        <v>94</v>
      </c>
      <c r="N32" s="138">
        <v>63.5</v>
      </c>
      <c r="O32" s="326">
        <v>57</v>
      </c>
      <c r="P32" s="136">
        <v>37.299999999999997</v>
      </c>
      <c r="Q32" s="370">
        <v>96</v>
      </c>
      <c r="R32" s="138">
        <v>62.7</v>
      </c>
      <c r="S32" s="326">
        <v>61</v>
      </c>
      <c r="T32" s="136">
        <v>40.9</v>
      </c>
      <c r="U32" s="370">
        <v>88</v>
      </c>
      <c r="V32" s="138">
        <v>59.1</v>
      </c>
      <c r="W32" s="326">
        <v>62</v>
      </c>
      <c r="X32" s="136">
        <v>41.3</v>
      </c>
      <c r="Y32" s="370">
        <v>88</v>
      </c>
      <c r="Z32" s="138">
        <v>58.7</v>
      </c>
      <c r="AA32" s="326">
        <v>72</v>
      </c>
      <c r="AB32" s="136">
        <v>48.6</v>
      </c>
      <c r="AC32" s="370">
        <v>76</v>
      </c>
      <c r="AD32" s="138">
        <v>51.4</v>
      </c>
      <c r="AE32" s="326">
        <v>72</v>
      </c>
      <c r="AF32" s="136">
        <v>48.6</v>
      </c>
      <c r="AG32" s="370">
        <v>76</v>
      </c>
      <c r="AH32" s="138">
        <v>51.4</v>
      </c>
      <c r="AI32" s="326">
        <v>67</v>
      </c>
      <c r="AJ32" s="136">
        <v>46.9</v>
      </c>
      <c r="AK32" s="370">
        <v>76</v>
      </c>
      <c r="AL32" s="392">
        <v>53.1</v>
      </c>
      <c r="AM32" s="448">
        <v>0</v>
      </c>
      <c r="AN32" s="138">
        <v>0</v>
      </c>
      <c r="AO32" s="326">
        <v>65</v>
      </c>
      <c r="AP32" s="136">
        <v>46.8</v>
      </c>
      <c r="AQ32" s="370">
        <v>74</v>
      </c>
      <c r="AR32" s="392">
        <v>53.2</v>
      </c>
      <c r="AS32" s="448">
        <v>0</v>
      </c>
      <c r="AT32" s="138">
        <v>0</v>
      </c>
      <c r="AU32" s="326">
        <v>61</v>
      </c>
      <c r="AV32" s="136">
        <v>44.5</v>
      </c>
      <c r="AW32" s="370">
        <v>76</v>
      </c>
      <c r="AX32" s="392">
        <v>55.5</v>
      </c>
      <c r="AY32" s="448">
        <v>0</v>
      </c>
      <c r="AZ32" s="388">
        <v>0</v>
      </c>
    </row>
    <row r="33" spans="1:52" x14ac:dyDescent="0.25">
      <c r="A33" s="15" t="s">
        <v>89</v>
      </c>
      <c r="B33" s="127" t="s">
        <v>93</v>
      </c>
      <c r="C33" s="327">
        <v>299</v>
      </c>
      <c r="D33" s="129">
        <v>49.7</v>
      </c>
      <c r="E33" s="368">
        <v>303</v>
      </c>
      <c r="F33" s="131">
        <v>50.3</v>
      </c>
      <c r="G33" s="327">
        <v>304</v>
      </c>
      <c r="H33" s="129">
        <v>50.2</v>
      </c>
      <c r="I33" s="368">
        <v>301</v>
      </c>
      <c r="J33" s="131">
        <v>49.8</v>
      </c>
      <c r="K33" s="327">
        <v>313</v>
      </c>
      <c r="L33" s="129">
        <v>51.6</v>
      </c>
      <c r="M33" s="368">
        <v>294</v>
      </c>
      <c r="N33" s="131">
        <v>48.4</v>
      </c>
      <c r="O33" s="327">
        <v>307</v>
      </c>
      <c r="P33" s="129">
        <v>51.3</v>
      </c>
      <c r="Q33" s="368">
        <v>291</v>
      </c>
      <c r="R33" s="131">
        <v>48.7</v>
      </c>
      <c r="S33" s="327">
        <v>317</v>
      </c>
      <c r="T33" s="129">
        <v>52.6</v>
      </c>
      <c r="U33" s="368">
        <v>286</v>
      </c>
      <c r="V33" s="131">
        <v>47.4</v>
      </c>
      <c r="W33" s="327">
        <v>314</v>
      </c>
      <c r="X33" s="129">
        <v>52.2</v>
      </c>
      <c r="Y33" s="368">
        <v>287</v>
      </c>
      <c r="Z33" s="131">
        <v>47.8</v>
      </c>
      <c r="AA33" s="327">
        <v>293</v>
      </c>
      <c r="AB33" s="129">
        <v>48.2</v>
      </c>
      <c r="AC33" s="368">
        <v>315</v>
      </c>
      <c r="AD33" s="131">
        <v>51.8</v>
      </c>
      <c r="AE33" s="327">
        <v>289</v>
      </c>
      <c r="AF33" s="129">
        <v>48.6</v>
      </c>
      <c r="AG33" s="368">
        <v>306</v>
      </c>
      <c r="AH33" s="131">
        <v>51.4</v>
      </c>
      <c r="AI33" s="327">
        <v>279</v>
      </c>
      <c r="AJ33" s="129">
        <v>46.6</v>
      </c>
      <c r="AK33" s="368">
        <v>317</v>
      </c>
      <c r="AL33" s="389">
        <v>52.9</v>
      </c>
      <c r="AM33" s="451">
        <v>3</v>
      </c>
      <c r="AN33" s="131">
        <v>0.5</v>
      </c>
      <c r="AO33" s="327">
        <v>294</v>
      </c>
      <c r="AP33" s="129">
        <v>48.3</v>
      </c>
      <c r="AQ33" s="368">
        <v>315</v>
      </c>
      <c r="AR33" s="389">
        <v>51.7</v>
      </c>
      <c r="AS33" s="451">
        <v>0</v>
      </c>
      <c r="AT33" s="131">
        <v>0</v>
      </c>
      <c r="AU33" s="327">
        <v>311</v>
      </c>
      <c r="AV33" s="129">
        <v>49.7</v>
      </c>
      <c r="AW33" s="368">
        <v>315</v>
      </c>
      <c r="AX33" s="389">
        <v>50.3</v>
      </c>
      <c r="AY33" s="451">
        <v>0</v>
      </c>
      <c r="AZ33" s="391">
        <v>0</v>
      </c>
    </row>
    <row r="34" spans="1:52" x14ac:dyDescent="0.25">
      <c r="A34" s="11" t="s">
        <v>89</v>
      </c>
      <c r="B34" s="134" t="s">
        <v>94</v>
      </c>
      <c r="C34" s="326">
        <v>351</v>
      </c>
      <c r="D34" s="136">
        <v>51</v>
      </c>
      <c r="E34" s="370">
        <v>337</v>
      </c>
      <c r="F34" s="138">
        <v>49</v>
      </c>
      <c r="G34" s="326">
        <v>352</v>
      </c>
      <c r="H34" s="136">
        <v>50.1</v>
      </c>
      <c r="I34" s="370">
        <v>351</v>
      </c>
      <c r="J34" s="138">
        <v>49.9</v>
      </c>
      <c r="K34" s="326">
        <v>356</v>
      </c>
      <c r="L34" s="136">
        <v>49.5</v>
      </c>
      <c r="M34" s="370">
        <v>363</v>
      </c>
      <c r="N34" s="138">
        <v>50.5</v>
      </c>
      <c r="O34" s="326">
        <v>345</v>
      </c>
      <c r="P34" s="136">
        <v>48.5</v>
      </c>
      <c r="Q34" s="370">
        <v>366</v>
      </c>
      <c r="R34" s="138">
        <v>51.5</v>
      </c>
      <c r="S34" s="326">
        <v>360</v>
      </c>
      <c r="T34" s="136">
        <v>48.6</v>
      </c>
      <c r="U34" s="370">
        <v>380</v>
      </c>
      <c r="V34" s="138">
        <v>51.4</v>
      </c>
      <c r="W34" s="326">
        <v>362</v>
      </c>
      <c r="X34" s="136">
        <v>47.6</v>
      </c>
      <c r="Y34" s="370">
        <v>398</v>
      </c>
      <c r="Z34" s="138">
        <v>52.4</v>
      </c>
      <c r="AA34" s="326">
        <v>369</v>
      </c>
      <c r="AB34" s="136">
        <v>48</v>
      </c>
      <c r="AC34" s="370">
        <v>399</v>
      </c>
      <c r="AD34" s="138">
        <v>52</v>
      </c>
      <c r="AE34" s="326">
        <v>368</v>
      </c>
      <c r="AF34" s="136">
        <v>46.9</v>
      </c>
      <c r="AG34" s="370">
        <v>417</v>
      </c>
      <c r="AH34" s="138">
        <v>53.1</v>
      </c>
      <c r="AI34" s="326">
        <v>355</v>
      </c>
      <c r="AJ34" s="136">
        <v>44.2</v>
      </c>
      <c r="AK34" s="370">
        <v>444</v>
      </c>
      <c r="AL34" s="392">
        <v>55.3</v>
      </c>
      <c r="AM34" s="448">
        <v>4</v>
      </c>
      <c r="AN34" s="138">
        <v>0.5</v>
      </c>
      <c r="AO34" s="326">
        <v>354</v>
      </c>
      <c r="AP34" s="136">
        <v>43</v>
      </c>
      <c r="AQ34" s="370">
        <v>469</v>
      </c>
      <c r="AR34" s="392">
        <v>57</v>
      </c>
      <c r="AS34" s="448">
        <v>0</v>
      </c>
      <c r="AT34" s="138">
        <v>0</v>
      </c>
      <c r="AU34" s="326">
        <v>371</v>
      </c>
      <c r="AV34" s="136">
        <v>43.8</v>
      </c>
      <c r="AW34" s="370">
        <v>476</v>
      </c>
      <c r="AX34" s="392">
        <v>56.2</v>
      </c>
      <c r="AY34" s="448">
        <v>0</v>
      </c>
      <c r="AZ34" s="388">
        <v>0</v>
      </c>
    </row>
    <row r="35" spans="1:52" x14ac:dyDescent="0.25">
      <c r="A35" s="15" t="s">
        <v>95</v>
      </c>
      <c r="B35" s="127" t="s">
        <v>96</v>
      </c>
      <c r="C35" s="327">
        <v>179</v>
      </c>
      <c r="D35" s="129">
        <v>57.4</v>
      </c>
      <c r="E35" s="368">
        <v>133</v>
      </c>
      <c r="F35" s="131">
        <v>42.6</v>
      </c>
      <c r="G35" s="327">
        <v>190</v>
      </c>
      <c r="H35" s="129">
        <v>57.2</v>
      </c>
      <c r="I35" s="368">
        <v>142</v>
      </c>
      <c r="J35" s="131">
        <v>42.8</v>
      </c>
      <c r="K35" s="327">
        <v>188</v>
      </c>
      <c r="L35" s="129">
        <v>53.9</v>
      </c>
      <c r="M35" s="368">
        <v>161</v>
      </c>
      <c r="N35" s="131">
        <v>46.1</v>
      </c>
      <c r="O35" s="327">
        <v>191</v>
      </c>
      <c r="P35" s="129">
        <v>52.9</v>
      </c>
      <c r="Q35" s="368">
        <v>170</v>
      </c>
      <c r="R35" s="131">
        <v>47.1</v>
      </c>
      <c r="S35" s="327">
        <v>210</v>
      </c>
      <c r="T35" s="129">
        <v>56</v>
      </c>
      <c r="U35" s="368">
        <v>165</v>
      </c>
      <c r="V35" s="131">
        <v>44</v>
      </c>
      <c r="W35" s="327">
        <v>249</v>
      </c>
      <c r="X35" s="129">
        <v>58.2</v>
      </c>
      <c r="Y35" s="368">
        <v>179</v>
      </c>
      <c r="Z35" s="131">
        <v>41.8</v>
      </c>
      <c r="AA35" s="327">
        <v>284</v>
      </c>
      <c r="AB35" s="129">
        <v>59.5</v>
      </c>
      <c r="AC35" s="368">
        <v>193</v>
      </c>
      <c r="AD35" s="131">
        <v>40.5</v>
      </c>
      <c r="AE35" s="327">
        <v>306</v>
      </c>
      <c r="AF35" s="129">
        <v>59.2</v>
      </c>
      <c r="AG35" s="368">
        <v>211</v>
      </c>
      <c r="AH35" s="131">
        <v>40.799999999999997</v>
      </c>
      <c r="AI35" s="327">
        <v>304</v>
      </c>
      <c r="AJ35" s="129">
        <v>53.6</v>
      </c>
      <c r="AK35" s="368">
        <v>263</v>
      </c>
      <c r="AL35" s="389">
        <v>46.4</v>
      </c>
      <c r="AM35" s="451">
        <v>0</v>
      </c>
      <c r="AN35" s="131">
        <v>0</v>
      </c>
      <c r="AO35" s="327">
        <v>314</v>
      </c>
      <c r="AP35" s="129">
        <v>55.4</v>
      </c>
      <c r="AQ35" s="368">
        <v>253</v>
      </c>
      <c r="AR35" s="389">
        <v>44.6</v>
      </c>
      <c r="AS35" s="451">
        <v>0</v>
      </c>
      <c r="AT35" s="131">
        <v>0</v>
      </c>
      <c r="AU35" s="327">
        <v>309</v>
      </c>
      <c r="AV35" s="129">
        <v>53.6</v>
      </c>
      <c r="AW35" s="368">
        <v>268</v>
      </c>
      <c r="AX35" s="389">
        <v>46.4</v>
      </c>
      <c r="AY35" s="451">
        <v>0</v>
      </c>
      <c r="AZ35" s="391">
        <v>0</v>
      </c>
    </row>
    <row r="36" spans="1:52" x14ac:dyDescent="0.25">
      <c r="A36" s="11" t="s">
        <v>95</v>
      </c>
      <c r="B36" s="134" t="s">
        <v>97</v>
      </c>
      <c r="C36" s="326">
        <v>231</v>
      </c>
      <c r="D36" s="136">
        <v>52.3</v>
      </c>
      <c r="E36" s="370">
        <v>211</v>
      </c>
      <c r="F36" s="138">
        <v>47.7</v>
      </c>
      <c r="G36" s="326">
        <v>236</v>
      </c>
      <c r="H36" s="136">
        <v>53</v>
      </c>
      <c r="I36" s="370">
        <v>209</v>
      </c>
      <c r="J36" s="138">
        <v>47</v>
      </c>
      <c r="K36" s="326">
        <v>247</v>
      </c>
      <c r="L36" s="136">
        <v>55.8</v>
      </c>
      <c r="M36" s="370">
        <v>196</v>
      </c>
      <c r="N36" s="138">
        <v>44.2</v>
      </c>
      <c r="O36" s="326">
        <v>243</v>
      </c>
      <c r="P36" s="136">
        <v>54.5</v>
      </c>
      <c r="Q36" s="370">
        <v>203</v>
      </c>
      <c r="R36" s="138">
        <v>45.5</v>
      </c>
      <c r="S36" s="326">
        <v>240</v>
      </c>
      <c r="T36" s="136">
        <v>54.3</v>
      </c>
      <c r="U36" s="370">
        <v>202</v>
      </c>
      <c r="V36" s="138">
        <v>45.7</v>
      </c>
      <c r="W36" s="326">
        <v>238</v>
      </c>
      <c r="X36" s="136">
        <v>55.2</v>
      </c>
      <c r="Y36" s="370">
        <v>193</v>
      </c>
      <c r="Z36" s="138">
        <v>44.8</v>
      </c>
      <c r="AA36" s="326">
        <v>246</v>
      </c>
      <c r="AB36" s="136">
        <v>56.4</v>
      </c>
      <c r="AC36" s="370">
        <v>190</v>
      </c>
      <c r="AD36" s="138">
        <v>43.6</v>
      </c>
      <c r="AE36" s="326">
        <v>239</v>
      </c>
      <c r="AF36" s="136">
        <v>54.4</v>
      </c>
      <c r="AG36" s="370">
        <v>200</v>
      </c>
      <c r="AH36" s="138">
        <v>45.6</v>
      </c>
      <c r="AI36" s="326">
        <v>250</v>
      </c>
      <c r="AJ36" s="136">
        <v>55.9</v>
      </c>
      <c r="AK36" s="370">
        <v>197</v>
      </c>
      <c r="AL36" s="392">
        <v>44.1</v>
      </c>
      <c r="AM36" s="448">
        <v>0</v>
      </c>
      <c r="AN36" s="138">
        <v>0</v>
      </c>
      <c r="AO36" s="326">
        <v>258</v>
      </c>
      <c r="AP36" s="136">
        <v>56</v>
      </c>
      <c r="AQ36" s="370">
        <v>203</v>
      </c>
      <c r="AR36" s="392">
        <v>44</v>
      </c>
      <c r="AS36" s="448">
        <v>0</v>
      </c>
      <c r="AT36" s="138">
        <v>0</v>
      </c>
      <c r="AU36" s="326">
        <v>245</v>
      </c>
      <c r="AV36" s="136">
        <v>51.9</v>
      </c>
      <c r="AW36" s="370">
        <v>227</v>
      </c>
      <c r="AX36" s="392">
        <v>48.1</v>
      </c>
      <c r="AY36" s="448">
        <v>0</v>
      </c>
      <c r="AZ36" s="388">
        <v>0</v>
      </c>
    </row>
    <row r="37" spans="1:52" x14ac:dyDescent="0.25">
      <c r="A37" s="15" t="s">
        <v>99</v>
      </c>
      <c r="B37" s="127" t="s">
        <v>100</v>
      </c>
      <c r="C37" s="327">
        <v>207</v>
      </c>
      <c r="D37" s="129">
        <v>52.3</v>
      </c>
      <c r="E37" s="368">
        <v>189</v>
      </c>
      <c r="F37" s="131">
        <v>47.7</v>
      </c>
      <c r="G37" s="327">
        <v>213</v>
      </c>
      <c r="H37" s="129">
        <v>52.9</v>
      </c>
      <c r="I37" s="368">
        <v>190</v>
      </c>
      <c r="J37" s="131">
        <v>47.1</v>
      </c>
      <c r="K37" s="327">
        <v>228</v>
      </c>
      <c r="L37" s="129">
        <v>56.6</v>
      </c>
      <c r="M37" s="368">
        <v>175</v>
      </c>
      <c r="N37" s="131">
        <v>43.4</v>
      </c>
      <c r="O37" s="327">
        <v>233</v>
      </c>
      <c r="P37" s="129">
        <v>58.4</v>
      </c>
      <c r="Q37" s="368">
        <v>166</v>
      </c>
      <c r="R37" s="131">
        <v>41.6</v>
      </c>
      <c r="S37" s="327">
        <v>236</v>
      </c>
      <c r="T37" s="129">
        <v>57.3</v>
      </c>
      <c r="U37" s="368">
        <v>176</v>
      </c>
      <c r="V37" s="131">
        <v>42.7</v>
      </c>
      <c r="W37" s="327">
        <v>222</v>
      </c>
      <c r="X37" s="129">
        <v>53.9</v>
      </c>
      <c r="Y37" s="368">
        <v>190</v>
      </c>
      <c r="Z37" s="131">
        <v>46.1</v>
      </c>
      <c r="AA37" s="327">
        <v>219</v>
      </c>
      <c r="AB37" s="129">
        <v>52.9</v>
      </c>
      <c r="AC37" s="368">
        <v>195</v>
      </c>
      <c r="AD37" s="131">
        <v>47.1</v>
      </c>
      <c r="AE37" s="327">
        <v>225</v>
      </c>
      <c r="AF37" s="129">
        <v>54.2</v>
      </c>
      <c r="AG37" s="368">
        <v>190</v>
      </c>
      <c r="AH37" s="131">
        <v>45.8</v>
      </c>
      <c r="AI37" s="327">
        <v>219</v>
      </c>
      <c r="AJ37" s="129">
        <v>51.2</v>
      </c>
      <c r="AK37" s="368">
        <v>209</v>
      </c>
      <c r="AL37" s="389">
        <v>48.8</v>
      </c>
      <c r="AM37" s="451">
        <v>0</v>
      </c>
      <c r="AN37" s="131">
        <v>0</v>
      </c>
      <c r="AO37" s="327">
        <v>222</v>
      </c>
      <c r="AP37" s="129">
        <v>50.1</v>
      </c>
      <c r="AQ37" s="368">
        <v>221</v>
      </c>
      <c r="AR37" s="389">
        <v>49.9</v>
      </c>
      <c r="AS37" s="451">
        <v>0</v>
      </c>
      <c r="AT37" s="131">
        <v>0</v>
      </c>
      <c r="AU37" s="327">
        <v>234</v>
      </c>
      <c r="AV37" s="129">
        <v>51</v>
      </c>
      <c r="AW37" s="368">
        <v>225</v>
      </c>
      <c r="AX37" s="389">
        <v>49</v>
      </c>
      <c r="AY37" s="451">
        <v>0</v>
      </c>
      <c r="AZ37" s="391">
        <v>0</v>
      </c>
    </row>
    <row r="38" spans="1:52" x14ac:dyDescent="0.25">
      <c r="A38" s="11" t="s">
        <v>102</v>
      </c>
      <c r="B38" s="134" t="s">
        <v>103</v>
      </c>
      <c r="C38" s="326">
        <v>74</v>
      </c>
      <c r="D38" s="136">
        <v>55.2</v>
      </c>
      <c r="E38" s="370">
        <v>60</v>
      </c>
      <c r="F38" s="138">
        <v>44.8</v>
      </c>
      <c r="G38" s="326">
        <v>77</v>
      </c>
      <c r="H38" s="136">
        <v>55.4</v>
      </c>
      <c r="I38" s="370">
        <v>62</v>
      </c>
      <c r="J38" s="138">
        <v>44.6</v>
      </c>
      <c r="K38" s="326">
        <v>76</v>
      </c>
      <c r="L38" s="136">
        <v>52.1</v>
      </c>
      <c r="M38" s="370">
        <v>70</v>
      </c>
      <c r="N38" s="138">
        <v>47.9</v>
      </c>
      <c r="O38" s="326">
        <v>75</v>
      </c>
      <c r="P38" s="136">
        <v>52.1</v>
      </c>
      <c r="Q38" s="370">
        <v>69</v>
      </c>
      <c r="R38" s="138">
        <v>47.9</v>
      </c>
      <c r="S38" s="326">
        <v>71</v>
      </c>
      <c r="T38" s="136">
        <v>50</v>
      </c>
      <c r="U38" s="370">
        <v>71</v>
      </c>
      <c r="V38" s="138">
        <v>50</v>
      </c>
      <c r="W38" s="326">
        <v>73</v>
      </c>
      <c r="X38" s="136">
        <v>51.4</v>
      </c>
      <c r="Y38" s="370">
        <v>69</v>
      </c>
      <c r="Z38" s="138">
        <v>48.6</v>
      </c>
      <c r="AA38" s="326">
        <v>67</v>
      </c>
      <c r="AB38" s="136">
        <v>47.5</v>
      </c>
      <c r="AC38" s="370">
        <v>74</v>
      </c>
      <c r="AD38" s="138">
        <v>52.5</v>
      </c>
      <c r="AE38" s="326">
        <v>65</v>
      </c>
      <c r="AF38" s="136">
        <v>46.8</v>
      </c>
      <c r="AG38" s="370">
        <v>74</v>
      </c>
      <c r="AH38" s="138">
        <v>53.2</v>
      </c>
      <c r="AI38" s="326">
        <v>71</v>
      </c>
      <c r="AJ38" s="136">
        <v>49.7</v>
      </c>
      <c r="AK38" s="370">
        <v>71</v>
      </c>
      <c r="AL38" s="392">
        <v>49.7</v>
      </c>
      <c r="AM38" s="448">
        <v>1</v>
      </c>
      <c r="AN38" s="138">
        <v>0.7</v>
      </c>
      <c r="AO38" s="326">
        <v>69</v>
      </c>
      <c r="AP38" s="136">
        <v>46.6</v>
      </c>
      <c r="AQ38" s="370">
        <v>79</v>
      </c>
      <c r="AR38" s="392">
        <v>53.4</v>
      </c>
      <c r="AS38" s="448">
        <v>0</v>
      </c>
      <c r="AT38" s="138">
        <v>0</v>
      </c>
      <c r="AU38" s="326">
        <v>71</v>
      </c>
      <c r="AV38" s="136">
        <v>47.3</v>
      </c>
      <c r="AW38" s="370">
        <v>79</v>
      </c>
      <c r="AX38" s="392">
        <v>52.7</v>
      </c>
      <c r="AY38" s="448">
        <v>0</v>
      </c>
      <c r="AZ38" s="388">
        <v>0</v>
      </c>
    </row>
    <row r="39" spans="1:52" x14ac:dyDescent="0.25">
      <c r="A39" s="15" t="s">
        <v>104</v>
      </c>
      <c r="B39" s="127" t="s">
        <v>105</v>
      </c>
      <c r="C39" s="327">
        <v>241</v>
      </c>
      <c r="D39" s="129">
        <v>60.3</v>
      </c>
      <c r="E39" s="368">
        <v>159</v>
      </c>
      <c r="F39" s="131">
        <v>39.799999999999997</v>
      </c>
      <c r="G39" s="327">
        <v>242</v>
      </c>
      <c r="H39" s="129">
        <v>60.2</v>
      </c>
      <c r="I39" s="368">
        <v>160</v>
      </c>
      <c r="J39" s="131">
        <v>39.799999999999997</v>
      </c>
      <c r="K39" s="327">
        <v>225</v>
      </c>
      <c r="L39" s="129">
        <v>56</v>
      </c>
      <c r="M39" s="368">
        <v>177</v>
      </c>
      <c r="N39" s="131">
        <v>44</v>
      </c>
      <c r="O39" s="327">
        <v>240</v>
      </c>
      <c r="P39" s="129">
        <v>59</v>
      </c>
      <c r="Q39" s="368">
        <v>167</v>
      </c>
      <c r="R39" s="131">
        <v>41</v>
      </c>
      <c r="S39" s="327">
        <v>244</v>
      </c>
      <c r="T39" s="129">
        <v>58.5</v>
      </c>
      <c r="U39" s="368">
        <v>173</v>
      </c>
      <c r="V39" s="131">
        <v>41.5</v>
      </c>
      <c r="W39" s="327">
        <v>238</v>
      </c>
      <c r="X39" s="129">
        <v>56.3</v>
      </c>
      <c r="Y39" s="368">
        <v>185</v>
      </c>
      <c r="Z39" s="131">
        <v>43.7</v>
      </c>
      <c r="AA39" s="327">
        <v>253</v>
      </c>
      <c r="AB39" s="129">
        <v>59.5</v>
      </c>
      <c r="AC39" s="368">
        <v>172</v>
      </c>
      <c r="AD39" s="131">
        <v>40.5</v>
      </c>
      <c r="AE39" s="327">
        <v>247</v>
      </c>
      <c r="AF39" s="129">
        <v>58</v>
      </c>
      <c r="AG39" s="368">
        <v>179</v>
      </c>
      <c r="AH39" s="131">
        <v>42</v>
      </c>
      <c r="AI39" s="327">
        <v>253</v>
      </c>
      <c r="AJ39" s="129">
        <v>58.6</v>
      </c>
      <c r="AK39" s="368">
        <v>179</v>
      </c>
      <c r="AL39" s="389">
        <v>41.4</v>
      </c>
      <c r="AM39" s="451">
        <v>0</v>
      </c>
      <c r="AN39" s="131">
        <v>0</v>
      </c>
      <c r="AO39" s="327">
        <v>248</v>
      </c>
      <c r="AP39" s="129">
        <v>57.3</v>
      </c>
      <c r="AQ39" s="368">
        <v>185</v>
      </c>
      <c r="AR39" s="389">
        <v>42.7</v>
      </c>
      <c r="AS39" s="451">
        <v>0</v>
      </c>
      <c r="AT39" s="131">
        <v>0</v>
      </c>
      <c r="AU39" s="327">
        <v>229</v>
      </c>
      <c r="AV39" s="129">
        <v>53.4</v>
      </c>
      <c r="AW39" s="368">
        <v>200</v>
      </c>
      <c r="AX39" s="389">
        <v>46.6</v>
      </c>
      <c r="AY39" s="451">
        <v>0</v>
      </c>
      <c r="AZ39" s="391">
        <v>0</v>
      </c>
    </row>
    <row r="40" spans="1:52" ht="14.5" x14ac:dyDescent="0.25">
      <c r="A40" s="11" t="s">
        <v>104</v>
      </c>
      <c r="B40" s="134" t="s">
        <v>673</v>
      </c>
      <c r="C40" s="326" t="s">
        <v>241</v>
      </c>
      <c r="D40" s="136" t="s">
        <v>241</v>
      </c>
      <c r="E40" s="370" t="s">
        <v>241</v>
      </c>
      <c r="F40" s="138" t="s">
        <v>241</v>
      </c>
      <c r="G40" s="326" t="s">
        <v>241</v>
      </c>
      <c r="H40" s="136" t="s">
        <v>241</v>
      </c>
      <c r="I40" s="370" t="s">
        <v>241</v>
      </c>
      <c r="J40" s="138" t="s">
        <v>241</v>
      </c>
      <c r="K40" s="326" t="s">
        <v>241</v>
      </c>
      <c r="L40" s="136" t="s">
        <v>241</v>
      </c>
      <c r="M40" s="370" t="s">
        <v>241</v>
      </c>
      <c r="N40" s="138" t="s">
        <v>241</v>
      </c>
      <c r="O40" s="326" t="s">
        <v>241</v>
      </c>
      <c r="P40" s="136" t="s">
        <v>241</v>
      </c>
      <c r="Q40" s="370" t="s">
        <v>241</v>
      </c>
      <c r="R40" s="138" t="s">
        <v>241</v>
      </c>
      <c r="S40" s="326" t="s">
        <v>241</v>
      </c>
      <c r="T40" s="136" t="s">
        <v>241</v>
      </c>
      <c r="U40" s="370" t="s">
        <v>241</v>
      </c>
      <c r="V40" s="138" t="s">
        <v>241</v>
      </c>
      <c r="W40" s="326" t="s">
        <v>241</v>
      </c>
      <c r="X40" s="136" t="s">
        <v>241</v>
      </c>
      <c r="Y40" s="370" t="s">
        <v>241</v>
      </c>
      <c r="Z40" s="138" t="s">
        <v>241</v>
      </c>
      <c r="AA40" s="326">
        <v>20</v>
      </c>
      <c r="AB40" s="136">
        <v>47.6</v>
      </c>
      <c r="AC40" s="370">
        <v>22</v>
      </c>
      <c r="AD40" s="138">
        <v>52.4</v>
      </c>
      <c r="AE40" s="326">
        <v>37</v>
      </c>
      <c r="AF40" s="136">
        <v>44</v>
      </c>
      <c r="AG40" s="370">
        <v>47</v>
      </c>
      <c r="AH40" s="138">
        <v>56</v>
      </c>
      <c r="AI40" s="326">
        <v>51</v>
      </c>
      <c r="AJ40" s="136">
        <v>40.5</v>
      </c>
      <c r="AK40" s="370">
        <v>75</v>
      </c>
      <c r="AL40" s="392">
        <v>59.5</v>
      </c>
      <c r="AM40" s="448">
        <v>0</v>
      </c>
      <c r="AN40" s="138">
        <v>0</v>
      </c>
      <c r="AO40" s="326">
        <v>76</v>
      </c>
      <c r="AP40" s="136">
        <v>45.2</v>
      </c>
      <c r="AQ40" s="370">
        <v>92</v>
      </c>
      <c r="AR40" s="392">
        <v>54.8</v>
      </c>
      <c r="AS40" s="448">
        <v>0</v>
      </c>
      <c r="AT40" s="138">
        <v>0</v>
      </c>
      <c r="AU40" s="326">
        <v>79</v>
      </c>
      <c r="AV40" s="136">
        <v>47.3</v>
      </c>
      <c r="AW40" s="370">
        <v>88</v>
      </c>
      <c r="AX40" s="392">
        <v>52.7</v>
      </c>
      <c r="AY40" s="448">
        <v>0</v>
      </c>
      <c r="AZ40" s="388">
        <v>0</v>
      </c>
    </row>
    <row r="41" spans="1:52" x14ac:dyDescent="0.25">
      <c r="A41" s="15" t="s">
        <v>108</v>
      </c>
      <c r="B41" s="127" t="s">
        <v>109</v>
      </c>
      <c r="C41" s="327">
        <v>204</v>
      </c>
      <c r="D41" s="129">
        <v>60.2</v>
      </c>
      <c r="E41" s="368">
        <v>135</v>
      </c>
      <c r="F41" s="131">
        <v>39.799999999999997</v>
      </c>
      <c r="G41" s="327">
        <v>198</v>
      </c>
      <c r="H41" s="129">
        <v>58.2</v>
      </c>
      <c r="I41" s="368">
        <v>142</v>
      </c>
      <c r="J41" s="131">
        <v>41.8</v>
      </c>
      <c r="K41" s="327">
        <v>202</v>
      </c>
      <c r="L41" s="129">
        <v>58.7</v>
      </c>
      <c r="M41" s="368">
        <v>142</v>
      </c>
      <c r="N41" s="131">
        <v>41.3</v>
      </c>
      <c r="O41" s="327">
        <v>198</v>
      </c>
      <c r="P41" s="129">
        <v>58.1</v>
      </c>
      <c r="Q41" s="368">
        <v>143</v>
      </c>
      <c r="R41" s="131">
        <v>41.9</v>
      </c>
      <c r="S41" s="327">
        <v>208</v>
      </c>
      <c r="T41" s="129">
        <v>60.6</v>
      </c>
      <c r="U41" s="368">
        <v>135</v>
      </c>
      <c r="V41" s="131">
        <v>39.4</v>
      </c>
      <c r="W41" s="327">
        <v>223</v>
      </c>
      <c r="X41" s="129">
        <v>64.599999999999994</v>
      </c>
      <c r="Y41" s="368">
        <v>122</v>
      </c>
      <c r="Z41" s="131">
        <v>35.4</v>
      </c>
      <c r="AA41" s="327">
        <v>217</v>
      </c>
      <c r="AB41" s="129">
        <v>63.6</v>
      </c>
      <c r="AC41" s="368">
        <v>124</v>
      </c>
      <c r="AD41" s="131">
        <v>36.4</v>
      </c>
      <c r="AE41" s="327">
        <v>213</v>
      </c>
      <c r="AF41" s="129">
        <v>61.7</v>
      </c>
      <c r="AG41" s="368">
        <v>132</v>
      </c>
      <c r="AH41" s="131">
        <v>38.299999999999997</v>
      </c>
      <c r="AI41" s="327">
        <v>212</v>
      </c>
      <c r="AJ41" s="129">
        <v>62</v>
      </c>
      <c r="AK41" s="368">
        <v>130</v>
      </c>
      <c r="AL41" s="389">
        <v>38</v>
      </c>
      <c r="AM41" s="451">
        <v>0</v>
      </c>
      <c r="AN41" s="131">
        <v>0</v>
      </c>
      <c r="AO41" s="327">
        <v>207</v>
      </c>
      <c r="AP41" s="129">
        <v>60.9</v>
      </c>
      <c r="AQ41" s="368">
        <v>133</v>
      </c>
      <c r="AR41" s="389">
        <v>39.1</v>
      </c>
      <c r="AS41" s="451">
        <v>0</v>
      </c>
      <c r="AT41" s="131">
        <v>0</v>
      </c>
      <c r="AU41" s="327">
        <v>209</v>
      </c>
      <c r="AV41" s="129">
        <v>62.2</v>
      </c>
      <c r="AW41" s="368">
        <v>127</v>
      </c>
      <c r="AX41" s="389">
        <v>37.799999999999997</v>
      </c>
      <c r="AY41" s="451">
        <v>0</v>
      </c>
      <c r="AZ41" s="391">
        <v>0</v>
      </c>
    </row>
    <row r="42" spans="1:52" x14ac:dyDescent="0.25">
      <c r="A42" s="11" t="s">
        <v>108</v>
      </c>
      <c r="B42" s="134" t="s">
        <v>112</v>
      </c>
      <c r="C42" s="326">
        <v>95</v>
      </c>
      <c r="D42" s="136">
        <v>51.4</v>
      </c>
      <c r="E42" s="370">
        <v>90</v>
      </c>
      <c r="F42" s="138">
        <v>48.6</v>
      </c>
      <c r="G42" s="326">
        <v>89</v>
      </c>
      <c r="H42" s="136">
        <v>48.9</v>
      </c>
      <c r="I42" s="370">
        <v>93</v>
      </c>
      <c r="J42" s="138">
        <v>51.1</v>
      </c>
      <c r="K42" s="326">
        <v>92</v>
      </c>
      <c r="L42" s="136">
        <v>50.5</v>
      </c>
      <c r="M42" s="370">
        <v>90</v>
      </c>
      <c r="N42" s="138">
        <v>49.5</v>
      </c>
      <c r="O42" s="326">
        <v>95</v>
      </c>
      <c r="P42" s="136">
        <v>52.5</v>
      </c>
      <c r="Q42" s="370">
        <v>86</v>
      </c>
      <c r="R42" s="138">
        <v>47.5</v>
      </c>
      <c r="S42" s="326">
        <v>104</v>
      </c>
      <c r="T42" s="136">
        <v>56.2</v>
      </c>
      <c r="U42" s="370">
        <v>81</v>
      </c>
      <c r="V42" s="138">
        <v>43.8</v>
      </c>
      <c r="W42" s="326">
        <v>103</v>
      </c>
      <c r="X42" s="136">
        <v>55.1</v>
      </c>
      <c r="Y42" s="370">
        <v>84</v>
      </c>
      <c r="Z42" s="138">
        <v>44.9</v>
      </c>
      <c r="AA42" s="326">
        <v>103</v>
      </c>
      <c r="AB42" s="136">
        <v>54.5</v>
      </c>
      <c r="AC42" s="370">
        <v>86</v>
      </c>
      <c r="AD42" s="138">
        <v>45.5</v>
      </c>
      <c r="AE42" s="326">
        <v>105</v>
      </c>
      <c r="AF42" s="136">
        <v>55.3</v>
      </c>
      <c r="AG42" s="370">
        <v>85</v>
      </c>
      <c r="AH42" s="138">
        <v>44.7</v>
      </c>
      <c r="AI42" s="326">
        <v>102</v>
      </c>
      <c r="AJ42" s="136">
        <v>53.7</v>
      </c>
      <c r="AK42" s="370">
        <v>88</v>
      </c>
      <c r="AL42" s="392">
        <v>46.3</v>
      </c>
      <c r="AM42" s="448">
        <v>0</v>
      </c>
      <c r="AN42" s="138">
        <v>0</v>
      </c>
      <c r="AO42" s="326">
        <v>108</v>
      </c>
      <c r="AP42" s="136">
        <v>56.5</v>
      </c>
      <c r="AQ42" s="370">
        <v>83</v>
      </c>
      <c r="AR42" s="392">
        <v>43.5</v>
      </c>
      <c r="AS42" s="448">
        <v>0</v>
      </c>
      <c r="AT42" s="138">
        <v>0</v>
      </c>
      <c r="AU42" s="326">
        <v>100</v>
      </c>
      <c r="AV42" s="136">
        <v>51.3</v>
      </c>
      <c r="AW42" s="370">
        <v>95</v>
      </c>
      <c r="AX42" s="392">
        <v>48.7</v>
      </c>
      <c r="AY42" s="448">
        <v>0</v>
      </c>
      <c r="AZ42" s="388">
        <v>0</v>
      </c>
    </row>
    <row r="43" spans="1:52" x14ac:dyDescent="0.25">
      <c r="A43" s="15" t="s">
        <v>114</v>
      </c>
      <c r="B43" s="127" t="s">
        <v>115</v>
      </c>
      <c r="C43" s="327">
        <v>211</v>
      </c>
      <c r="D43" s="129">
        <v>70.599999999999994</v>
      </c>
      <c r="E43" s="368">
        <v>88</v>
      </c>
      <c r="F43" s="131">
        <v>29.4</v>
      </c>
      <c r="G43" s="327">
        <v>214</v>
      </c>
      <c r="H43" s="129">
        <v>68.8</v>
      </c>
      <c r="I43" s="368">
        <v>97</v>
      </c>
      <c r="J43" s="131">
        <v>31.2</v>
      </c>
      <c r="K43" s="327">
        <v>206</v>
      </c>
      <c r="L43" s="129">
        <v>64.8</v>
      </c>
      <c r="M43" s="368">
        <v>112</v>
      </c>
      <c r="N43" s="131">
        <v>35.200000000000003</v>
      </c>
      <c r="O43" s="327">
        <v>212</v>
      </c>
      <c r="P43" s="129">
        <v>66</v>
      </c>
      <c r="Q43" s="368">
        <v>109</v>
      </c>
      <c r="R43" s="131">
        <v>34</v>
      </c>
      <c r="S43" s="327">
        <v>198</v>
      </c>
      <c r="T43" s="129">
        <v>62.7</v>
      </c>
      <c r="U43" s="368">
        <v>118</v>
      </c>
      <c r="V43" s="131">
        <v>37.299999999999997</v>
      </c>
      <c r="W43" s="327">
        <v>203</v>
      </c>
      <c r="X43" s="129">
        <v>64.900000000000006</v>
      </c>
      <c r="Y43" s="368">
        <v>110</v>
      </c>
      <c r="Z43" s="131">
        <v>35.1</v>
      </c>
      <c r="AA43" s="327">
        <v>202</v>
      </c>
      <c r="AB43" s="129">
        <v>64.7</v>
      </c>
      <c r="AC43" s="368">
        <v>110</v>
      </c>
      <c r="AD43" s="131">
        <v>35.299999999999997</v>
      </c>
      <c r="AE43" s="327">
        <v>196</v>
      </c>
      <c r="AF43" s="129">
        <v>62.2</v>
      </c>
      <c r="AG43" s="368">
        <v>119</v>
      </c>
      <c r="AH43" s="131">
        <v>37.799999999999997</v>
      </c>
      <c r="AI43" s="327">
        <v>189</v>
      </c>
      <c r="AJ43" s="129">
        <v>59.8</v>
      </c>
      <c r="AK43" s="368">
        <v>127</v>
      </c>
      <c r="AL43" s="389">
        <v>40.200000000000003</v>
      </c>
      <c r="AM43" s="451">
        <v>0</v>
      </c>
      <c r="AN43" s="131">
        <v>0</v>
      </c>
      <c r="AO43" s="327">
        <v>179</v>
      </c>
      <c r="AP43" s="129">
        <v>57</v>
      </c>
      <c r="AQ43" s="368">
        <v>135</v>
      </c>
      <c r="AR43" s="389">
        <v>43</v>
      </c>
      <c r="AS43" s="451">
        <v>0</v>
      </c>
      <c r="AT43" s="131">
        <v>0</v>
      </c>
      <c r="AU43" s="327">
        <v>188</v>
      </c>
      <c r="AV43" s="129">
        <v>58.9</v>
      </c>
      <c r="AW43" s="368">
        <v>131</v>
      </c>
      <c r="AX43" s="389">
        <v>41.1</v>
      </c>
      <c r="AY43" s="451">
        <v>0</v>
      </c>
      <c r="AZ43" s="391">
        <v>0</v>
      </c>
    </row>
    <row r="44" spans="1:52" x14ac:dyDescent="0.25">
      <c r="A44" s="11" t="s">
        <v>117</v>
      </c>
      <c r="B44" s="134" t="s">
        <v>118</v>
      </c>
      <c r="C44" s="326">
        <v>161</v>
      </c>
      <c r="D44" s="136">
        <v>46</v>
      </c>
      <c r="E44" s="370">
        <v>189</v>
      </c>
      <c r="F44" s="138">
        <v>54</v>
      </c>
      <c r="G44" s="326">
        <v>170</v>
      </c>
      <c r="H44" s="136">
        <v>44.6</v>
      </c>
      <c r="I44" s="370">
        <v>211</v>
      </c>
      <c r="J44" s="138">
        <v>55.4</v>
      </c>
      <c r="K44" s="326">
        <v>170</v>
      </c>
      <c r="L44" s="136">
        <v>43.6</v>
      </c>
      <c r="M44" s="370">
        <v>220</v>
      </c>
      <c r="N44" s="138">
        <v>56.4</v>
      </c>
      <c r="O44" s="326">
        <v>183</v>
      </c>
      <c r="P44" s="136">
        <v>45.9</v>
      </c>
      <c r="Q44" s="370">
        <v>216</v>
      </c>
      <c r="R44" s="138">
        <v>54.1</v>
      </c>
      <c r="S44" s="326">
        <v>189</v>
      </c>
      <c r="T44" s="136">
        <v>46.2</v>
      </c>
      <c r="U44" s="370">
        <v>220</v>
      </c>
      <c r="V44" s="138">
        <v>53.8</v>
      </c>
      <c r="W44" s="326">
        <v>190</v>
      </c>
      <c r="X44" s="136">
        <v>46.2</v>
      </c>
      <c r="Y44" s="370">
        <v>221</v>
      </c>
      <c r="Z44" s="138">
        <v>53.8</v>
      </c>
      <c r="AA44" s="326">
        <v>189</v>
      </c>
      <c r="AB44" s="136">
        <v>46.2</v>
      </c>
      <c r="AC44" s="370">
        <v>220</v>
      </c>
      <c r="AD44" s="138">
        <v>53.8</v>
      </c>
      <c r="AE44" s="326">
        <v>176</v>
      </c>
      <c r="AF44" s="136">
        <v>44.1</v>
      </c>
      <c r="AG44" s="370">
        <v>223</v>
      </c>
      <c r="AH44" s="138">
        <v>55.9</v>
      </c>
      <c r="AI44" s="326">
        <v>182</v>
      </c>
      <c r="AJ44" s="136">
        <v>44.9</v>
      </c>
      <c r="AK44" s="370">
        <v>223</v>
      </c>
      <c r="AL44" s="392">
        <v>55.1</v>
      </c>
      <c r="AM44" s="448">
        <v>0</v>
      </c>
      <c r="AN44" s="138">
        <v>0</v>
      </c>
      <c r="AO44" s="326">
        <v>195</v>
      </c>
      <c r="AP44" s="136">
        <v>47</v>
      </c>
      <c r="AQ44" s="370">
        <v>220</v>
      </c>
      <c r="AR44" s="392">
        <v>53</v>
      </c>
      <c r="AS44" s="448">
        <v>0</v>
      </c>
      <c r="AT44" s="138">
        <v>0</v>
      </c>
      <c r="AU44" s="326">
        <v>192</v>
      </c>
      <c r="AV44" s="136">
        <v>46.8</v>
      </c>
      <c r="AW44" s="370">
        <v>218</v>
      </c>
      <c r="AX44" s="392">
        <v>53.2</v>
      </c>
      <c r="AY44" s="448">
        <v>0</v>
      </c>
      <c r="AZ44" s="388">
        <v>0</v>
      </c>
    </row>
    <row r="45" spans="1:52" x14ac:dyDescent="0.25">
      <c r="A45" s="15" t="s">
        <v>120</v>
      </c>
      <c r="B45" s="127" t="s">
        <v>121</v>
      </c>
      <c r="C45" s="327">
        <v>174</v>
      </c>
      <c r="D45" s="129">
        <v>56.3</v>
      </c>
      <c r="E45" s="368">
        <v>135</v>
      </c>
      <c r="F45" s="131">
        <v>43.7</v>
      </c>
      <c r="G45" s="327">
        <v>175</v>
      </c>
      <c r="H45" s="129">
        <v>57</v>
      </c>
      <c r="I45" s="368">
        <v>132</v>
      </c>
      <c r="J45" s="131">
        <v>43</v>
      </c>
      <c r="K45" s="327">
        <v>173</v>
      </c>
      <c r="L45" s="129">
        <v>55.8</v>
      </c>
      <c r="M45" s="368">
        <v>137</v>
      </c>
      <c r="N45" s="131">
        <v>44.2</v>
      </c>
      <c r="O45" s="327">
        <v>172</v>
      </c>
      <c r="P45" s="129">
        <v>56.2</v>
      </c>
      <c r="Q45" s="368">
        <v>134</v>
      </c>
      <c r="R45" s="131">
        <v>43.8</v>
      </c>
      <c r="S45" s="327">
        <v>178</v>
      </c>
      <c r="T45" s="129">
        <v>55.8</v>
      </c>
      <c r="U45" s="368">
        <v>141</v>
      </c>
      <c r="V45" s="131">
        <v>44.2</v>
      </c>
      <c r="W45" s="327">
        <v>177</v>
      </c>
      <c r="X45" s="129">
        <v>55.1</v>
      </c>
      <c r="Y45" s="368">
        <v>144</v>
      </c>
      <c r="Z45" s="131">
        <v>44.9</v>
      </c>
      <c r="AA45" s="327">
        <v>171</v>
      </c>
      <c r="AB45" s="129">
        <v>52.8</v>
      </c>
      <c r="AC45" s="368">
        <v>153</v>
      </c>
      <c r="AD45" s="131">
        <v>47.2</v>
      </c>
      <c r="AE45" s="327">
        <v>163</v>
      </c>
      <c r="AF45" s="129">
        <v>51.6</v>
      </c>
      <c r="AG45" s="368">
        <v>153</v>
      </c>
      <c r="AH45" s="131">
        <v>48.4</v>
      </c>
      <c r="AI45" s="327">
        <v>167</v>
      </c>
      <c r="AJ45" s="129">
        <v>52.5</v>
      </c>
      <c r="AK45" s="368">
        <v>151</v>
      </c>
      <c r="AL45" s="389">
        <v>47.5</v>
      </c>
      <c r="AM45" s="451">
        <v>0</v>
      </c>
      <c r="AN45" s="131">
        <v>0</v>
      </c>
      <c r="AO45" s="327">
        <v>159</v>
      </c>
      <c r="AP45" s="129">
        <v>49.7</v>
      </c>
      <c r="AQ45" s="368">
        <v>159</v>
      </c>
      <c r="AR45" s="389">
        <v>49.7</v>
      </c>
      <c r="AS45" s="451">
        <v>2</v>
      </c>
      <c r="AT45" s="131">
        <v>0.6</v>
      </c>
      <c r="AU45" s="327">
        <v>174</v>
      </c>
      <c r="AV45" s="129">
        <v>54</v>
      </c>
      <c r="AW45" s="368">
        <v>148</v>
      </c>
      <c r="AX45" s="389">
        <v>46</v>
      </c>
      <c r="AY45" s="451">
        <v>0</v>
      </c>
      <c r="AZ45" s="391">
        <v>0</v>
      </c>
    </row>
    <row r="46" spans="1:52" x14ac:dyDescent="0.25">
      <c r="A46" s="11" t="s">
        <v>120</v>
      </c>
      <c r="B46" s="134" t="s">
        <v>123</v>
      </c>
      <c r="C46" s="326">
        <v>607</v>
      </c>
      <c r="D46" s="136">
        <v>46.9</v>
      </c>
      <c r="E46" s="370">
        <v>688</v>
      </c>
      <c r="F46" s="138">
        <v>53.1</v>
      </c>
      <c r="G46" s="326">
        <v>644</v>
      </c>
      <c r="H46" s="136">
        <v>49.6</v>
      </c>
      <c r="I46" s="370">
        <v>654</v>
      </c>
      <c r="J46" s="138">
        <v>50.4</v>
      </c>
      <c r="K46" s="326">
        <v>664</v>
      </c>
      <c r="L46" s="136">
        <v>50.8</v>
      </c>
      <c r="M46" s="370">
        <v>642</v>
      </c>
      <c r="N46" s="138">
        <v>49.2</v>
      </c>
      <c r="O46" s="326">
        <v>663</v>
      </c>
      <c r="P46" s="136">
        <v>51.3</v>
      </c>
      <c r="Q46" s="370">
        <v>629</v>
      </c>
      <c r="R46" s="138">
        <v>48.7</v>
      </c>
      <c r="S46" s="326">
        <v>664</v>
      </c>
      <c r="T46" s="136">
        <v>50.3</v>
      </c>
      <c r="U46" s="370">
        <v>657</v>
      </c>
      <c r="V46" s="138">
        <v>49.7</v>
      </c>
      <c r="W46" s="326">
        <v>635</v>
      </c>
      <c r="X46" s="136">
        <v>48.3</v>
      </c>
      <c r="Y46" s="370">
        <v>680</v>
      </c>
      <c r="Z46" s="138">
        <v>51.7</v>
      </c>
      <c r="AA46" s="326">
        <v>676</v>
      </c>
      <c r="AB46" s="136">
        <v>46.8</v>
      </c>
      <c r="AC46" s="370">
        <v>768</v>
      </c>
      <c r="AD46" s="138">
        <v>53.2</v>
      </c>
      <c r="AE46" s="326">
        <v>690</v>
      </c>
      <c r="AF46" s="136">
        <v>47.5</v>
      </c>
      <c r="AG46" s="370">
        <v>762</v>
      </c>
      <c r="AH46" s="138">
        <v>52.5</v>
      </c>
      <c r="AI46" s="326">
        <v>726</v>
      </c>
      <c r="AJ46" s="136">
        <v>49.1</v>
      </c>
      <c r="AK46" s="370">
        <v>752</v>
      </c>
      <c r="AL46" s="392">
        <v>50.8</v>
      </c>
      <c r="AM46" s="448">
        <v>1</v>
      </c>
      <c r="AN46" s="138">
        <v>0.1</v>
      </c>
      <c r="AO46" s="326">
        <v>778</v>
      </c>
      <c r="AP46" s="136">
        <v>51.6</v>
      </c>
      <c r="AQ46" s="370">
        <v>730</v>
      </c>
      <c r="AR46" s="392">
        <v>48.4</v>
      </c>
      <c r="AS46" s="448">
        <v>1</v>
      </c>
      <c r="AT46" s="138">
        <v>0.1</v>
      </c>
      <c r="AU46" s="326">
        <v>764</v>
      </c>
      <c r="AV46" s="136">
        <v>50.4</v>
      </c>
      <c r="AW46" s="370">
        <v>749</v>
      </c>
      <c r="AX46" s="392">
        <v>49.4</v>
      </c>
      <c r="AY46" s="448">
        <v>2</v>
      </c>
      <c r="AZ46" s="388">
        <v>0.1</v>
      </c>
    </row>
    <row r="47" spans="1:52" x14ac:dyDescent="0.25">
      <c r="A47" s="15" t="s">
        <v>120</v>
      </c>
      <c r="B47" s="127" t="s">
        <v>125</v>
      </c>
      <c r="C47" s="327">
        <v>80</v>
      </c>
      <c r="D47" s="129">
        <v>51.3</v>
      </c>
      <c r="E47" s="368">
        <v>76</v>
      </c>
      <c r="F47" s="131">
        <v>48.7</v>
      </c>
      <c r="G47" s="327">
        <v>84</v>
      </c>
      <c r="H47" s="129">
        <v>53.8</v>
      </c>
      <c r="I47" s="368">
        <v>72</v>
      </c>
      <c r="J47" s="131">
        <v>46.2</v>
      </c>
      <c r="K47" s="327">
        <v>90</v>
      </c>
      <c r="L47" s="129">
        <v>57</v>
      </c>
      <c r="M47" s="368">
        <v>68</v>
      </c>
      <c r="N47" s="131">
        <v>43</v>
      </c>
      <c r="O47" s="327">
        <v>81</v>
      </c>
      <c r="P47" s="129">
        <v>51.9</v>
      </c>
      <c r="Q47" s="368">
        <v>75</v>
      </c>
      <c r="R47" s="131">
        <v>48.1</v>
      </c>
      <c r="S47" s="327">
        <v>84</v>
      </c>
      <c r="T47" s="129">
        <v>52.8</v>
      </c>
      <c r="U47" s="368">
        <v>75</v>
      </c>
      <c r="V47" s="131">
        <v>47.2</v>
      </c>
      <c r="W47" s="327">
        <v>81</v>
      </c>
      <c r="X47" s="129">
        <v>50.6</v>
      </c>
      <c r="Y47" s="368">
        <v>79</v>
      </c>
      <c r="Z47" s="131">
        <v>49.4</v>
      </c>
      <c r="AA47" s="327">
        <v>81</v>
      </c>
      <c r="AB47" s="129">
        <v>49.1</v>
      </c>
      <c r="AC47" s="368">
        <v>84</v>
      </c>
      <c r="AD47" s="131">
        <v>50.9</v>
      </c>
      <c r="AE47" s="327">
        <v>83</v>
      </c>
      <c r="AF47" s="129">
        <v>50</v>
      </c>
      <c r="AG47" s="368">
        <v>83</v>
      </c>
      <c r="AH47" s="131">
        <v>50</v>
      </c>
      <c r="AI47" s="327">
        <v>80</v>
      </c>
      <c r="AJ47" s="129">
        <v>47.6</v>
      </c>
      <c r="AK47" s="368">
        <v>87</v>
      </c>
      <c r="AL47" s="389">
        <v>51.8</v>
      </c>
      <c r="AM47" s="451">
        <v>1</v>
      </c>
      <c r="AN47" s="131">
        <v>0.6</v>
      </c>
      <c r="AO47" s="327">
        <v>78</v>
      </c>
      <c r="AP47" s="129">
        <v>45.3</v>
      </c>
      <c r="AQ47" s="368">
        <v>93</v>
      </c>
      <c r="AR47" s="389">
        <v>54.1</v>
      </c>
      <c r="AS47" s="451">
        <v>1</v>
      </c>
      <c r="AT47" s="131">
        <v>0.6</v>
      </c>
      <c r="AU47" s="327">
        <v>78</v>
      </c>
      <c r="AV47" s="129">
        <v>44.6</v>
      </c>
      <c r="AW47" s="368">
        <v>95</v>
      </c>
      <c r="AX47" s="389">
        <v>54.3</v>
      </c>
      <c r="AY47" s="451">
        <v>2</v>
      </c>
      <c r="AZ47" s="391">
        <v>1.1000000000000001</v>
      </c>
    </row>
    <row r="48" spans="1:52" ht="14.5" x14ac:dyDescent="0.25">
      <c r="A48" s="11" t="s">
        <v>120</v>
      </c>
      <c r="B48" s="134" t="s">
        <v>674</v>
      </c>
      <c r="C48" s="326" t="s">
        <v>241</v>
      </c>
      <c r="D48" s="136" t="s">
        <v>241</v>
      </c>
      <c r="E48" s="370" t="s">
        <v>241</v>
      </c>
      <c r="F48" s="138" t="s">
        <v>241</v>
      </c>
      <c r="G48" s="326" t="s">
        <v>241</v>
      </c>
      <c r="H48" s="136" t="s">
        <v>241</v>
      </c>
      <c r="I48" s="370" t="s">
        <v>241</v>
      </c>
      <c r="J48" s="138" t="s">
        <v>241</v>
      </c>
      <c r="K48" s="326" t="s">
        <v>241</v>
      </c>
      <c r="L48" s="136" t="s">
        <v>241</v>
      </c>
      <c r="M48" s="370" t="s">
        <v>241</v>
      </c>
      <c r="N48" s="138" t="s">
        <v>241</v>
      </c>
      <c r="O48" s="326" t="s">
        <v>241</v>
      </c>
      <c r="P48" s="136" t="s">
        <v>241</v>
      </c>
      <c r="Q48" s="370" t="s">
        <v>241</v>
      </c>
      <c r="R48" s="138" t="s">
        <v>241</v>
      </c>
      <c r="S48" s="326" t="s">
        <v>241</v>
      </c>
      <c r="T48" s="136" t="s">
        <v>241</v>
      </c>
      <c r="U48" s="370" t="s">
        <v>241</v>
      </c>
      <c r="V48" s="138" t="s">
        <v>241</v>
      </c>
      <c r="W48" s="326" t="s">
        <v>241</v>
      </c>
      <c r="X48" s="136" t="s">
        <v>241</v>
      </c>
      <c r="Y48" s="370" t="s">
        <v>241</v>
      </c>
      <c r="Z48" s="138" t="s">
        <v>241</v>
      </c>
      <c r="AA48" s="326" t="s">
        <v>241</v>
      </c>
      <c r="AB48" s="136" t="s">
        <v>241</v>
      </c>
      <c r="AC48" s="370" t="s">
        <v>241</v>
      </c>
      <c r="AD48" s="138" t="s">
        <v>241</v>
      </c>
      <c r="AE48" s="326" t="s">
        <v>241</v>
      </c>
      <c r="AF48" s="136" t="s">
        <v>241</v>
      </c>
      <c r="AG48" s="370" t="s">
        <v>241</v>
      </c>
      <c r="AH48" s="138" t="s">
        <v>241</v>
      </c>
      <c r="AI48" s="326" t="s">
        <v>241</v>
      </c>
      <c r="AJ48" s="136" t="s">
        <v>241</v>
      </c>
      <c r="AK48" s="370" t="s">
        <v>241</v>
      </c>
      <c r="AL48" s="392" t="s">
        <v>241</v>
      </c>
      <c r="AM48" s="448" t="s">
        <v>241</v>
      </c>
      <c r="AN48" s="138" t="s">
        <v>241</v>
      </c>
      <c r="AO48" s="326">
        <v>54</v>
      </c>
      <c r="AP48" s="136">
        <v>48.2</v>
      </c>
      <c r="AQ48" s="370">
        <v>56</v>
      </c>
      <c r="AR48" s="392">
        <v>50</v>
      </c>
      <c r="AS48" s="448">
        <v>2</v>
      </c>
      <c r="AT48" s="138">
        <v>1.8</v>
      </c>
      <c r="AU48" s="326">
        <v>117</v>
      </c>
      <c r="AV48" s="136">
        <v>53.9</v>
      </c>
      <c r="AW48" s="370">
        <v>100</v>
      </c>
      <c r="AX48" s="392">
        <v>46.1</v>
      </c>
      <c r="AY48" s="448">
        <v>0</v>
      </c>
      <c r="AZ48" s="388">
        <v>0</v>
      </c>
    </row>
    <row r="49" spans="1:52" x14ac:dyDescent="0.25">
      <c r="A49" s="15" t="s">
        <v>120</v>
      </c>
      <c r="B49" s="127" t="s">
        <v>129</v>
      </c>
      <c r="C49" s="327">
        <v>219</v>
      </c>
      <c r="D49" s="129">
        <v>62.6</v>
      </c>
      <c r="E49" s="368">
        <v>131</v>
      </c>
      <c r="F49" s="131">
        <v>37.4</v>
      </c>
      <c r="G49" s="327">
        <v>219</v>
      </c>
      <c r="H49" s="129">
        <v>62.4</v>
      </c>
      <c r="I49" s="368">
        <v>132</v>
      </c>
      <c r="J49" s="131">
        <v>37.6</v>
      </c>
      <c r="K49" s="327">
        <v>216</v>
      </c>
      <c r="L49" s="129">
        <v>61.2</v>
      </c>
      <c r="M49" s="368">
        <v>137</v>
      </c>
      <c r="N49" s="131">
        <v>38.799999999999997</v>
      </c>
      <c r="O49" s="327">
        <v>199</v>
      </c>
      <c r="P49" s="129">
        <v>55.7</v>
      </c>
      <c r="Q49" s="368">
        <v>158</v>
      </c>
      <c r="R49" s="131">
        <v>44.3</v>
      </c>
      <c r="S49" s="327">
        <v>197</v>
      </c>
      <c r="T49" s="129">
        <v>52.1</v>
      </c>
      <c r="U49" s="368">
        <v>181</v>
      </c>
      <c r="V49" s="131">
        <v>47.9</v>
      </c>
      <c r="W49" s="327">
        <v>198</v>
      </c>
      <c r="X49" s="129">
        <v>49.4</v>
      </c>
      <c r="Y49" s="368">
        <v>203</v>
      </c>
      <c r="Z49" s="131">
        <v>50.6</v>
      </c>
      <c r="AA49" s="327">
        <v>192</v>
      </c>
      <c r="AB49" s="129">
        <v>47.5</v>
      </c>
      <c r="AC49" s="368">
        <v>212</v>
      </c>
      <c r="AD49" s="131">
        <v>52.5</v>
      </c>
      <c r="AE49" s="327">
        <v>185</v>
      </c>
      <c r="AF49" s="129">
        <v>45.5</v>
      </c>
      <c r="AG49" s="368">
        <v>222</v>
      </c>
      <c r="AH49" s="131">
        <v>54.5</v>
      </c>
      <c r="AI49" s="327">
        <v>198</v>
      </c>
      <c r="AJ49" s="129">
        <v>49</v>
      </c>
      <c r="AK49" s="368">
        <v>206</v>
      </c>
      <c r="AL49" s="389">
        <v>51</v>
      </c>
      <c r="AM49" s="451">
        <v>0</v>
      </c>
      <c r="AN49" s="131">
        <v>0</v>
      </c>
      <c r="AO49" s="327">
        <v>197</v>
      </c>
      <c r="AP49" s="129">
        <v>48.3</v>
      </c>
      <c r="AQ49" s="368">
        <v>211</v>
      </c>
      <c r="AR49" s="389">
        <v>51.7</v>
      </c>
      <c r="AS49" s="451">
        <v>0</v>
      </c>
      <c r="AT49" s="131">
        <v>0</v>
      </c>
      <c r="AU49" s="327">
        <v>202</v>
      </c>
      <c r="AV49" s="129">
        <v>49.9</v>
      </c>
      <c r="AW49" s="368">
        <v>203</v>
      </c>
      <c r="AX49" s="389">
        <v>50.1</v>
      </c>
      <c r="AY49" s="451">
        <v>0</v>
      </c>
      <c r="AZ49" s="391">
        <v>0</v>
      </c>
    </row>
    <row r="50" spans="1:52" x14ac:dyDescent="0.25">
      <c r="A50" s="11" t="s">
        <v>132</v>
      </c>
      <c r="B50" s="134" t="s">
        <v>133</v>
      </c>
      <c r="C50" s="326">
        <v>165</v>
      </c>
      <c r="D50" s="136">
        <v>50.6</v>
      </c>
      <c r="E50" s="370">
        <v>161</v>
      </c>
      <c r="F50" s="138">
        <v>49.4</v>
      </c>
      <c r="G50" s="326">
        <v>165</v>
      </c>
      <c r="H50" s="136">
        <v>50.9</v>
      </c>
      <c r="I50" s="370">
        <v>159</v>
      </c>
      <c r="J50" s="138">
        <v>49.1</v>
      </c>
      <c r="K50" s="326">
        <v>166</v>
      </c>
      <c r="L50" s="136">
        <v>52</v>
      </c>
      <c r="M50" s="370">
        <v>153</v>
      </c>
      <c r="N50" s="138">
        <v>48</v>
      </c>
      <c r="O50" s="326">
        <v>162</v>
      </c>
      <c r="P50" s="136">
        <v>50.2</v>
      </c>
      <c r="Q50" s="370">
        <v>161</v>
      </c>
      <c r="R50" s="138">
        <v>49.8</v>
      </c>
      <c r="S50" s="326">
        <v>155</v>
      </c>
      <c r="T50" s="136">
        <v>48.4</v>
      </c>
      <c r="U50" s="370">
        <v>165</v>
      </c>
      <c r="V50" s="138">
        <v>51.6</v>
      </c>
      <c r="W50" s="326">
        <v>157</v>
      </c>
      <c r="X50" s="136">
        <v>48.3</v>
      </c>
      <c r="Y50" s="370">
        <v>168</v>
      </c>
      <c r="Z50" s="138">
        <v>51.7</v>
      </c>
      <c r="AA50" s="326">
        <v>156</v>
      </c>
      <c r="AB50" s="136">
        <v>47.7</v>
      </c>
      <c r="AC50" s="370">
        <v>171</v>
      </c>
      <c r="AD50" s="138">
        <v>52.3</v>
      </c>
      <c r="AE50" s="326">
        <v>159</v>
      </c>
      <c r="AF50" s="136">
        <v>48.8</v>
      </c>
      <c r="AG50" s="370">
        <v>167</v>
      </c>
      <c r="AH50" s="138">
        <v>51.2</v>
      </c>
      <c r="AI50" s="326">
        <v>159</v>
      </c>
      <c r="AJ50" s="136">
        <v>49.1</v>
      </c>
      <c r="AK50" s="370">
        <v>165</v>
      </c>
      <c r="AL50" s="392">
        <v>50.9</v>
      </c>
      <c r="AM50" s="448">
        <v>0</v>
      </c>
      <c r="AN50" s="138">
        <v>0</v>
      </c>
      <c r="AO50" s="326">
        <v>158</v>
      </c>
      <c r="AP50" s="136">
        <v>48.8</v>
      </c>
      <c r="AQ50" s="370">
        <v>166</v>
      </c>
      <c r="AR50" s="392">
        <v>51.2</v>
      </c>
      <c r="AS50" s="448">
        <v>0</v>
      </c>
      <c r="AT50" s="138">
        <v>0</v>
      </c>
      <c r="AU50" s="326">
        <v>158</v>
      </c>
      <c r="AV50" s="136">
        <v>48.2</v>
      </c>
      <c r="AW50" s="370">
        <v>170</v>
      </c>
      <c r="AX50" s="392">
        <v>51.8</v>
      </c>
      <c r="AY50" s="448">
        <v>0</v>
      </c>
      <c r="AZ50" s="388">
        <v>0</v>
      </c>
    </row>
    <row r="51" spans="1:52" ht="14.5" x14ac:dyDescent="0.25">
      <c r="A51" s="15" t="s">
        <v>132</v>
      </c>
      <c r="B51" s="127" t="s">
        <v>675</v>
      </c>
      <c r="C51" s="327" t="s">
        <v>241</v>
      </c>
      <c r="D51" s="129" t="s">
        <v>241</v>
      </c>
      <c r="E51" s="368" t="s">
        <v>241</v>
      </c>
      <c r="F51" s="131" t="s">
        <v>241</v>
      </c>
      <c r="G51" s="327" t="s">
        <v>241</v>
      </c>
      <c r="H51" s="129" t="s">
        <v>241</v>
      </c>
      <c r="I51" s="368" t="s">
        <v>241</v>
      </c>
      <c r="J51" s="131" t="s">
        <v>241</v>
      </c>
      <c r="K51" s="327" t="s">
        <v>241</v>
      </c>
      <c r="L51" s="129" t="s">
        <v>241</v>
      </c>
      <c r="M51" s="368" t="s">
        <v>241</v>
      </c>
      <c r="N51" s="131" t="s">
        <v>241</v>
      </c>
      <c r="O51" s="327" t="s">
        <v>241</v>
      </c>
      <c r="P51" s="129" t="s">
        <v>241</v>
      </c>
      <c r="Q51" s="368" t="s">
        <v>241</v>
      </c>
      <c r="R51" s="131" t="s">
        <v>241</v>
      </c>
      <c r="S51" s="327">
        <v>28</v>
      </c>
      <c r="T51" s="129">
        <v>53.8</v>
      </c>
      <c r="U51" s="368">
        <v>24</v>
      </c>
      <c r="V51" s="131">
        <v>46.2</v>
      </c>
      <c r="W51" s="327">
        <v>56</v>
      </c>
      <c r="X51" s="129">
        <v>53.8</v>
      </c>
      <c r="Y51" s="368">
        <v>48</v>
      </c>
      <c r="Z51" s="131">
        <v>46.2</v>
      </c>
      <c r="AA51" s="327">
        <v>81</v>
      </c>
      <c r="AB51" s="129">
        <v>52.6</v>
      </c>
      <c r="AC51" s="368">
        <v>73</v>
      </c>
      <c r="AD51" s="131">
        <v>47.4</v>
      </c>
      <c r="AE51" s="327">
        <v>107</v>
      </c>
      <c r="AF51" s="129">
        <v>51.9</v>
      </c>
      <c r="AG51" s="368">
        <v>99</v>
      </c>
      <c r="AH51" s="131">
        <v>48.1</v>
      </c>
      <c r="AI51" s="327">
        <v>102</v>
      </c>
      <c r="AJ51" s="129">
        <v>49.5</v>
      </c>
      <c r="AK51" s="368">
        <v>102</v>
      </c>
      <c r="AL51" s="389">
        <v>49.5</v>
      </c>
      <c r="AM51" s="451">
        <v>2</v>
      </c>
      <c r="AN51" s="131">
        <v>1</v>
      </c>
      <c r="AO51" s="327">
        <v>99</v>
      </c>
      <c r="AP51" s="129">
        <v>47.6</v>
      </c>
      <c r="AQ51" s="368">
        <v>109</v>
      </c>
      <c r="AR51" s="389">
        <v>52.4</v>
      </c>
      <c r="AS51" s="451">
        <v>0</v>
      </c>
      <c r="AT51" s="131">
        <v>0</v>
      </c>
      <c r="AU51" s="327">
        <v>97</v>
      </c>
      <c r="AV51" s="129">
        <v>45.5</v>
      </c>
      <c r="AW51" s="368">
        <v>113</v>
      </c>
      <c r="AX51" s="389">
        <v>53.1</v>
      </c>
      <c r="AY51" s="451">
        <v>3</v>
      </c>
      <c r="AZ51" s="391">
        <v>1.4</v>
      </c>
    </row>
    <row r="52" spans="1:52" x14ac:dyDescent="0.25">
      <c r="A52" s="11" t="s">
        <v>137</v>
      </c>
      <c r="B52" s="134" t="s">
        <v>138</v>
      </c>
      <c r="C52" s="326">
        <v>280</v>
      </c>
      <c r="D52" s="136">
        <v>65.599999999999994</v>
      </c>
      <c r="E52" s="370">
        <v>147</v>
      </c>
      <c r="F52" s="138">
        <v>34.4</v>
      </c>
      <c r="G52" s="326">
        <v>268</v>
      </c>
      <c r="H52" s="136">
        <v>63.2</v>
      </c>
      <c r="I52" s="370">
        <v>156</v>
      </c>
      <c r="J52" s="138">
        <v>36.799999999999997</v>
      </c>
      <c r="K52" s="326">
        <v>263</v>
      </c>
      <c r="L52" s="136">
        <v>62.2</v>
      </c>
      <c r="M52" s="370">
        <v>160</v>
      </c>
      <c r="N52" s="138">
        <v>37.799999999999997</v>
      </c>
      <c r="O52" s="326">
        <v>249</v>
      </c>
      <c r="P52" s="136">
        <v>58.6</v>
      </c>
      <c r="Q52" s="370">
        <v>176</v>
      </c>
      <c r="R52" s="138">
        <v>41.4</v>
      </c>
      <c r="S52" s="326">
        <v>245</v>
      </c>
      <c r="T52" s="136">
        <v>58.2</v>
      </c>
      <c r="U52" s="370">
        <v>176</v>
      </c>
      <c r="V52" s="138">
        <v>41.8</v>
      </c>
      <c r="W52" s="326">
        <v>250</v>
      </c>
      <c r="X52" s="136">
        <v>58.1</v>
      </c>
      <c r="Y52" s="370">
        <v>180</v>
      </c>
      <c r="Z52" s="138">
        <v>41.9</v>
      </c>
      <c r="AA52" s="326">
        <v>249</v>
      </c>
      <c r="AB52" s="136">
        <v>57.9</v>
      </c>
      <c r="AC52" s="370">
        <v>181</v>
      </c>
      <c r="AD52" s="138">
        <v>42.1</v>
      </c>
      <c r="AE52" s="326">
        <v>263</v>
      </c>
      <c r="AF52" s="136">
        <v>59.5</v>
      </c>
      <c r="AG52" s="370">
        <v>179</v>
      </c>
      <c r="AH52" s="138">
        <v>40.5</v>
      </c>
      <c r="AI52" s="326">
        <v>267</v>
      </c>
      <c r="AJ52" s="136">
        <v>60.1</v>
      </c>
      <c r="AK52" s="370">
        <v>177</v>
      </c>
      <c r="AL52" s="392">
        <v>39.9</v>
      </c>
      <c r="AM52" s="448">
        <v>0</v>
      </c>
      <c r="AN52" s="138">
        <v>0</v>
      </c>
      <c r="AO52" s="326">
        <v>273</v>
      </c>
      <c r="AP52" s="136">
        <v>62.2</v>
      </c>
      <c r="AQ52" s="370">
        <v>166</v>
      </c>
      <c r="AR52" s="392">
        <v>37.799999999999997</v>
      </c>
      <c r="AS52" s="448">
        <v>0</v>
      </c>
      <c r="AT52" s="138">
        <v>0</v>
      </c>
      <c r="AU52" s="326">
        <v>263</v>
      </c>
      <c r="AV52" s="136">
        <v>59.9</v>
      </c>
      <c r="AW52" s="370">
        <v>176</v>
      </c>
      <c r="AX52" s="392">
        <v>40.1</v>
      </c>
      <c r="AY52" s="448">
        <v>0</v>
      </c>
      <c r="AZ52" s="388">
        <v>0</v>
      </c>
    </row>
    <row r="53" spans="1:52" x14ac:dyDescent="0.25">
      <c r="A53" s="15" t="s">
        <v>137</v>
      </c>
      <c r="B53" s="127" t="s">
        <v>140</v>
      </c>
      <c r="C53" s="327">
        <v>210</v>
      </c>
      <c r="D53" s="129">
        <v>69.099999999999994</v>
      </c>
      <c r="E53" s="368">
        <v>94</v>
      </c>
      <c r="F53" s="131">
        <v>30.9</v>
      </c>
      <c r="G53" s="327">
        <v>204</v>
      </c>
      <c r="H53" s="129">
        <v>68</v>
      </c>
      <c r="I53" s="368">
        <v>96</v>
      </c>
      <c r="J53" s="131">
        <v>32</v>
      </c>
      <c r="K53" s="327">
        <v>188</v>
      </c>
      <c r="L53" s="129">
        <v>64.599999999999994</v>
      </c>
      <c r="M53" s="368">
        <v>103</v>
      </c>
      <c r="N53" s="131">
        <v>35.4</v>
      </c>
      <c r="O53" s="327">
        <v>181</v>
      </c>
      <c r="P53" s="129">
        <v>62</v>
      </c>
      <c r="Q53" s="368">
        <v>111</v>
      </c>
      <c r="R53" s="131">
        <v>38</v>
      </c>
      <c r="S53" s="327">
        <v>169</v>
      </c>
      <c r="T53" s="129">
        <v>59.9</v>
      </c>
      <c r="U53" s="368">
        <v>113</v>
      </c>
      <c r="V53" s="131">
        <v>40.1</v>
      </c>
      <c r="W53" s="327">
        <v>154</v>
      </c>
      <c r="X53" s="129">
        <v>53.3</v>
      </c>
      <c r="Y53" s="368">
        <v>135</v>
      </c>
      <c r="Z53" s="131">
        <v>46.7</v>
      </c>
      <c r="AA53" s="327">
        <v>151</v>
      </c>
      <c r="AB53" s="129">
        <v>51.7</v>
      </c>
      <c r="AC53" s="368">
        <v>141</v>
      </c>
      <c r="AD53" s="131">
        <v>48.3</v>
      </c>
      <c r="AE53" s="327">
        <v>150</v>
      </c>
      <c r="AF53" s="129">
        <v>50.8</v>
      </c>
      <c r="AG53" s="368">
        <v>145</v>
      </c>
      <c r="AH53" s="131">
        <v>49.2</v>
      </c>
      <c r="AI53" s="327">
        <v>138</v>
      </c>
      <c r="AJ53" s="129">
        <v>47.3</v>
      </c>
      <c r="AK53" s="368">
        <v>154</v>
      </c>
      <c r="AL53" s="389">
        <v>52.7</v>
      </c>
      <c r="AM53" s="451">
        <v>0</v>
      </c>
      <c r="AN53" s="131">
        <v>0</v>
      </c>
      <c r="AO53" s="327">
        <v>149</v>
      </c>
      <c r="AP53" s="129">
        <v>49.3</v>
      </c>
      <c r="AQ53" s="368">
        <v>152</v>
      </c>
      <c r="AR53" s="389">
        <v>50.3</v>
      </c>
      <c r="AS53" s="451">
        <v>1</v>
      </c>
      <c r="AT53" s="131">
        <v>0.3</v>
      </c>
      <c r="AU53" s="327">
        <v>159</v>
      </c>
      <c r="AV53" s="129">
        <v>52</v>
      </c>
      <c r="AW53" s="368">
        <v>147</v>
      </c>
      <c r="AX53" s="389">
        <v>48</v>
      </c>
      <c r="AY53" s="451">
        <v>0</v>
      </c>
      <c r="AZ53" s="391">
        <v>0</v>
      </c>
    </row>
    <row r="54" spans="1:52" x14ac:dyDescent="0.25">
      <c r="A54" s="11" t="s">
        <v>142</v>
      </c>
      <c r="B54" s="134" t="s">
        <v>143</v>
      </c>
      <c r="C54" s="326">
        <v>161</v>
      </c>
      <c r="D54" s="136">
        <v>68.8</v>
      </c>
      <c r="E54" s="370">
        <v>73</v>
      </c>
      <c r="F54" s="138">
        <v>31.2</v>
      </c>
      <c r="G54" s="326">
        <v>166</v>
      </c>
      <c r="H54" s="136">
        <v>71.599999999999994</v>
      </c>
      <c r="I54" s="370">
        <v>66</v>
      </c>
      <c r="J54" s="138">
        <v>28.4</v>
      </c>
      <c r="K54" s="326">
        <v>160</v>
      </c>
      <c r="L54" s="136">
        <v>68.099999999999994</v>
      </c>
      <c r="M54" s="370">
        <v>75</v>
      </c>
      <c r="N54" s="138">
        <v>31.9</v>
      </c>
      <c r="O54" s="326">
        <v>148</v>
      </c>
      <c r="P54" s="136">
        <v>65.5</v>
      </c>
      <c r="Q54" s="370">
        <v>78</v>
      </c>
      <c r="R54" s="138">
        <v>34.5</v>
      </c>
      <c r="S54" s="326">
        <v>151</v>
      </c>
      <c r="T54" s="136">
        <v>66.2</v>
      </c>
      <c r="U54" s="370">
        <v>77</v>
      </c>
      <c r="V54" s="138">
        <v>33.799999999999997</v>
      </c>
      <c r="W54" s="326">
        <v>146</v>
      </c>
      <c r="X54" s="136">
        <v>64.3</v>
      </c>
      <c r="Y54" s="370">
        <v>81</v>
      </c>
      <c r="Z54" s="138">
        <v>35.700000000000003</v>
      </c>
      <c r="AA54" s="326">
        <v>154</v>
      </c>
      <c r="AB54" s="136">
        <v>67</v>
      </c>
      <c r="AC54" s="370">
        <v>76</v>
      </c>
      <c r="AD54" s="138">
        <v>33</v>
      </c>
      <c r="AE54" s="326">
        <v>153</v>
      </c>
      <c r="AF54" s="136">
        <v>66.5</v>
      </c>
      <c r="AG54" s="370">
        <v>77</v>
      </c>
      <c r="AH54" s="138">
        <v>33.5</v>
      </c>
      <c r="AI54" s="326">
        <v>144</v>
      </c>
      <c r="AJ54" s="136">
        <v>62.3</v>
      </c>
      <c r="AK54" s="370">
        <v>87</v>
      </c>
      <c r="AL54" s="392">
        <v>37.700000000000003</v>
      </c>
      <c r="AM54" s="448">
        <v>0</v>
      </c>
      <c r="AN54" s="138">
        <v>0</v>
      </c>
      <c r="AO54" s="326">
        <v>134</v>
      </c>
      <c r="AP54" s="136">
        <v>57.8</v>
      </c>
      <c r="AQ54" s="370">
        <v>98</v>
      </c>
      <c r="AR54" s="392">
        <v>42.2</v>
      </c>
      <c r="AS54" s="448">
        <v>0</v>
      </c>
      <c r="AT54" s="138">
        <v>0</v>
      </c>
      <c r="AU54" s="326">
        <v>124</v>
      </c>
      <c r="AV54" s="136">
        <v>53.9</v>
      </c>
      <c r="AW54" s="370">
        <v>106</v>
      </c>
      <c r="AX54" s="392">
        <v>46.1</v>
      </c>
      <c r="AY54" s="448">
        <v>0</v>
      </c>
      <c r="AZ54" s="388">
        <v>0</v>
      </c>
    </row>
    <row r="55" spans="1:52" x14ac:dyDescent="0.25">
      <c r="A55" s="15" t="s">
        <v>145</v>
      </c>
      <c r="B55" s="127" t="s">
        <v>146</v>
      </c>
      <c r="C55" s="327">
        <v>192</v>
      </c>
      <c r="D55" s="129">
        <v>64.900000000000006</v>
      </c>
      <c r="E55" s="368">
        <v>104</v>
      </c>
      <c r="F55" s="131">
        <v>35.1</v>
      </c>
      <c r="G55" s="327">
        <v>209</v>
      </c>
      <c r="H55" s="129">
        <v>68.3</v>
      </c>
      <c r="I55" s="368">
        <v>97</v>
      </c>
      <c r="J55" s="131">
        <v>31.7</v>
      </c>
      <c r="K55" s="327">
        <v>209</v>
      </c>
      <c r="L55" s="129">
        <v>69.400000000000006</v>
      </c>
      <c r="M55" s="368">
        <v>92</v>
      </c>
      <c r="N55" s="131">
        <v>30.6</v>
      </c>
      <c r="O55" s="327">
        <v>210</v>
      </c>
      <c r="P55" s="129">
        <v>68.599999999999994</v>
      </c>
      <c r="Q55" s="368">
        <v>96</v>
      </c>
      <c r="R55" s="131">
        <v>31.4</v>
      </c>
      <c r="S55" s="327">
        <v>198</v>
      </c>
      <c r="T55" s="129">
        <v>66.900000000000006</v>
      </c>
      <c r="U55" s="368">
        <v>98</v>
      </c>
      <c r="V55" s="131">
        <v>33.1</v>
      </c>
      <c r="W55" s="327">
        <v>190</v>
      </c>
      <c r="X55" s="129">
        <v>62.5</v>
      </c>
      <c r="Y55" s="368">
        <v>114</v>
      </c>
      <c r="Z55" s="131">
        <v>37.5</v>
      </c>
      <c r="AA55" s="327">
        <v>183</v>
      </c>
      <c r="AB55" s="129">
        <v>60.2</v>
      </c>
      <c r="AC55" s="368">
        <v>121</v>
      </c>
      <c r="AD55" s="131">
        <v>39.799999999999997</v>
      </c>
      <c r="AE55" s="327">
        <v>186</v>
      </c>
      <c r="AF55" s="129">
        <v>61.4</v>
      </c>
      <c r="AG55" s="368">
        <v>117</v>
      </c>
      <c r="AH55" s="131">
        <v>38.6</v>
      </c>
      <c r="AI55" s="327">
        <v>183</v>
      </c>
      <c r="AJ55" s="129">
        <v>61.4</v>
      </c>
      <c r="AK55" s="368">
        <v>115</v>
      </c>
      <c r="AL55" s="389">
        <v>38.6</v>
      </c>
      <c r="AM55" s="451">
        <v>0</v>
      </c>
      <c r="AN55" s="131">
        <v>0</v>
      </c>
      <c r="AO55" s="327">
        <v>173</v>
      </c>
      <c r="AP55" s="129">
        <v>58.8</v>
      </c>
      <c r="AQ55" s="368">
        <v>121</v>
      </c>
      <c r="AR55" s="389">
        <v>41.2</v>
      </c>
      <c r="AS55" s="451">
        <v>0</v>
      </c>
      <c r="AT55" s="131">
        <v>0</v>
      </c>
      <c r="AU55" s="327">
        <v>167</v>
      </c>
      <c r="AV55" s="129">
        <v>57.8</v>
      </c>
      <c r="AW55" s="368">
        <v>122</v>
      </c>
      <c r="AX55" s="389">
        <v>42.2</v>
      </c>
      <c r="AY55" s="451">
        <v>0</v>
      </c>
      <c r="AZ55" s="391">
        <v>0</v>
      </c>
    </row>
    <row r="56" spans="1:52" x14ac:dyDescent="0.25">
      <c r="A56" s="11" t="s">
        <v>148</v>
      </c>
      <c r="B56" s="134" t="s">
        <v>149</v>
      </c>
      <c r="C56" s="326">
        <v>314</v>
      </c>
      <c r="D56" s="136">
        <v>63.6</v>
      </c>
      <c r="E56" s="370">
        <v>180</v>
      </c>
      <c r="F56" s="138">
        <v>36.4</v>
      </c>
      <c r="G56" s="326">
        <v>306</v>
      </c>
      <c r="H56" s="136">
        <v>60</v>
      </c>
      <c r="I56" s="370">
        <v>204</v>
      </c>
      <c r="J56" s="138">
        <v>40</v>
      </c>
      <c r="K56" s="326">
        <v>319</v>
      </c>
      <c r="L56" s="136">
        <v>61.6</v>
      </c>
      <c r="M56" s="370">
        <v>199</v>
      </c>
      <c r="N56" s="138">
        <v>38.4</v>
      </c>
      <c r="O56" s="326">
        <v>315</v>
      </c>
      <c r="P56" s="136">
        <v>60.3</v>
      </c>
      <c r="Q56" s="370">
        <v>207</v>
      </c>
      <c r="R56" s="138">
        <v>39.700000000000003</v>
      </c>
      <c r="S56" s="326">
        <v>313</v>
      </c>
      <c r="T56" s="136">
        <v>59.7</v>
      </c>
      <c r="U56" s="370">
        <v>211</v>
      </c>
      <c r="V56" s="138">
        <v>40.299999999999997</v>
      </c>
      <c r="W56" s="326">
        <v>322</v>
      </c>
      <c r="X56" s="136">
        <v>59.9</v>
      </c>
      <c r="Y56" s="370">
        <v>216</v>
      </c>
      <c r="Z56" s="138">
        <v>40.1</v>
      </c>
      <c r="AA56" s="326">
        <v>303</v>
      </c>
      <c r="AB56" s="136">
        <v>55.5</v>
      </c>
      <c r="AC56" s="370">
        <v>243</v>
      </c>
      <c r="AD56" s="138">
        <v>44.5</v>
      </c>
      <c r="AE56" s="326">
        <v>314</v>
      </c>
      <c r="AF56" s="136">
        <v>56.3</v>
      </c>
      <c r="AG56" s="370">
        <v>244</v>
      </c>
      <c r="AH56" s="138">
        <v>43.7</v>
      </c>
      <c r="AI56" s="326">
        <v>297</v>
      </c>
      <c r="AJ56" s="136">
        <v>53.1</v>
      </c>
      <c r="AK56" s="370">
        <v>262</v>
      </c>
      <c r="AL56" s="392">
        <v>46.9</v>
      </c>
      <c r="AM56" s="448">
        <v>0</v>
      </c>
      <c r="AN56" s="138">
        <v>0</v>
      </c>
      <c r="AO56" s="326">
        <v>299</v>
      </c>
      <c r="AP56" s="136">
        <v>53.9</v>
      </c>
      <c r="AQ56" s="370">
        <v>254</v>
      </c>
      <c r="AR56" s="392">
        <v>45.8</v>
      </c>
      <c r="AS56" s="448">
        <v>2</v>
      </c>
      <c r="AT56" s="138">
        <v>0.4</v>
      </c>
      <c r="AU56" s="326">
        <v>308</v>
      </c>
      <c r="AV56" s="136">
        <v>55.5</v>
      </c>
      <c r="AW56" s="370">
        <v>239</v>
      </c>
      <c r="AX56" s="392">
        <v>43.1</v>
      </c>
      <c r="AY56" s="448">
        <v>8</v>
      </c>
      <c r="AZ56" s="388">
        <v>1.4</v>
      </c>
    </row>
    <row r="57" spans="1:52" x14ac:dyDescent="0.25">
      <c r="A57" s="15" t="s">
        <v>148</v>
      </c>
      <c r="B57" s="127" t="s">
        <v>153</v>
      </c>
      <c r="C57" s="327">
        <v>225</v>
      </c>
      <c r="D57" s="129">
        <v>43.5</v>
      </c>
      <c r="E57" s="368">
        <v>292</v>
      </c>
      <c r="F57" s="131">
        <v>56.5</v>
      </c>
      <c r="G57" s="327">
        <v>229</v>
      </c>
      <c r="H57" s="129">
        <v>44.5</v>
      </c>
      <c r="I57" s="368">
        <v>286</v>
      </c>
      <c r="J57" s="131">
        <v>55.5</v>
      </c>
      <c r="K57" s="327">
        <v>225</v>
      </c>
      <c r="L57" s="129">
        <v>44.1</v>
      </c>
      <c r="M57" s="368">
        <v>285</v>
      </c>
      <c r="N57" s="131">
        <v>55.9</v>
      </c>
      <c r="O57" s="327">
        <v>233</v>
      </c>
      <c r="P57" s="129">
        <v>45.6</v>
      </c>
      <c r="Q57" s="368">
        <v>278</v>
      </c>
      <c r="R57" s="131">
        <v>54.4</v>
      </c>
      <c r="S57" s="327">
        <v>232</v>
      </c>
      <c r="T57" s="129">
        <v>44.2</v>
      </c>
      <c r="U57" s="368">
        <v>293</v>
      </c>
      <c r="V57" s="131">
        <v>55.8</v>
      </c>
      <c r="W57" s="327">
        <v>238</v>
      </c>
      <c r="X57" s="129">
        <v>44.4</v>
      </c>
      <c r="Y57" s="368">
        <v>298</v>
      </c>
      <c r="Z57" s="131">
        <v>55.6</v>
      </c>
      <c r="AA57" s="327">
        <v>242</v>
      </c>
      <c r="AB57" s="129">
        <v>44.6</v>
      </c>
      <c r="AC57" s="368">
        <v>300</v>
      </c>
      <c r="AD57" s="131">
        <v>55.4</v>
      </c>
      <c r="AE57" s="327">
        <v>227</v>
      </c>
      <c r="AF57" s="129">
        <v>42.8</v>
      </c>
      <c r="AG57" s="368">
        <v>303</v>
      </c>
      <c r="AH57" s="131">
        <v>57.2</v>
      </c>
      <c r="AI57" s="327">
        <v>233</v>
      </c>
      <c r="AJ57" s="129">
        <v>43.6</v>
      </c>
      <c r="AK57" s="368">
        <v>301</v>
      </c>
      <c r="AL57" s="389">
        <v>56.4</v>
      </c>
      <c r="AM57" s="451">
        <v>0</v>
      </c>
      <c r="AN57" s="131">
        <v>0</v>
      </c>
      <c r="AO57" s="327">
        <v>236</v>
      </c>
      <c r="AP57" s="129">
        <v>43.6</v>
      </c>
      <c r="AQ57" s="368">
        <v>302</v>
      </c>
      <c r="AR57" s="389">
        <v>55.8</v>
      </c>
      <c r="AS57" s="451">
        <v>3</v>
      </c>
      <c r="AT57" s="131">
        <v>0.6</v>
      </c>
      <c r="AU57" s="327">
        <v>226</v>
      </c>
      <c r="AV57" s="129">
        <v>40.6</v>
      </c>
      <c r="AW57" s="368">
        <v>327</v>
      </c>
      <c r="AX57" s="389">
        <v>58.8</v>
      </c>
      <c r="AY57" s="451">
        <v>3</v>
      </c>
      <c r="AZ57" s="391">
        <v>0.5</v>
      </c>
    </row>
    <row r="58" spans="1:52" x14ac:dyDescent="0.25">
      <c r="A58" s="11" t="s">
        <v>148</v>
      </c>
      <c r="B58" s="134" t="s">
        <v>155</v>
      </c>
      <c r="C58" s="326">
        <v>198</v>
      </c>
      <c r="D58" s="136">
        <v>63.1</v>
      </c>
      <c r="E58" s="370">
        <v>116</v>
      </c>
      <c r="F58" s="138">
        <v>36.9</v>
      </c>
      <c r="G58" s="326">
        <v>209</v>
      </c>
      <c r="H58" s="136">
        <v>64.900000000000006</v>
      </c>
      <c r="I58" s="370">
        <v>113</v>
      </c>
      <c r="J58" s="138">
        <v>35.1</v>
      </c>
      <c r="K58" s="326">
        <v>199</v>
      </c>
      <c r="L58" s="136">
        <v>62.8</v>
      </c>
      <c r="M58" s="370">
        <v>118</v>
      </c>
      <c r="N58" s="138">
        <v>37.200000000000003</v>
      </c>
      <c r="O58" s="326">
        <v>192</v>
      </c>
      <c r="P58" s="136">
        <v>61</v>
      </c>
      <c r="Q58" s="370">
        <v>123</v>
      </c>
      <c r="R58" s="138">
        <v>39</v>
      </c>
      <c r="S58" s="326">
        <v>188</v>
      </c>
      <c r="T58" s="136">
        <v>60.1</v>
      </c>
      <c r="U58" s="370">
        <v>125</v>
      </c>
      <c r="V58" s="138">
        <v>39.9</v>
      </c>
      <c r="W58" s="326">
        <v>181</v>
      </c>
      <c r="X58" s="136">
        <v>57.1</v>
      </c>
      <c r="Y58" s="370">
        <v>136</v>
      </c>
      <c r="Z58" s="138">
        <v>42.9</v>
      </c>
      <c r="AA58" s="326">
        <v>182</v>
      </c>
      <c r="AB58" s="136">
        <v>56.7</v>
      </c>
      <c r="AC58" s="370">
        <v>139</v>
      </c>
      <c r="AD58" s="138">
        <v>43.3</v>
      </c>
      <c r="AE58" s="326">
        <v>172</v>
      </c>
      <c r="AF58" s="136">
        <v>53.1</v>
      </c>
      <c r="AG58" s="370">
        <v>152</v>
      </c>
      <c r="AH58" s="138">
        <v>46.9</v>
      </c>
      <c r="AI58" s="326">
        <v>160</v>
      </c>
      <c r="AJ58" s="136">
        <v>49.4</v>
      </c>
      <c r="AK58" s="370">
        <v>164</v>
      </c>
      <c r="AL58" s="392">
        <v>50.6</v>
      </c>
      <c r="AM58" s="448">
        <v>0</v>
      </c>
      <c r="AN58" s="138">
        <v>0</v>
      </c>
      <c r="AO58" s="326">
        <v>162</v>
      </c>
      <c r="AP58" s="136">
        <v>49.7</v>
      </c>
      <c r="AQ58" s="370">
        <v>163</v>
      </c>
      <c r="AR58" s="392">
        <v>50</v>
      </c>
      <c r="AS58" s="448">
        <v>1</v>
      </c>
      <c r="AT58" s="138">
        <v>0.3</v>
      </c>
      <c r="AU58" s="326">
        <v>153</v>
      </c>
      <c r="AV58" s="136">
        <v>46.8</v>
      </c>
      <c r="AW58" s="370">
        <v>173</v>
      </c>
      <c r="AX58" s="392">
        <v>52.9</v>
      </c>
      <c r="AY58" s="448">
        <v>1</v>
      </c>
      <c r="AZ58" s="388">
        <v>0.3</v>
      </c>
    </row>
    <row r="59" spans="1:52" x14ac:dyDescent="0.25">
      <c r="A59" s="15" t="s">
        <v>156</v>
      </c>
      <c r="B59" s="127" t="s">
        <v>157</v>
      </c>
      <c r="C59" s="327">
        <v>136</v>
      </c>
      <c r="D59" s="129">
        <v>61</v>
      </c>
      <c r="E59" s="368">
        <v>87</v>
      </c>
      <c r="F59" s="131">
        <v>39</v>
      </c>
      <c r="G59" s="327">
        <v>140</v>
      </c>
      <c r="H59" s="129">
        <v>61.9</v>
      </c>
      <c r="I59" s="368">
        <v>86</v>
      </c>
      <c r="J59" s="131">
        <v>38.1</v>
      </c>
      <c r="K59" s="327">
        <v>134</v>
      </c>
      <c r="L59" s="129">
        <v>59</v>
      </c>
      <c r="M59" s="368">
        <v>93</v>
      </c>
      <c r="N59" s="131">
        <v>41</v>
      </c>
      <c r="O59" s="327">
        <v>143</v>
      </c>
      <c r="P59" s="129">
        <v>59.6</v>
      </c>
      <c r="Q59" s="368">
        <v>97</v>
      </c>
      <c r="R59" s="131">
        <v>40.4</v>
      </c>
      <c r="S59" s="327">
        <v>142</v>
      </c>
      <c r="T59" s="129">
        <v>55</v>
      </c>
      <c r="U59" s="368">
        <v>116</v>
      </c>
      <c r="V59" s="131">
        <v>45</v>
      </c>
      <c r="W59" s="327">
        <v>141</v>
      </c>
      <c r="X59" s="129">
        <v>51.8</v>
      </c>
      <c r="Y59" s="368">
        <v>131</v>
      </c>
      <c r="Z59" s="131">
        <v>48.2</v>
      </c>
      <c r="AA59" s="327">
        <v>151</v>
      </c>
      <c r="AB59" s="129">
        <v>52.4</v>
      </c>
      <c r="AC59" s="368">
        <v>137</v>
      </c>
      <c r="AD59" s="131">
        <v>47.6</v>
      </c>
      <c r="AE59" s="327">
        <v>137</v>
      </c>
      <c r="AF59" s="129">
        <v>47.2</v>
      </c>
      <c r="AG59" s="368">
        <v>153</v>
      </c>
      <c r="AH59" s="131">
        <v>52.8</v>
      </c>
      <c r="AI59" s="327">
        <v>141</v>
      </c>
      <c r="AJ59" s="129">
        <v>48.1</v>
      </c>
      <c r="AK59" s="368">
        <v>152</v>
      </c>
      <c r="AL59" s="389">
        <v>51.9</v>
      </c>
      <c r="AM59" s="451">
        <v>0</v>
      </c>
      <c r="AN59" s="131">
        <v>0</v>
      </c>
      <c r="AO59" s="327">
        <v>151</v>
      </c>
      <c r="AP59" s="129">
        <v>51</v>
      </c>
      <c r="AQ59" s="368">
        <v>145</v>
      </c>
      <c r="AR59" s="389">
        <v>49</v>
      </c>
      <c r="AS59" s="451">
        <v>0</v>
      </c>
      <c r="AT59" s="131">
        <v>0</v>
      </c>
      <c r="AU59" s="327">
        <v>150</v>
      </c>
      <c r="AV59" s="129">
        <v>51</v>
      </c>
      <c r="AW59" s="368">
        <v>144</v>
      </c>
      <c r="AX59" s="389">
        <v>49</v>
      </c>
      <c r="AY59" s="451">
        <v>0</v>
      </c>
      <c r="AZ59" s="391">
        <v>0</v>
      </c>
    </row>
    <row r="60" spans="1:52" x14ac:dyDescent="0.25">
      <c r="A60" s="11" t="s">
        <v>159</v>
      </c>
      <c r="B60" s="134" t="s">
        <v>160</v>
      </c>
      <c r="C60" s="326">
        <v>106</v>
      </c>
      <c r="D60" s="136">
        <v>43.8</v>
      </c>
      <c r="E60" s="370">
        <v>136</v>
      </c>
      <c r="F60" s="138">
        <v>56.2</v>
      </c>
      <c r="G60" s="326">
        <v>105</v>
      </c>
      <c r="H60" s="136">
        <v>43.9</v>
      </c>
      <c r="I60" s="370">
        <v>134</v>
      </c>
      <c r="J60" s="138">
        <v>56.1</v>
      </c>
      <c r="K60" s="326">
        <v>107</v>
      </c>
      <c r="L60" s="136">
        <v>45.7</v>
      </c>
      <c r="M60" s="370">
        <v>127</v>
      </c>
      <c r="N60" s="138">
        <v>54.3</v>
      </c>
      <c r="O60" s="326">
        <v>112</v>
      </c>
      <c r="P60" s="136">
        <v>49.1</v>
      </c>
      <c r="Q60" s="370">
        <v>116</v>
      </c>
      <c r="R60" s="138">
        <v>50.9</v>
      </c>
      <c r="S60" s="326">
        <v>115</v>
      </c>
      <c r="T60" s="136">
        <v>51.3</v>
      </c>
      <c r="U60" s="370">
        <v>109</v>
      </c>
      <c r="V60" s="138">
        <v>48.7</v>
      </c>
      <c r="W60" s="326">
        <v>110</v>
      </c>
      <c r="X60" s="136">
        <v>48.5</v>
      </c>
      <c r="Y60" s="370">
        <v>117</v>
      </c>
      <c r="Z60" s="138">
        <v>51.5</v>
      </c>
      <c r="AA60" s="326">
        <v>104</v>
      </c>
      <c r="AB60" s="136">
        <v>45.2</v>
      </c>
      <c r="AC60" s="370">
        <v>126</v>
      </c>
      <c r="AD60" s="138">
        <v>54.8</v>
      </c>
      <c r="AE60" s="326">
        <v>119</v>
      </c>
      <c r="AF60" s="136">
        <v>47.6</v>
      </c>
      <c r="AG60" s="370">
        <v>131</v>
      </c>
      <c r="AH60" s="138">
        <v>52.4</v>
      </c>
      <c r="AI60" s="326">
        <v>95</v>
      </c>
      <c r="AJ60" s="136">
        <v>39.299999999999997</v>
      </c>
      <c r="AK60" s="370">
        <v>147</v>
      </c>
      <c r="AL60" s="392">
        <v>60.7</v>
      </c>
      <c r="AM60" s="448">
        <v>0</v>
      </c>
      <c r="AN60" s="138">
        <v>0</v>
      </c>
      <c r="AO60" s="326">
        <v>99</v>
      </c>
      <c r="AP60" s="136">
        <v>40.700000000000003</v>
      </c>
      <c r="AQ60" s="370">
        <v>144</v>
      </c>
      <c r="AR60" s="392">
        <v>59.3</v>
      </c>
      <c r="AS60" s="448">
        <v>0</v>
      </c>
      <c r="AT60" s="138">
        <v>0</v>
      </c>
      <c r="AU60" s="326">
        <v>93</v>
      </c>
      <c r="AV60" s="136">
        <v>39.200000000000003</v>
      </c>
      <c r="AW60" s="370">
        <v>144</v>
      </c>
      <c r="AX60" s="392">
        <v>60.8</v>
      </c>
      <c r="AY60" s="448">
        <v>0</v>
      </c>
      <c r="AZ60" s="388">
        <v>0</v>
      </c>
    </row>
    <row r="61" spans="1:52" x14ac:dyDescent="0.25">
      <c r="A61" s="15" t="s">
        <v>159</v>
      </c>
      <c r="B61" s="127" t="s">
        <v>162</v>
      </c>
      <c r="C61" s="327">
        <v>177</v>
      </c>
      <c r="D61" s="129">
        <v>56.2</v>
      </c>
      <c r="E61" s="368">
        <v>138</v>
      </c>
      <c r="F61" s="131">
        <v>43.8</v>
      </c>
      <c r="G61" s="327">
        <v>187</v>
      </c>
      <c r="H61" s="129">
        <v>58.6</v>
      </c>
      <c r="I61" s="368">
        <v>132</v>
      </c>
      <c r="J61" s="131">
        <v>41.4</v>
      </c>
      <c r="K61" s="327">
        <v>195</v>
      </c>
      <c r="L61" s="129">
        <v>61.5</v>
      </c>
      <c r="M61" s="368">
        <v>122</v>
      </c>
      <c r="N61" s="131">
        <v>38.5</v>
      </c>
      <c r="O61" s="327">
        <v>203</v>
      </c>
      <c r="P61" s="129">
        <v>62.5</v>
      </c>
      <c r="Q61" s="368">
        <v>122</v>
      </c>
      <c r="R61" s="131">
        <v>37.5</v>
      </c>
      <c r="S61" s="327">
        <v>211</v>
      </c>
      <c r="T61" s="129">
        <v>64.900000000000006</v>
      </c>
      <c r="U61" s="368">
        <v>114</v>
      </c>
      <c r="V61" s="131">
        <v>35.1</v>
      </c>
      <c r="W61" s="327">
        <v>219</v>
      </c>
      <c r="X61" s="129">
        <v>65.2</v>
      </c>
      <c r="Y61" s="368">
        <v>117</v>
      </c>
      <c r="Z61" s="131">
        <v>34.799999999999997</v>
      </c>
      <c r="AA61" s="327">
        <v>234</v>
      </c>
      <c r="AB61" s="129">
        <v>67.2</v>
      </c>
      <c r="AC61" s="368">
        <v>114</v>
      </c>
      <c r="AD61" s="131">
        <v>32.799999999999997</v>
      </c>
      <c r="AE61" s="327">
        <v>234</v>
      </c>
      <c r="AF61" s="129">
        <v>65.900000000000006</v>
      </c>
      <c r="AG61" s="368">
        <v>121</v>
      </c>
      <c r="AH61" s="131">
        <v>34.1</v>
      </c>
      <c r="AI61" s="327">
        <v>235</v>
      </c>
      <c r="AJ61" s="129">
        <v>64.900000000000006</v>
      </c>
      <c r="AK61" s="368">
        <v>127</v>
      </c>
      <c r="AL61" s="389">
        <v>35.1</v>
      </c>
      <c r="AM61" s="451">
        <v>0</v>
      </c>
      <c r="AN61" s="131">
        <v>0</v>
      </c>
      <c r="AO61" s="327">
        <v>225</v>
      </c>
      <c r="AP61" s="129">
        <v>60.6</v>
      </c>
      <c r="AQ61" s="368">
        <v>146</v>
      </c>
      <c r="AR61" s="389">
        <v>39.4</v>
      </c>
      <c r="AS61" s="451">
        <v>0</v>
      </c>
      <c r="AT61" s="131">
        <v>0</v>
      </c>
      <c r="AU61" s="327">
        <v>221</v>
      </c>
      <c r="AV61" s="129">
        <v>58.2</v>
      </c>
      <c r="AW61" s="368">
        <v>159</v>
      </c>
      <c r="AX61" s="389">
        <v>41.8</v>
      </c>
      <c r="AY61" s="451">
        <v>0</v>
      </c>
      <c r="AZ61" s="391">
        <v>0</v>
      </c>
    </row>
    <row r="62" spans="1:52" x14ac:dyDescent="0.25">
      <c r="A62" s="11" t="s">
        <v>164</v>
      </c>
      <c r="B62" s="134" t="s">
        <v>165</v>
      </c>
      <c r="C62" s="326">
        <v>185</v>
      </c>
      <c r="D62" s="136">
        <v>49.1</v>
      </c>
      <c r="E62" s="370">
        <v>192</v>
      </c>
      <c r="F62" s="138">
        <v>50.9</v>
      </c>
      <c r="G62" s="326">
        <v>187</v>
      </c>
      <c r="H62" s="136">
        <v>48.1</v>
      </c>
      <c r="I62" s="370">
        <v>202</v>
      </c>
      <c r="J62" s="138">
        <v>51.9</v>
      </c>
      <c r="K62" s="326">
        <v>190</v>
      </c>
      <c r="L62" s="136">
        <v>48.1</v>
      </c>
      <c r="M62" s="370">
        <v>205</v>
      </c>
      <c r="N62" s="138">
        <v>51.9</v>
      </c>
      <c r="O62" s="326">
        <v>201</v>
      </c>
      <c r="P62" s="136">
        <v>49</v>
      </c>
      <c r="Q62" s="370">
        <v>209</v>
      </c>
      <c r="R62" s="138">
        <v>51</v>
      </c>
      <c r="S62" s="326">
        <v>195</v>
      </c>
      <c r="T62" s="136">
        <v>47.2</v>
      </c>
      <c r="U62" s="370">
        <v>218</v>
      </c>
      <c r="V62" s="138">
        <v>52.8</v>
      </c>
      <c r="W62" s="326">
        <v>205</v>
      </c>
      <c r="X62" s="136">
        <v>49</v>
      </c>
      <c r="Y62" s="370">
        <v>213</v>
      </c>
      <c r="Z62" s="138">
        <v>51</v>
      </c>
      <c r="AA62" s="326">
        <v>211</v>
      </c>
      <c r="AB62" s="136">
        <v>50.6</v>
      </c>
      <c r="AC62" s="370">
        <v>206</v>
      </c>
      <c r="AD62" s="138">
        <v>49.4</v>
      </c>
      <c r="AE62" s="326">
        <v>217</v>
      </c>
      <c r="AF62" s="136">
        <v>51.5</v>
      </c>
      <c r="AG62" s="370">
        <v>204</v>
      </c>
      <c r="AH62" s="138">
        <v>48.5</v>
      </c>
      <c r="AI62" s="326">
        <v>214</v>
      </c>
      <c r="AJ62" s="136">
        <v>51.1</v>
      </c>
      <c r="AK62" s="370">
        <v>205</v>
      </c>
      <c r="AL62" s="392">
        <v>48.9</v>
      </c>
      <c r="AM62" s="448">
        <v>0</v>
      </c>
      <c r="AN62" s="138">
        <v>0</v>
      </c>
      <c r="AO62" s="326">
        <v>210</v>
      </c>
      <c r="AP62" s="136">
        <v>49.9</v>
      </c>
      <c r="AQ62" s="370">
        <v>211</v>
      </c>
      <c r="AR62" s="392">
        <v>50.1</v>
      </c>
      <c r="AS62" s="448">
        <v>0</v>
      </c>
      <c r="AT62" s="138">
        <v>0</v>
      </c>
      <c r="AU62" s="326">
        <v>208</v>
      </c>
      <c r="AV62" s="136">
        <v>49.4</v>
      </c>
      <c r="AW62" s="370">
        <v>213</v>
      </c>
      <c r="AX62" s="392">
        <v>50.6</v>
      </c>
      <c r="AY62" s="448">
        <v>0</v>
      </c>
      <c r="AZ62" s="388">
        <v>0</v>
      </c>
    </row>
    <row r="63" spans="1:52" x14ac:dyDescent="0.25">
      <c r="A63" s="15" t="s">
        <v>164</v>
      </c>
      <c r="B63" s="127" t="s">
        <v>167</v>
      </c>
      <c r="C63" s="327">
        <v>156</v>
      </c>
      <c r="D63" s="129">
        <v>51.8</v>
      </c>
      <c r="E63" s="368">
        <v>145</v>
      </c>
      <c r="F63" s="131">
        <v>48.2</v>
      </c>
      <c r="G63" s="327">
        <v>167</v>
      </c>
      <c r="H63" s="129">
        <v>51.5</v>
      </c>
      <c r="I63" s="368">
        <v>157</v>
      </c>
      <c r="J63" s="131">
        <v>48.5</v>
      </c>
      <c r="K63" s="327">
        <v>169</v>
      </c>
      <c r="L63" s="129">
        <v>51.4</v>
      </c>
      <c r="M63" s="368">
        <v>160</v>
      </c>
      <c r="N63" s="131">
        <v>48.6</v>
      </c>
      <c r="O63" s="327">
        <v>159</v>
      </c>
      <c r="P63" s="129">
        <v>47.9</v>
      </c>
      <c r="Q63" s="368">
        <v>173</v>
      </c>
      <c r="R63" s="131">
        <v>52.1</v>
      </c>
      <c r="S63" s="327">
        <v>155</v>
      </c>
      <c r="T63" s="129">
        <v>46.1</v>
      </c>
      <c r="U63" s="368">
        <v>181</v>
      </c>
      <c r="V63" s="131">
        <v>53.9</v>
      </c>
      <c r="W63" s="327">
        <v>166</v>
      </c>
      <c r="X63" s="129">
        <v>46.2</v>
      </c>
      <c r="Y63" s="368">
        <v>193</v>
      </c>
      <c r="Z63" s="131">
        <v>53.8</v>
      </c>
      <c r="AA63" s="327">
        <v>169</v>
      </c>
      <c r="AB63" s="129">
        <v>45.6</v>
      </c>
      <c r="AC63" s="368">
        <v>202</v>
      </c>
      <c r="AD63" s="131">
        <v>54.4</v>
      </c>
      <c r="AE63" s="327">
        <v>181</v>
      </c>
      <c r="AF63" s="129">
        <v>46.8</v>
      </c>
      <c r="AG63" s="368">
        <v>206</v>
      </c>
      <c r="AH63" s="131">
        <v>53.2</v>
      </c>
      <c r="AI63" s="327">
        <v>185</v>
      </c>
      <c r="AJ63" s="129">
        <v>46</v>
      </c>
      <c r="AK63" s="368">
        <v>217</v>
      </c>
      <c r="AL63" s="389">
        <v>54</v>
      </c>
      <c r="AM63" s="451">
        <v>0</v>
      </c>
      <c r="AN63" s="131">
        <v>0</v>
      </c>
      <c r="AO63" s="327">
        <v>180</v>
      </c>
      <c r="AP63" s="129">
        <v>44.4</v>
      </c>
      <c r="AQ63" s="368">
        <v>225</v>
      </c>
      <c r="AR63" s="389">
        <v>55.6</v>
      </c>
      <c r="AS63" s="451">
        <v>0</v>
      </c>
      <c r="AT63" s="131">
        <v>0</v>
      </c>
      <c r="AU63" s="327">
        <v>162</v>
      </c>
      <c r="AV63" s="129">
        <v>39.9</v>
      </c>
      <c r="AW63" s="368">
        <v>244</v>
      </c>
      <c r="AX63" s="389">
        <v>60.1</v>
      </c>
      <c r="AY63" s="451">
        <v>0</v>
      </c>
      <c r="AZ63" s="391">
        <v>0</v>
      </c>
    </row>
    <row r="64" spans="1:52" x14ac:dyDescent="0.25">
      <c r="A64" s="11" t="s">
        <v>164</v>
      </c>
      <c r="B64" s="134" t="s">
        <v>168</v>
      </c>
      <c r="C64" s="326">
        <v>209</v>
      </c>
      <c r="D64" s="136">
        <v>55.9</v>
      </c>
      <c r="E64" s="370">
        <v>165</v>
      </c>
      <c r="F64" s="138">
        <v>44.1</v>
      </c>
      <c r="G64" s="326">
        <v>205</v>
      </c>
      <c r="H64" s="136">
        <v>52.6</v>
      </c>
      <c r="I64" s="370">
        <v>185</v>
      </c>
      <c r="J64" s="138">
        <v>47.4</v>
      </c>
      <c r="K64" s="326">
        <v>212</v>
      </c>
      <c r="L64" s="136">
        <v>52.9</v>
      </c>
      <c r="M64" s="370">
        <v>189</v>
      </c>
      <c r="N64" s="138">
        <v>47.1</v>
      </c>
      <c r="O64" s="326">
        <v>208</v>
      </c>
      <c r="P64" s="136">
        <v>51.2</v>
      </c>
      <c r="Q64" s="370">
        <v>198</v>
      </c>
      <c r="R64" s="138">
        <v>48.8</v>
      </c>
      <c r="S64" s="326">
        <v>201</v>
      </c>
      <c r="T64" s="136">
        <v>50.5</v>
      </c>
      <c r="U64" s="370">
        <v>197</v>
      </c>
      <c r="V64" s="138">
        <v>49.5</v>
      </c>
      <c r="W64" s="326">
        <v>212</v>
      </c>
      <c r="X64" s="136">
        <v>51.6</v>
      </c>
      <c r="Y64" s="370">
        <v>199</v>
      </c>
      <c r="Z64" s="138">
        <v>48.4</v>
      </c>
      <c r="AA64" s="326">
        <v>209</v>
      </c>
      <c r="AB64" s="136">
        <v>50.5</v>
      </c>
      <c r="AC64" s="370">
        <v>205</v>
      </c>
      <c r="AD64" s="138">
        <v>49.5</v>
      </c>
      <c r="AE64" s="326">
        <v>212</v>
      </c>
      <c r="AF64" s="136">
        <v>51</v>
      </c>
      <c r="AG64" s="370">
        <v>204</v>
      </c>
      <c r="AH64" s="138">
        <v>49</v>
      </c>
      <c r="AI64" s="326">
        <v>209</v>
      </c>
      <c r="AJ64" s="136">
        <v>50</v>
      </c>
      <c r="AK64" s="370">
        <v>209</v>
      </c>
      <c r="AL64" s="392">
        <v>50</v>
      </c>
      <c r="AM64" s="448">
        <v>0</v>
      </c>
      <c r="AN64" s="138">
        <v>0</v>
      </c>
      <c r="AO64" s="326">
        <v>201</v>
      </c>
      <c r="AP64" s="136">
        <v>47.1</v>
      </c>
      <c r="AQ64" s="370">
        <v>226</v>
      </c>
      <c r="AR64" s="392">
        <v>52.9</v>
      </c>
      <c r="AS64" s="448">
        <v>0</v>
      </c>
      <c r="AT64" s="138">
        <v>0</v>
      </c>
      <c r="AU64" s="326">
        <v>203</v>
      </c>
      <c r="AV64" s="136">
        <v>46.8</v>
      </c>
      <c r="AW64" s="370">
        <v>231</v>
      </c>
      <c r="AX64" s="392">
        <v>53.2</v>
      </c>
      <c r="AY64" s="448">
        <v>0</v>
      </c>
      <c r="AZ64" s="388">
        <v>0</v>
      </c>
    </row>
    <row r="65" spans="1:52" ht="14.5" x14ac:dyDescent="0.25">
      <c r="A65" s="15" t="s">
        <v>170</v>
      </c>
      <c r="B65" s="127" t="s">
        <v>676</v>
      </c>
      <c r="C65" s="327" t="s">
        <v>241</v>
      </c>
      <c r="D65" s="129" t="s">
        <v>241</v>
      </c>
      <c r="E65" s="368" t="s">
        <v>241</v>
      </c>
      <c r="F65" s="131" t="s">
        <v>241</v>
      </c>
      <c r="G65" s="327" t="s">
        <v>241</v>
      </c>
      <c r="H65" s="129" t="s">
        <v>241</v>
      </c>
      <c r="I65" s="368" t="s">
        <v>241</v>
      </c>
      <c r="J65" s="131" t="s">
        <v>241</v>
      </c>
      <c r="K65" s="327" t="s">
        <v>241</v>
      </c>
      <c r="L65" s="129" t="s">
        <v>241</v>
      </c>
      <c r="M65" s="368" t="s">
        <v>241</v>
      </c>
      <c r="N65" s="131" t="s">
        <v>241</v>
      </c>
      <c r="O65" s="327" t="s">
        <v>241</v>
      </c>
      <c r="P65" s="129" t="s">
        <v>241</v>
      </c>
      <c r="Q65" s="368" t="s">
        <v>241</v>
      </c>
      <c r="R65" s="131" t="s">
        <v>241</v>
      </c>
      <c r="S65" s="327">
        <v>50</v>
      </c>
      <c r="T65" s="129">
        <v>78.099999999999994</v>
      </c>
      <c r="U65" s="368">
        <v>14</v>
      </c>
      <c r="V65" s="131">
        <v>21.9</v>
      </c>
      <c r="W65" s="327">
        <v>109</v>
      </c>
      <c r="X65" s="129">
        <v>75.7</v>
      </c>
      <c r="Y65" s="368">
        <v>35</v>
      </c>
      <c r="Z65" s="131">
        <v>24.3</v>
      </c>
      <c r="AA65" s="327">
        <v>172</v>
      </c>
      <c r="AB65" s="129">
        <v>77.099999999999994</v>
      </c>
      <c r="AC65" s="368">
        <v>51</v>
      </c>
      <c r="AD65" s="131">
        <v>22.9</v>
      </c>
      <c r="AE65" s="327">
        <v>213</v>
      </c>
      <c r="AF65" s="129">
        <v>70.3</v>
      </c>
      <c r="AG65" s="368">
        <v>90</v>
      </c>
      <c r="AH65" s="131">
        <v>29.7</v>
      </c>
      <c r="AI65" s="327">
        <v>205</v>
      </c>
      <c r="AJ65" s="129">
        <v>64.099999999999994</v>
      </c>
      <c r="AK65" s="368">
        <v>113</v>
      </c>
      <c r="AL65" s="389">
        <v>35.299999999999997</v>
      </c>
      <c r="AM65" s="451">
        <v>2</v>
      </c>
      <c r="AN65" s="131">
        <v>0.6</v>
      </c>
      <c r="AO65" s="327">
        <v>198</v>
      </c>
      <c r="AP65" s="129">
        <v>60.9</v>
      </c>
      <c r="AQ65" s="368">
        <v>127</v>
      </c>
      <c r="AR65" s="389">
        <v>39.1</v>
      </c>
      <c r="AS65" s="451">
        <v>0</v>
      </c>
      <c r="AT65" s="131">
        <v>0</v>
      </c>
      <c r="AU65" s="327">
        <v>182</v>
      </c>
      <c r="AV65" s="129">
        <v>55.2</v>
      </c>
      <c r="AW65" s="368">
        <v>148</v>
      </c>
      <c r="AX65" s="389">
        <v>44.8</v>
      </c>
      <c r="AY65" s="451">
        <v>0</v>
      </c>
      <c r="AZ65" s="391">
        <v>0</v>
      </c>
    </row>
    <row r="66" spans="1:52" ht="14.5" x14ac:dyDescent="0.25">
      <c r="A66" s="11" t="s">
        <v>170</v>
      </c>
      <c r="B66" s="134" t="s">
        <v>677</v>
      </c>
      <c r="C66" s="326" t="s">
        <v>241</v>
      </c>
      <c r="D66" s="136" t="s">
        <v>241</v>
      </c>
      <c r="E66" s="370" t="s">
        <v>241</v>
      </c>
      <c r="F66" s="138" t="s">
        <v>241</v>
      </c>
      <c r="G66" s="326" t="s">
        <v>241</v>
      </c>
      <c r="H66" s="136" t="s">
        <v>241</v>
      </c>
      <c r="I66" s="370" t="s">
        <v>241</v>
      </c>
      <c r="J66" s="138" t="s">
        <v>241</v>
      </c>
      <c r="K66" s="326" t="s">
        <v>241</v>
      </c>
      <c r="L66" s="136" t="s">
        <v>241</v>
      </c>
      <c r="M66" s="370" t="s">
        <v>241</v>
      </c>
      <c r="N66" s="138" t="s">
        <v>241</v>
      </c>
      <c r="O66" s="326" t="s">
        <v>241</v>
      </c>
      <c r="P66" s="136" t="s">
        <v>241</v>
      </c>
      <c r="Q66" s="370" t="s">
        <v>241</v>
      </c>
      <c r="R66" s="138" t="s">
        <v>241</v>
      </c>
      <c r="S66" s="326" t="s">
        <v>241</v>
      </c>
      <c r="T66" s="136" t="s">
        <v>241</v>
      </c>
      <c r="U66" s="370" t="s">
        <v>241</v>
      </c>
      <c r="V66" s="138" t="s">
        <v>241</v>
      </c>
      <c r="W66" s="326" t="s">
        <v>241</v>
      </c>
      <c r="X66" s="136" t="s">
        <v>241</v>
      </c>
      <c r="Y66" s="370" t="s">
        <v>241</v>
      </c>
      <c r="Z66" s="138" t="s">
        <v>241</v>
      </c>
      <c r="AA66" s="326">
        <v>16</v>
      </c>
      <c r="AB66" s="136">
        <v>80</v>
      </c>
      <c r="AC66" s="370">
        <v>4</v>
      </c>
      <c r="AD66" s="138">
        <v>20</v>
      </c>
      <c r="AE66" s="326">
        <v>33</v>
      </c>
      <c r="AF66" s="136">
        <v>76.7</v>
      </c>
      <c r="AG66" s="370">
        <v>10</v>
      </c>
      <c r="AH66" s="138">
        <v>23.3</v>
      </c>
      <c r="AI66" s="326">
        <v>50</v>
      </c>
      <c r="AJ66" s="136">
        <v>70.400000000000006</v>
      </c>
      <c r="AK66" s="370">
        <v>21</v>
      </c>
      <c r="AL66" s="392">
        <v>29.6</v>
      </c>
      <c r="AM66" s="448">
        <v>0</v>
      </c>
      <c r="AN66" s="138">
        <v>0</v>
      </c>
      <c r="AO66" s="326">
        <v>81</v>
      </c>
      <c r="AP66" s="136">
        <v>69.2</v>
      </c>
      <c r="AQ66" s="370">
        <v>35</v>
      </c>
      <c r="AR66" s="392">
        <v>29.9</v>
      </c>
      <c r="AS66" s="448">
        <v>1</v>
      </c>
      <c r="AT66" s="138">
        <v>0.9</v>
      </c>
      <c r="AU66" s="326">
        <v>105</v>
      </c>
      <c r="AV66" s="136">
        <v>71.400000000000006</v>
      </c>
      <c r="AW66" s="370">
        <v>41</v>
      </c>
      <c r="AX66" s="392">
        <v>27.9</v>
      </c>
      <c r="AY66" s="448">
        <v>1</v>
      </c>
      <c r="AZ66" s="388">
        <v>0.7</v>
      </c>
    </row>
    <row r="67" spans="1:52" x14ac:dyDescent="0.25">
      <c r="A67" s="15" t="s">
        <v>175</v>
      </c>
      <c r="B67" s="127" t="s">
        <v>176</v>
      </c>
      <c r="C67" s="327">
        <v>237</v>
      </c>
      <c r="D67" s="129">
        <v>64.8</v>
      </c>
      <c r="E67" s="368">
        <v>129</v>
      </c>
      <c r="F67" s="131">
        <v>35.200000000000003</v>
      </c>
      <c r="G67" s="327">
        <v>234</v>
      </c>
      <c r="H67" s="129">
        <v>62.6</v>
      </c>
      <c r="I67" s="368">
        <v>140</v>
      </c>
      <c r="J67" s="131">
        <v>37.4</v>
      </c>
      <c r="K67" s="327">
        <v>230</v>
      </c>
      <c r="L67" s="129">
        <v>59.9</v>
      </c>
      <c r="M67" s="368">
        <v>154</v>
      </c>
      <c r="N67" s="131">
        <v>40.1</v>
      </c>
      <c r="O67" s="327">
        <v>229</v>
      </c>
      <c r="P67" s="129">
        <v>59.2</v>
      </c>
      <c r="Q67" s="368">
        <v>158</v>
      </c>
      <c r="R67" s="131">
        <v>40.799999999999997</v>
      </c>
      <c r="S67" s="327">
        <v>220</v>
      </c>
      <c r="T67" s="129">
        <v>56</v>
      </c>
      <c r="U67" s="368">
        <v>173</v>
      </c>
      <c r="V67" s="131">
        <v>44</v>
      </c>
      <c r="W67" s="327">
        <v>195</v>
      </c>
      <c r="X67" s="129">
        <v>51</v>
      </c>
      <c r="Y67" s="368">
        <v>187</v>
      </c>
      <c r="Z67" s="131">
        <v>49</v>
      </c>
      <c r="AA67" s="327">
        <v>190</v>
      </c>
      <c r="AB67" s="129">
        <v>50.8</v>
      </c>
      <c r="AC67" s="368">
        <v>184</v>
      </c>
      <c r="AD67" s="131">
        <v>49.2</v>
      </c>
      <c r="AE67" s="327">
        <v>190</v>
      </c>
      <c r="AF67" s="129">
        <v>50.5</v>
      </c>
      <c r="AG67" s="368">
        <v>186</v>
      </c>
      <c r="AH67" s="131">
        <v>49.5</v>
      </c>
      <c r="AI67" s="327">
        <v>217</v>
      </c>
      <c r="AJ67" s="129">
        <v>55.4</v>
      </c>
      <c r="AK67" s="368">
        <v>175</v>
      </c>
      <c r="AL67" s="389">
        <v>44.6</v>
      </c>
      <c r="AM67" s="451">
        <v>0</v>
      </c>
      <c r="AN67" s="131">
        <v>0</v>
      </c>
      <c r="AO67" s="327">
        <v>197</v>
      </c>
      <c r="AP67" s="129">
        <v>49.4</v>
      </c>
      <c r="AQ67" s="368">
        <v>201</v>
      </c>
      <c r="AR67" s="389">
        <v>50.4</v>
      </c>
      <c r="AS67" s="451">
        <v>1</v>
      </c>
      <c r="AT67" s="131">
        <v>0.3</v>
      </c>
      <c r="AU67" s="327">
        <v>200</v>
      </c>
      <c r="AV67" s="129">
        <v>49.1</v>
      </c>
      <c r="AW67" s="368">
        <v>207</v>
      </c>
      <c r="AX67" s="389">
        <v>50.9</v>
      </c>
      <c r="AY67" s="451">
        <v>0</v>
      </c>
      <c r="AZ67" s="391">
        <v>0</v>
      </c>
    </row>
    <row r="68" spans="1:52" x14ac:dyDescent="0.25">
      <c r="A68" s="11" t="s">
        <v>177</v>
      </c>
      <c r="B68" s="134" t="s">
        <v>178</v>
      </c>
      <c r="C68" s="326">
        <v>134</v>
      </c>
      <c r="D68" s="136">
        <v>61.5</v>
      </c>
      <c r="E68" s="370">
        <v>84</v>
      </c>
      <c r="F68" s="138">
        <v>38.5</v>
      </c>
      <c r="G68" s="326">
        <v>136</v>
      </c>
      <c r="H68" s="136">
        <v>59.9</v>
      </c>
      <c r="I68" s="370">
        <v>91</v>
      </c>
      <c r="J68" s="138">
        <v>40.1</v>
      </c>
      <c r="K68" s="326">
        <v>135</v>
      </c>
      <c r="L68" s="136">
        <v>57.4</v>
      </c>
      <c r="M68" s="370">
        <v>100</v>
      </c>
      <c r="N68" s="138">
        <v>42.6</v>
      </c>
      <c r="O68" s="326">
        <v>141</v>
      </c>
      <c r="P68" s="136">
        <v>58.3</v>
      </c>
      <c r="Q68" s="370">
        <v>101</v>
      </c>
      <c r="R68" s="138">
        <v>41.7</v>
      </c>
      <c r="S68" s="326">
        <v>148</v>
      </c>
      <c r="T68" s="136">
        <v>58.5</v>
      </c>
      <c r="U68" s="370">
        <v>105</v>
      </c>
      <c r="V68" s="138">
        <v>41.5</v>
      </c>
      <c r="W68" s="326">
        <v>153</v>
      </c>
      <c r="X68" s="136">
        <v>58.8</v>
      </c>
      <c r="Y68" s="370">
        <v>107</v>
      </c>
      <c r="Z68" s="138">
        <v>41.2</v>
      </c>
      <c r="AA68" s="326">
        <v>153</v>
      </c>
      <c r="AB68" s="136">
        <v>58.6</v>
      </c>
      <c r="AC68" s="370">
        <v>108</v>
      </c>
      <c r="AD68" s="138">
        <v>41.4</v>
      </c>
      <c r="AE68" s="326">
        <v>149</v>
      </c>
      <c r="AF68" s="136">
        <v>56.4</v>
      </c>
      <c r="AG68" s="370">
        <v>115</v>
      </c>
      <c r="AH68" s="138">
        <v>43.6</v>
      </c>
      <c r="AI68" s="326">
        <v>140</v>
      </c>
      <c r="AJ68" s="136">
        <v>53.6</v>
      </c>
      <c r="AK68" s="370">
        <v>121</v>
      </c>
      <c r="AL68" s="392">
        <v>46.4</v>
      </c>
      <c r="AM68" s="448">
        <v>0</v>
      </c>
      <c r="AN68" s="138">
        <v>0</v>
      </c>
      <c r="AO68" s="326">
        <v>129</v>
      </c>
      <c r="AP68" s="136">
        <v>49.2</v>
      </c>
      <c r="AQ68" s="370">
        <v>133</v>
      </c>
      <c r="AR68" s="392">
        <v>50.8</v>
      </c>
      <c r="AS68" s="448">
        <v>0</v>
      </c>
      <c r="AT68" s="138">
        <v>0</v>
      </c>
      <c r="AU68" s="326">
        <v>129</v>
      </c>
      <c r="AV68" s="136">
        <v>48.7</v>
      </c>
      <c r="AW68" s="370">
        <v>136</v>
      </c>
      <c r="AX68" s="392">
        <v>51.3</v>
      </c>
      <c r="AY68" s="448">
        <v>0</v>
      </c>
      <c r="AZ68" s="388">
        <v>0</v>
      </c>
    </row>
    <row r="69" spans="1:52" x14ac:dyDescent="0.25">
      <c r="A69" s="15" t="s">
        <v>179</v>
      </c>
      <c r="B69" s="127" t="s">
        <v>180</v>
      </c>
      <c r="C69" s="327">
        <v>110</v>
      </c>
      <c r="D69" s="129">
        <v>55.8</v>
      </c>
      <c r="E69" s="368">
        <v>87</v>
      </c>
      <c r="F69" s="131">
        <v>44.2</v>
      </c>
      <c r="G69" s="327">
        <v>106</v>
      </c>
      <c r="H69" s="129">
        <v>53.3</v>
      </c>
      <c r="I69" s="368">
        <v>93</v>
      </c>
      <c r="J69" s="131">
        <v>46.7</v>
      </c>
      <c r="K69" s="327">
        <v>105</v>
      </c>
      <c r="L69" s="129">
        <v>52.8</v>
      </c>
      <c r="M69" s="368">
        <v>94</v>
      </c>
      <c r="N69" s="131">
        <v>47.2</v>
      </c>
      <c r="O69" s="327">
        <v>102</v>
      </c>
      <c r="P69" s="129">
        <v>52</v>
      </c>
      <c r="Q69" s="368">
        <v>94</v>
      </c>
      <c r="R69" s="131">
        <v>48</v>
      </c>
      <c r="S69" s="327">
        <v>87</v>
      </c>
      <c r="T69" s="129">
        <v>44.8</v>
      </c>
      <c r="U69" s="368">
        <v>107</v>
      </c>
      <c r="V69" s="131">
        <v>55.2</v>
      </c>
      <c r="W69" s="327">
        <v>95</v>
      </c>
      <c r="X69" s="129">
        <v>46.6</v>
      </c>
      <c r="Y69" s="368">
        <v>109</v>
      </c>
      <c r="Z69" s="131">
        <v>53.4</v>
      </c>
      <c r="AA69" s="327">
        <v>103</v>
      </c>
      <c r="AB69" s="129">
        <v>47.2</v>
      </c>
      <c r="AC69" s="368">
        <v>115</v>
      </c>
      <c r="AD69" s="131">
        <v>52.8</v>
      </c>
      <c r="AE69" s="327">
        <v>104</v>
      </c>
      <c r="AF69" s="129">
        <v>46.6</v>
      </c>
      <c r="AG69" s="368">
        <v>119</v>
      </c>
      <c r="AH69" s="131">
        <v>53.4</v>
      </c>
      <c r="AI69" s="327">
        <v>108</v>
      </c>
      <c r="AJ69" s="129">
        <v>49.3</v>
      </c>
      <c r="AK69" s="368">
        <v>111</v>
      </c>
      <c r="AL69" s="389">
        <v>50.7</v>
      </c>
      <c r="AM69" s="451">
        <v>0</v>
      </c>
      <c r="AN69" s="131">
        <v>0</v>
      </c>
      <c r="AO69" s="327">
        <v>104</v>
      </c>
      <c r="AP69" s="129">
        <v>49.1</v>
      </c>
      <c r="AQ69" s="368">
        <v>108</v>
      </c>
      <c r="AR69" s="389">
        <v>50.9</v>
      </c>
      <c r="AS69" s="451">
        <v>0</v>
      </c>
      <c r="AT69" s="131">
        <v>0</v>
      </c>
      <c r="AU69" s="327">
        <v>102</v>
      </c>
      <c r="AV69" s="129">
        <v>50.5</v>
      </c>
      <c r="AW69" s="368">
        <v>100</v>
      </c>
      <c r="AX69" s="389">
        <v>49.5</v>
      </c>
      <c r="AY69" s="451">
        <v>0</v>
      </c>
      <c r="AZ69" s="391">
        <v>0</v>
      </c>
    </row>
    <row r="70" spans="1:52" x14ac:dyDescent="0.25">
      <c r="A70" s="11" t="s">
        <v>182</v>
      </c>
      <c r="B70" s="134" t="s">
        <v>183</v>
      </c>
      <c r="C70" s="326">
        <v>176</v>
      </c>
      <c r="D70" s="136">
        <v>54.2</v>
      </c>
      <c r="E70" s="370">
        <v>149</v>
      </c>
      <c r="F70" s="138">
        <v>45.8</v>
      </c>
      <c r="G70" s="326">
        <v>173</v>
      </c>
      <c r="H70" s="136">
        <v>53.6</v>
      </c>
      <c r="I70" s="370">
        <v>150</v>
      </c>
      <c r="J70" s="138">
        <v>46.4</v>
      </c>
      <c r="K70" s="326">
        <v>177</v>
      </c>
      <c r="L70" s="136">
        <v>55.5</v>
      </c>
      <c r="M70" s="370">
        <v>142</v>
      </c>
      <c r="N70" s="138">
        <v>44.5</v>
      </c>
      <c r="O70" s="326">
        <v>186</v>
      </c>
      <c r="P70" s="136">
        <v>57.4</v>
      </c>
      <c r="Q70" s="370">
        <v>138</v>
      </c>
      <c r="R70" s="138">
        <v>42.6</v>
      </c>
      <c r="S70" s="326">
        <v>184</v>
      </c>
      <c r="T70" s="136">
        <v>57.3</v>
      </c>
      <c r="U70" s="370">
        <v>137</v>
      </c>
      <c r="V70" s="138">
        <v>42.7</v>
      </c>
      <c r="W70" s="326">
        <v>182</v>
      </c>
      <c r="X70" s="136">
        <v>56.7</v>
      </c>
      <c r="Y70" s="370">
        <v>139</v>
      </c>
      <c r="Z70" s="138">
        <v>43.3</v>
      </c>
      <c r="AA70" s="326">
        <v>196</v>
      </c>
      <c r="AB70" s="136">
        <v>57</v>
      </c>
      <c r="AC70" s="370">
        <v>148</v>
      </c>
      <c r="AD70" s="138">
        <v>43</v>
      </c>
      <c r="AE70" s="326">
        <v>201</v>
      </c>
      <c r="AF70" s="136">
        <v>54.5</v>
      </c>
      <c r="AG70" s="370">
        <v>168</v>
      </c>
      <c r="AH70" s="138">
        <v>45.5</v>
      </c>
      <c r="AI70" s="326">
        <v>193</v>
      </c>
      <c r="AJ70" s="136">
        <v>50.1</v>
      </c>
      <c r="AK70" s="370">
        <v>192</v>
      </c>
      <c r="AL70" s="392">
        <v>49.9</v>
      </c>
      <c r="AM70" s="448">
        <v>0</v>
      </c>
      <c r="AN70" s="138">
        <v>0</v>
      </c>
      <c r="AO70" s="326">
        <v>198</v>
      </c>
      <c r="AP70" s="136">
        <v>49.3</v>
      </c>
      <c r="AQ70" s="370">
        <v>203</v>
      </c>
      <c r="AR70" s="392">
        <v>50.5</v>
      </c>
      <c r="AS70" s="448">
        <v>1</v>
      </c>
      <c r="AT70" s="138">
        <v>0.2</v>
      </c>
      <c r="AU70" s="326">
        <v>195</v>
      </c>
      <c r="AV70" s="136">
        <v>49</v>
      </c>
      <c r="AW70" s="370">
        <v>203</v>
      </c>
      <c r="AX70" s="392">
        <v>51</v>
      </c>
      <c r="AY70" s="448">
        <v>0</v>
      </c>
      <c r="AZ70" s="388">
        <v>0</v>
      </c>
    </row>
    <row r="71" spans="1:52" ht="13" thickBot="1" x14ac:dyDescent="0.3">
      <c r="A71" s="15" t="s">
        <v>185</v>
      </c>
      <c r="B71" s="127" t="s">
        <v>186</v>
      </c>
      <c r="C71" s="327">
        <v>70</v>
      </c>
      <c r="D71" s="129">
        <v>39.5</v>
      </c>
      <c r="E71" s="368">
        <v>107</v>
      </c>
      <c r="F71" s="131">
        <v>60.5</v>
      </c>
      <c r="G71" s="327">
        <v>59</v>
      </c>
      <c r="H71" s="129">
        <v>33.700000000000003</v>
      </c>
      <c r="I71" s="368">
        <v>116</v>
      </c>
      <c r="J71" s="131">
        <v>66.3</v>
      </c>
      <c r="K71" s="327">
        <v>51</v>
      </c>
      <c r="L71" s="129">
        <v>30.7</v>
      </c>
      <c r="M71" s="368">
        <v>115</v>
      </c>
      <c r="N71" s="131">
        <v>69.3</v>
      </c>
      <c r="O71" s="327">
        <v>60</v>
      </c>
      <c r="P71" s="129">
        <v>33.299999999999997</v>
      </c>
      <c r="Q71" s="368">
        <v>120</v>
      </c>
      <c r="R71" s="131">
        <v>66.7</v>
      </c>
      <c r="S71" s="327">
        <v>65</v>
      </c>
      <c r="T71" s="129">
        <v>33.5</v>
      </c>
      <c r="U71" s="368">
        <v>129</v>
      </c>
      <c r="V71" s="131">
        <v>66.5</v>
      </c>
      <c r="W71" s="327">
        <v>74</v>
      </c>
      <c r="X71" s="129">
        <v>37.6</v>
      </c>
      <c r="Y71" s="368">
        <v>123</v>
      </c>
      <c r="Z71" s="131">
        <v>62.4</v>
      </c>
      <c r="AA71" s="327">
        <v>73</v>
      </c>
      <c r="AB71" s="129">
        <v>36.5</v>
      </c>
      <c r="AC71" s="368">
        <v>127</v>
      </c>
      <c r="AD71" s="131">
        <v>63.5</v>
      </c>
      <c r="AE71" s="327">
        <v>68</v>
      </c>
      <c r="AF71" s="129">
        <v>33.799999999999997</v>
      </c>
      <c r="AG71" s="368">
        <v>133</v>
      </c>
      <c r="AH71" s="131">
        <v>66.2</v>
      </c>
      <c r="AI71" s="327">
        <v>55</v>
      </c>
      <c r="AJ71" s="129">
        <v>29.4</v>
      </c>
      <c r="AK71" s="368">
        <v>132</v>
      </c>
      <c r="AL71" s="389">
        <v>70.599999999999994</v>
      </c>
      <c r="AM71" s="451">
        <v>0</v>
      </c>
      <c r="AN71" s="131">
        <v>0</v>
      </c>
      <c r="AO71" s="327">
        <v>51</v>
      </c>
      <c r="AP71" s="129">
        <v>27</v>
      </c>
      <c r="AQ71" s="368">
        <v>138</v>
      </c>
      <c r="AR71" s="389">
        <v>73</v>
      </c>
      <c r="AS71" s="451">
        <v>0</v>
      </c>
      <c r="AT71" s="131">
        <v>0</v>
      </c>
      <c r="AU71" s="327">
        <v>61</v>
      </c>
      <c r="AV71" s="129">
        <v>31.9</v>
      </c>
      <c r="AW71" s="368">
        <v>130</v>
      </c>
      <c r="AX71" s="389">
        <v>68.099999999999994</v>
      </c>
      <c r="AY71" s="451">
        <v>0</v>
      </c>
      <c r="AZ71" s="391">
        <v>0</v>
      </c>
    </row>
    <row r="72" spans="1:52" ht="13.5" thickBot="1" x14ac:dyDescent="0.3">
      <c r="A72" s="824"/>
      <c r="B72" s="825" t="s">
        <v>242</v>
      </c>
      <c r="C72" s="826">
        <v>10715</v>
      </c>
      <c r="D72" s="827">
        <v>55.4</v>
      </c>
      <c r="E72" s="826">
        <v>8627</v>
      </c>
      <c r="F72" s="828">
        <v>44.6</v>
      </c>
      <c r="G72" s="826">
        <v>10862</v>
      </c>
      <c r="H72" s="827">
        <v>55.1</v>
      </c>
      <c r="I72" s="829">
        <v>8860</v>
      </c>
      <c r="J72" s="828">
        <v>44.9</v>
      </c>
      <c r="K72" s="826">
        <v>11021</v>
      </c>
      <c r="L72" s="827">
        <v>54.8</v>
      </c>
      <c r="M72" s="829">
        <v>9098</v>
      </c>
      <c r="N72" s="828">
        <v>45.2</v>
      </c>
      <c r="O72" s="829">
        <v>11100</v>
      </c>
      <c r="P72" s="827">
        <v>54.2</v>
      </c>
      <c r="Q72" s="829">
        <v>9365</v>
      </c>
      <c r="R72" s="828">
        <v>45.8</v>
      </c>
      <c r="S72" s="829">
        <v>11423</v>
      </c>
      <c r="T72" s="827">
        <v>53.7</v>
      </c>
      <c r="U72" s="830">
        <v>9855</v>
      </c>
      <c r="V72" s="828">
        <v>46.3</v>
      </c>
      <c r="W72" s="829">
        <v>11668</v>
      </c>
      <c r="X72" s="827">
        <v>53.1</v>
      </c>
      <c r="Y72" s="829">
        <v>10326</v>
      </c>
      <c r="Z72" s="828">
        <v>46.9</v>
      </c>
      <c r="AA72" s="829">
        <v>12095</v>
      </c>
      <c r="AB72" s="827">
        <v>52.8</v>
      </c>
      <c r="AC72" s="829">
        <v>10831</v>
      </c>
      <c r="AD72" s="828">
        <v>47.2</v>
      </c>
      <c r="AE72" s="829">
        <v>12413</v>
      </c>
      <c r="AF72" s="827">
        <v>52.4</v>
      </c>
      <c r="AG72" s="829">
        <v>11256</v>
      </c>
      <c r="AH72" s="828">
        <v>47.6</v>
      </c>
      <c r="AI72" s="829">
        <v>12377</v>
      </c>
      <c r="AJ72" s="827">
        <v>51.3</v>
      </c>
      <c r="AK72" s="829">
        <v>11711</v>
      </c>
      <c r="AL72" s="842">
        <v>48.5</v>
      </c>
      <c r="AM72" s="843">
        <v>29</v>
      </c>
      <c r="AN72" s="828">
        <v>0.1</v>
      </c>
      <c r="AO72" s="829">
        <v>12553</v>
      </c>
      <c r="AP72" s="827">
        <v>50.9</v>
      </c>
      <c r="AQ72" s="829">
        <v>12098</v>
      </c>
      <c r="AR72" s="842">
        <v>49</v>
      </c>
      <c r="AS72" s="843">
        <v>26</v>
      </c>
      <c r="AT72" s="828">
        <v>0.1</v>
      </c>
      <c r="AU72" s="829">
        <v>12567</v>
      </c>
      <c r="AV72" s="827">
        <v>50.3</v>
      </c>
      <c r="AW72" s="829">
        <v>12414</v>
      </c>
      <c r="AX72" s="842">
        <v>49.6</v>
      </c>
      <c r="AY72" s="843">
        <v>29</v>
      </c>
      <c r="AZ72" s="844">
        <v>0.1</v>
      </c>
    </row>
    <row r="73" spans="1:52" x14ac:dyDescent="0.25">
      <c r="A73" s="831" t="s">
        <v>809</v>
      </c>
    </row>
    <row r="74" spans="1:52" ht="30" customHeight="1" x14ac:dyDescent="0.25">
      <c r="A74" s="1024" t="s">
        <v>810</v>
      </c>
      <c r="B74" s="1024"/>
      <c r="AZ74" s="845"/>
    </row>
    <row r="75" spans="1:52" x14ac:dyDescent="0.25">
      <c r="A75" s="831" t="s">
        <v>811</v>
      </c>
      <c r="AV75" s="270"/>
    </row>
    <row r="77" spans="1:52" ht="26.25" customHeight="1" x14ac:dyDescent="0.25">
      <c r="A77" s="975" t="s">
        <v>667</v>
      </c>
      <c r="B77" s="975"/>
    </row>
    <row r="78" spans="1:52" x14ac:dyDescent="0.25">
      <c r="A78" s="296" t="s">
        <v>520</v>
      </c>
    </row>
    <row r="80" spans="1:52" x14ac:dyDescent="0.25">
      <c r="AM80" s="847"/>
    </row>
    <row r="83" spans="39:39" x14ac:dyDescent="0.25">
      <c r="AM83" s="848"/>
    </row>
    <row r="84" spans="39:39" x14ac:dyDescent="0.25">
      <c r="AM84" s="846"/>
    </row>
  </sheetData>
  <mergeCells count="40">
    <mergeCell ref="A2:B2"/>
    <mergeCell ref="AW4:AX4"/>
    <mergeCell ref="AY4:AZ4"/>
    <mergeCell ref="A1:B1"/>
    <mergeCell ref="A74:B74"/>
    <mergeCell ref="AS4:AT4"/>
    <mergeCell ref="AU4:AV4"/>
    <mergeCell ref="W4:X4"/>
    <mergeCell ref="C4:D4"/>
    <mergeCell ref="E4:F4"/>
    <mergeCell ref="G4:H4"/>
    <mergeCell ref="I4:J4"/>
    <mergeCell ref="K4:L4"/>
    <mergeCell ref="AU3:AZ3"/>
    <mergeCell ref="C3:F3"/>
    <mergeCell ref="G3:J3"/>
    <mergeCell ref="A77:B77"/>
    <mergeCell ref="AK4:AL4"/>
    <mergeCell ref="AM4:AN4"/>
    <mergeCell ref="AO4:AP4"/>
    <mergeCell ref="AQ4:AR4"/>
    <mergeCell ref="Y4:Z4"/>
    <mergeCell ref="AA4:AB4"/>
    <mergeCell ref="AC4:AD4"/>
    <mergeCell ref="AE4:AF4"/>
    <mergeCell ref="AG4:AH4"/>
    <mergeCell ref="AI4:AJ4"/>
    <mergeCell ref="M4:N4"/>
    <mergeCell ref="O4:P4"/>
    <mergeCell ref="Q4:R4"/>
    <mergeCell ref="S4:T4"/>
    <mergeCell ref="U4:V4"/>
    <mergeCell ref="AE3:AH3"/>
    <mergeCell ref="AI3:AN3"/>
    <mergeCell ref="AO3:AT3"/>
    <mergeCell ref="K3:N3"/>
    <mergeCell ref="O3:R3"/>
    <mergeCell ref="S3:V3"/>
    <mergeCell ref="W3:Z3"/>
    <mergeCell ref="AA3:AD3"/>
  </mergeCells>
  <hyperlinks>
    <hyperlink ref="A2:B2" location="TOC!A1" display="Return to Table of Contents"/>
  </hyperlinks>
  <pageMargins left="0.25" right="0.25" top="0.75" bottom="0.75" header="0.3" footer="0.3"/>
  <pageSetup scale="55" fitToWidth="0" fitToHeight="0" orientation="portrait" r:id="rId1"/>
  <headerFooter>
    <oddHeader>&amp;L2017-18 Survey of Dental Education
Report 1 - Academic Programs, Enrollment, and Graduates</oddHeader>
  </headerFooter>
  <colBreaks count="2" manualBreakCount="2">
    <brk id="18" max="1048575" man="1"/>
    <brk id="34" max="1048575" man="1"/>
  </colBreak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78"/>
  <sheetViews>
    <sheetView zoomScaleNormal="100" workbookViewId="0">
      <pane xSplit="2" ySplit="4" topLeftCell="C5" activePane="bottomRight" state="frozen"/>
      <selection pane="topRight"/>
      <selection pane="bottomLeft"/>
      <selection pane="bottomRight" sqref="A1:B1"/>
    </sheetView>
  </sheetViews>
  <sheetFormatPr defaultColWidth="9.1796875" defaultRowHeight="12.5" x14ac:dyDescent="0.25"/>
  <cols>
    <col min="1" max="1" width="5.54296875" style="1" customWidth="1"/>
    <col min="2" max="2" width="59" style="1" customWidth="1"/>
    <col min="3" max="33" width="9.7265625" style="1" customWidth="1"/>
    <col min="34" max="16384" width="9.1796875" style="1"/>
  </cols>
  <sheetData>
    <row r="1" spans="1:33" ht="27" customHeight="1" x14ac:dyDescent="0.3">
      <c r="A1" s="980" t="s">
        <v>680</v>
      </c>
      <c r="B1" s="980"/>
    </row>
    <row r="2" spans="1:33" ht="13" thickBot="1" x14ac:dyDescent="0.3">
      <c r="A2" s="974" t="s">
        <v>1</v>
      </c>
      <c r="B2" s="974"/>
    </row>
    <row r="3" spans="1:33" s="502" customFormat="1" ht="45" customHeight="1" x14ac:dyDescent="0.3">
      <c r="A3" s="1026"/>
      <c r="B3" s="1014"/>
      <c r="C3" s="1013" t="s">
        <v>507</v>
      </c>
      <c r="D3" s="1012"/>
      <c r="E3" s="1014"/>
      <c r="F3" s="1013" t="s">
        <v>678</v>
      </c>
      <c r="G3" s="1012"/>
      <c r="H3" s="1014"/>
      <c r="I3" s="1013" t="s">
        <v>509</v>
      </c>
      <c r="J3" s="1012"/>
      <c r="K3" s="1014"/>
      <c r="L3" s="989" t="s">
        <v>510</v>
      </c>
      <c r="M3" s="989"/>
      <c r="N3" s="989"/>
      <c r="O3" s="1012" t="s">
        <v>511</v>
      </c>
      <c r="P3" s="1012"/>
      <c r="Q3" s="1014"/>
      <c r="R3" s="1013" t="s">
        <v>512</v>
      </c>
      <c r="S3" s="1012"/>
      <c r="T3" s="1014"/>
      <c r="U3" s="1013" t="s">
        <v>513</v>
      </c>
      <c r="V3" s="1012"/>
      <c r="W3" s="1014"/>
      <c r="X3" s="1013" t="s">
        <v>305</v>
      </c>
      <c r="Y3" s="1012"/>
      <c r="Z3" s="1014"/>
      <c r="AA3" s="1013" t="s">
        <v>367</v>
      </c>
      <c r="AB3" s="1012"/>
      <c r="AC3" s="1014"/>
      <c r="AD3" s="1013" t="s">
        <v>306</v>
      </c>
      <c r="AE3" s="1012"/>
      <c r="AF3" s="1014"/>
      <c r="AG3" s="446"/>
    </row>
    <row r="4" spans="1:33" s="509" customFormat="1" ht="17.25" customHeight="1" x14ac:dyDescent="0.25">
      <c r="A4" s="503" t="s">
        <v>2</v>
      </c>
      <c r="B4" s="504" t="s">
        <v>3</v>
      </c>
      <c r="C4" s="505" t="s">
        <v>237</v>
      </c>
      <c r="D4" s="505" t="s">
        <v>238</v>
      </c>
      <c r="E4" s="506" t="s">
        <v>193</v>
      </c>
      <c r="F4" s="507" t="s">
        <v>237</v>
      </c>
      <c r="G4" s="505" t="s">
        <v>238</v>
      </c>
      <c r="H4" s="506" t="s">
        <v>193</v>
      </c>
      <c r="I4" s="507" t="s">
        <v>237</v>
      </c>
      <c r="J4" s="505" t="s">
        <v>238</v>
      </c>
      <c r="K4" s="506" t="s">
        <v>193</v>
      </c>
      <c r="L4" s="505" t="s">
        <v>237</v>
      </c>
      <c r="M4" s="505" t="s">
        <v>238</v>
      </c>
      <c r="N4" s="506" t="s">
        <v>193</v>
      </c>
      <c r="O4" s="507" t="s">
        <v>237</v>
      </c>
      <c r="P4" s="505" t="s">
        <v>238</v>
      </c>
      <c r="Q4" s="506" t="s">
        <v>193</v>
      </c>
      <c r="R4" s="507" t="s">
        <v>237</v>
      </c>
      <c r="S4" s="505" t="s">
        <v>238</v>
      </c>
      <c r="T4" s="506" t="s">
        <v>193</v>
      </c>
      <c r="U4" s="507" t="s">
        <v>237</v>
      </c>
      <c r="V4" s="505" t="s">
        <v>238</v>
      </c>
      <c r="W4" s="506" t="s">
        <v>193</v>
      </c>
      <c r="X4" s="507" t="s">
        <v>237</v>
      </c>
      <c r="Y4" s="505" t="s">
        <v>238</v>
      </c>
      <c r="Z4" s="506" t="s">
        <v>193</v>
      </c>
      <c r="AA4" s="507" t="s">
        <v>237</v>
      </c>
      <c r="AB4" s="505" t="s">
        <v>238</v>
      </c>
      <c r="AC4" s="506" t="s">
        <v>193</v>
      </c>
      <c r="AD4" s="507" t="s">
        <v>237</v>
      </c>
      <c r="AE4" s="505" t="s">
        <v>238</v>
      </c>
      <c r="AF4" s="506" t="s">
        <v>193</v>
      </c>
      <c r="AG4" s="508" t="s">
        <v>301</v>
      </c>
    </row>
    <row r="5" spans="1:33" x14ac:dyDescent="0.25">
      <c r="A5" s="11" t="s">
        <v>10</v>
      </c>
      <c r="B5" s="12" t="s">
        <v>11</v>
      </c>
      <c r="C5" s="13">
        <v>96</v>
      </c>
      <c r="D5" s="189">
        <v>86</v>
      </c>
      <c r="E5" s="187">
        <v>0</v>
      </c>
      <c r="F5" s="13">
        <v>7</v>
      </c>
      <c r="G5" s="189">
        <v>11</v>
      </c>
      <c r="H5" s="187">
        <v>0</v>
      </c>
      <c r="I5" s="510">
        <v>8</v>
      </c>
      <c r="J5" s="189">
        <v>6</v>
      </c>
      <c r="K5" s="187">
        <v>0</v>
      </c>
      <c r="L5" s="13">
        <v>0</v>
      </c>
      <c r="M5" s="189">
        <v>0</v>
      </c>
      <c r="N5" s="187">
        <v>0</v>
      </c>
      <c r="O5" s="13">
        <v>13</v>
      </c>
      <c r="P5" s="189">
        <v>24</v>
      </c>
      <c r="Q5" s="13">
        <v>0</v>
      </c>
      <c r="R5" s="510">
        <v>0</v>
      </c>
      <c r="S5" s="189">
        <v>0</v>
      </c>
      <c r="T5" s="187">
        <v>0</v>
      </c>
      <c r="U5" s="13">
        <v>3</v>
      </c>
      <c r="V5" s="189">
        <v>6</v>
      </c>
      <c r="W5" s="13">
        <v>0</v>
      </c>
      <c r="X5" s="510">
        <v>0</v>
      </c>
      <c r="Y5" s="189">
        <v>0</v>
      </c>
      <c r="Z5" s="187">
        <v>0</v>
      </c>
      <c r="AA5" s="188">
        <v>1</v>
      </c>
      <c r="AB5" s="189">
        <v>0</v>
      </c>
      <c r="AC5" s="187">
        <v>0</v>
      </c>
      <c r="AD5" s="510">
        <v>128</v>
      </c>
      <c r="AE5" s="189">
        <v>133</v>
      </c>
      <c r="AF5" s="187">
        <v>0</v>
      </c>
      <c r="AG5" s="190">
        <v>261</v>
      </c>
    </row>
    <row r="6" spans="1:33" ht="12.75" customHeight="1" x14ac:dyDescent="0.25">
      <c r="A6" s="15" t="s">
        <v>18</v>
      </c>
      <c r="B6" s="16" t="s">
        <v>19</v>
      </c>
      <c r="C6" s="17">
        <v>85</v>
      </c>
      <c r="D6" s="195">
        <v>78</v>
      </c>
      <c r="E6" s="193">
        <v>0</v>
      </c>
      <c r="F6" s="17">
        <v>2</v>
      </c>
      <c r="G6" s="195">
        <v>2</v>
      </c>
      <c r="H6" s="193">
        <v>0</v>
      </c>
      <c r="I6" s="511">
        <v>11</v>
      </c>
      <c r="J6" s="195">
        <v>8</v>
      </c>
      <c r="K6" s="193">
        <v>0</v>
      </c>
      <c r="L6" s="17">
        <v>1</v>
      </c>
      <c r="M6" s="195">
        <v>3</v>
      </c>
      <c r="N6" s="193">
        <v>0</v>
      </c>
      <c r="O6" s="17">
        <v>33</v>
      </c>
      <c r="P6" s="195">
        <v>45</v>
      </c>
      <c r="Q6" s="17">
        <v>0</v>
      </c>
      <c r="R6" s="511">
        <v>0</v>
      </c>
      <c r="S6" s="195">
        <v>0</v>
      </c>
      <c r="T6" s="193">
        <v>0</v>
      </c>
      <c r="U6" s="17">
        <v>7</v>
      </c>
      <c r="V6" s="195">
        <v>9</v>
      </c>
      <c r="W6" s="17">
        <v>0</v>
      </c>
      <c r="X6" s="511">
        <v>2</v>
      </c>
      <c r="Y6" s="195">
        <v>0</v>
      </c>
      <c r="Z6" s="193">
        <v>0</v>
      </c>
      <c r="AA6" s="194">
        <v>2</v>
      </c>
      <c r="AB6" s="195">
        <v>8</v>
      </c>
      <c r="AC6" s="193">
        <v>0</v>
      </c>
      <c r="AD6" s="511">
        <v>143</v>
      </c>
      <c r="AE6" s="195">
        <v>153</v>
      </c>
      <c r="AF6" s="193">
        <v>0</v>
      </c>
      <c r="AG6" s="196">
        <v>296</v>
      </c>
    </row>
    <row r="7" spans="1:33" x14ac:dyDescent="0.25">
      <c r="A7" s="11" t="s">
        <v>18</v>
      </c>
      <c r="B7" s="12" t="s">
        <v>23</v>
      </c>
      <c r="C7" s="13">
        <v>237</v>
      </c>
      <c r="D7" s="189">
        <v>138</v>
      </c>
      <c r="E7" s="187">
        <v>0</v>
      </c>
      <c r="F7" s="13">
        <v>0</v>
      </c>
      <c r="G7" s="189">
        <v>3</v>
      </c>
      <c r="H7" s="187">
        <v>0</v>
      </c>
      <c r="I7" s="510">
        <v>19</v>
      </c>
      <c r="J7" s="189">
        <v>16</v>
      </c>
      <c r="K7" s="187">
        <v>0</v>
      </c>
      <c r="L7" s="13">
        <v>3</v>
      </c>
      <c r="M7" s="189">
        <v>0</v>
      </c>
      <c r="N7" s="187">
        <v>0</v>
      </c>
      <c r="O7" s="13">
        <v>47</v>
      </c>
      <c r="P7" s="189">
        <v>63</v>
      </c>
      <c r="Q7" s="13">
        <v>0</v>
      </c>
      <c r="R7" s="510">
        <v>2</v>
      </c>
      <c r="S7" s="189">
        <v>0</v>
      </c>
      <c r="T7" s="187">
        <v>0</v>
      </c>
      <c r="U7" s="13">
        <v>12</v>
      </c>
      <c r="V7" s="189">
        <v>11</v>
      </c>
      <c r="W7" s="13">
        <v>0</v>
      </c>
      <c r="X7" s="510">
        <v>4</v>
      </c>
      <c r="Y7" s="189">
        <v>2</v>
      </c>
      <c r="Z7" s="187">
        <v>0</v>
      </c>
      <c r="AA7" s="188">
        <v>4</v>
      </c>
      <c r="AB7" s="189">
        <v>3</v>
      </c>
      <c r="AC7" s="187">
        <v>0</v>
      </c>
      <c r="AD7" s="510">
        <v>328</v>
      </c>
      <c r="AE7" s="189">
        <v>236</v>
      </c>
      <c r="AF7" s="187">
        <v>0</v>
      </c>
      <c r="AG7" s="190">
        <v>564</v>
      </c>
    </row>
    <row r="8" spans="1:33" x14ac:dyDescent="0.25">
      <c r="A8" s="15" t="s">
        <v>26</v>
      </c>
      <c r="B8" s="16" t="s">
        <v>27</v>
      </c>
      <c r="C8" s="17">
        <v>96</v>
      </c>
      <c r="D8" s="195">
        <v>41</v>
      </c>
      <c r="E8" s="193">
        <v>0</v>
      </c>
      <c r="F8" s="17">
        <v>3</v>
      </c>
      <c r="G8" s="195">
        <v>1</v>
      </c>
      <c r="H8" s="193">
        <v>0</v>
      </c>
      <c r="I8" s="511">
        <v>23</v>
      </c>
      <c r="J8" s="195">
        <v>7</v>
      </c>
      <c r="K8" s="193">
        <v>0</v>
      </c>
      <c r="L8" s="17">
        <v>0</v>
      </c>
      <c r="M8" s="195">
        <v>1</v>
      </c>
      <c r="N8" s="193">
        <v>0</v>
      </c>
      <c r="O8" s="17">
        <v>119</v>
      </c>
      <c r="P8" s="195">
        <v>126</v>
      </c>
      <c r="Q8" s="17">
        <v>0</v>
      </c>
      <c r="R8" s="511">
        <v>0</v>
      </c>
      <c r="S8" s="195">
        <v>1</v>
      </c>
      <c r="T8" s="193">
        <v>0</v>
      </c>
      <c r="U8" s="17">
        <v>12</v>
      </c>
      <c r="V8" s="195">
        <v>13</v>
      </c>
      <c r="W8" s="17">
        <v>0</v>
      </c>
      <c r="X8" s="511">
        <v>12</v>
      </c>
      <c r="Y8" s="195">
        <v>10</v>
      </c>
      <c r="Z8" s="193">
        <v>0</v>
      </c>
      <c r="AA8" s="194">
        <v>2</v>
      </c>
      <c r="AB8" s="195">
        <v>5</v>
      </c>
      <c r="AC8" s="193">
        <v>0</v>
      </c>
      <c r="AD8" s="511">
        <v>267</v>
      </c>
      <c r="AE8" s="195">
        <v>205</v>
      </c>
      <c r="AF8" s="193">
        <v>0</v>
      </c>
      <c r="AG8" s="196">
        <v>472</v>
      </c>
    </row>
    <row r="9" spans="1:33" ht="12.75" customHeight="1" x14ac:dyDescent="0.25">
      <c r="A9" s="11" t="s">
        <v>26</v>
      </c>
      <c r="B9" s="12" t="s">
        <v>31</v>
      </c>
      <c r="C9" s="13">
        <v>30</v>
      </c>
      <c r="D9" s="189">
        <v>49</v>
      </c>
      <c r="E9" s="187">
        <v>0</v>
      </c>
      <c r="F9" s="13">
        <v>10</v>
      </c>
      <c r="G9" s="189">
        <v>6</v>
      </c>
      <c r="H9" s="187">
        <v>0</v>
      </c>
      <c r="I9" s="510">
        <v>14</v>
      </c>
      <c r="J9" s="189">
        <v>23</v>
      </c>
      <c r="K9" s="187">
        <v>0</v>
      </c>
      <c r="L9" s="13">
        <v>0</v>
      </c>
      <c r="M9" s="189">
        <v>0</v>
      </c>
      <c r="N9" s="187">
        <v>0</v>
      </c>
      <c r="O9" s="13">
        <v>71</v>
      </c>
      <c r="P9" s="189">
        <v>113</v>
      </c>
      <c r="Q9" s="13">
        <v>0</v>
      </c>
      <c r="R9" s="510">
        <v>0</v>
      </c>
      <c r="S9" s="189">
        <v>1</v>
      </c>
      <c r="T9" s="187">
        <v>0</v>
      </c>
      <c r="U9" s="13">
        <v>5</v>
      </c>
      <c r="V9" s="189">
        <v>5</v>
      </c>
      <c r="W9" s="13">
        <v>0</v>
      </c>
      <c r="X9" s="510">
        <v>29</v>
      </c>
      <c r="Y9" s="189">
        <v>48</v>
      </c>
      <c r="Z9" s="187">
        <v>0</v>
      </c>
      <c r="AA9" s="188">
        <v>2</v>
      </c>
      <c r="AB9" s="189">
        <v>7</v>
      </c>
      <c r="AC9" s="187">
        <v>0</v>
      </c>
      <c r="AD9" s="510">
        <v>161</v>
      </c>
      <c r="AE9" s="189">
        <v>252</v>
      </c>
      <c r="AF9" s="187">
        <v>0</v>
      </c>
      <c r="AG9" s="190">
        <v>413</v>
      </c>
    </row>
    <row r="10" spans="1:33" ht="12.75" customHeight="1" x14ac:dyDescent="0.25">
      <c r="A10" s="15" t="s">
        <v>26</v>
      </c>
      <c r="B10" s="16" t="s">
        <v>32</v>
      </c>
      <c r="C10" s="17">
        <v>61</v>
      </c>
      <c r="D10" s="195">
        <v>61</v>
      </c>
      <c r="E10" s="193">
        <v>0</v>
      </c>
      <c r="F10" s="17">
        <v>7</v>
      </c>
      <c r="G10" s="195">
        <v>5</v>
      </c>
      <c r="H10" s="193">
        <v>0</v>
      </c>
      <c r="I10" s="511">
        <v>16</v>
      </c>
      <c r="J10" s="195">
        <v>28</v>
      </c>
      <c r="K10" s="193">
        <v>0</v>
      </c>
      <c r="L10" s="17">
        <v>0</v>
      </c>
      <c r="M10" s="195">
        <v>0</v>
      </c>
      <c r="N10" s="193">
        <v>0</v>
      </c>
      <c r="O10" s="17">
        <v>87</v>
      </c>
      <c r="P10" s="195">
        <v>95</v>
      </c>
      <c r="Q10" s="17">
        <v>0</v>
      </c>
      <c r="R10" s="511">
        <v>4</v>
      </c>
      <c r="S10" s="195">
        <v>6</v>
      </c>
      <c r="T10" s="193">
        <v>0</v>
      </c>
      <c r="U10" s="17">
        <v>1</v>
      </c>
      <c r="V10" s="195">
        <v>2</v>
      </c>
      <c r="W10" s="17">
        <v>0</v>
      </c>
      <c r="X10" s="511">
        <v>3</v>
      </c>
      <c r="Y10" s="195">
        <v>4</v>
      </c>
      <c r="Z10" s="193">
        <v>0</v>
      </c>
      <c r="AA10" s="194">
        <v>2</v>
      </c>
      <c r="AB10" s="195">
        <v>3</v>
      </c>
      <c r="AC10" s="193">
        <v>0</v>
      </c>
      <c r="AD10" s="511">
        <v>181</v>
      </c>
      <c r="AE10" s="195">
        <v>204</v>
      </c>
      <c r="AF10" s="193">
        <v>0</v>
      </c>
      <c r="AG10" s="196">
        <v>385</v>
      </c>
    </row>
    <row r="11" spans="1:33" ht="12.75" customHeight="1" x14ac:dyDescent="0.25">
      <c r="A11" s="11" t="s">
        <v>26</v>
      </c>
      <c r="B11" s="12" t="s">
        <v>34</v>
      </c>
      <c r="C11" s="13">
        <v>119</v>
      </c>
      <c r="D11" s="189">
        <v>100</v>
      </c>
      <c r="E11" s="187">
        <v>0</v>
      </c>
      <c r="F11" s="13">
        <v>10</v>
      </c>
      <c r="G11" s="189">
        <v>10</v>
      </c>
      <c r="H11" s="187">
        <v>0</v>
      </c>
      <c r="I11" s="510">
        <v>28</v>
      </c>
      <c r="J11" s="189">
        <v>23</v>
      </c>
      <c r="K11" s="187">
        <v>0</v>
      </c>
      <c r="L11" s="13">
        <v>1</v>
      </c>
      <c r="M11" s="189">
        <v>0</v>
      </c>
      <c r="N11" s="187">
        <v>0</v>
      </c>
      <c r="O11" s="13">
        <v>100</v>
      </c>
      <c r="P11" s="189">
        <v>113</v>
      </c>
      <c r="Q11" s="13">
        <v>0</v>
      </c>
      <c r="R11" s="510">
        <v>2</v>
      </c>
      <c r="S11" s="189">
        <v>5</v>
      </c>
      <c r="T11" s="187">
        <v>0</v>
      </c>
      <c r="U11" s="13">
        <v>12</v>
      </c>
      <c r="V11" s="189">
        <v>10</v>
      </c>
      <c r="W11" s="13">
        <v>0</v>
      </c>
      <c r="X11" s="510">
        <v>30</v>
      </c>
      <c r="Y11" s="189">
        <v>35</v>
      </c>
      <c r="Z11" s="187">
        <v>0</v>
      </c>
      <c r="AA11" s="188">
        <v>20</v>
      </c>
      <c r="AB11" s="189">
        <v>29</v>
      </c>
      <c r="AC11" s="187">
        <v>0</v>
      </c>
      <c r="AD11" s="510">
        <v>322</v>
      </c>
      <c r="AE11" s="189">
        <v>325</v>
      </c>
      <c r="AF11" s="187">
        <v>0</v>
      </c>
      <c r="AG11" s="190">
        <v>647</v>
      </c>
    </row>
    <row r="12" spans="1:33" x14ac:dyDescent="0.25">
      <c r="A12" s="15" t="s">
        <v>26</v>
      </c>
      <c r="B12" s="16" t="s">
        <v>37</v>
      </c>
      <c r="C12" s="17">
        <v>104</v>
      </c>
      <c r="D12" s="195">
        <v>56</v>
      </c>
      <c r="E12" s="193">
        <v>0</v>
      </c>
      <c r="F12" s="17">
        <v>10</v>
      </c>
      <c r="G12" s="195">
        <v>13</v>
      </c>
      <c r="H12" s="193">
        <v>0</v>
      </c>
      <c r="I12" s="511">
        <v>18</v>
      </c>
      <c r="J12" s="195">
        <v>30</v>
      </c>
      <c r="K12" s="193">
        <v>0</v>
      </c>
      <c r="L12" s="17">
        <v>0</v>
      </c>
      <c r="M12" s="195">
        <v>1</v>
      </c>
      <c r="N12" s="193">
        <v>0</v>
      </c>
      <c r="O12" s="17">
        <v>107</v>
      </c>
      <c r="P12" s="195">
        <v>78</v>
      </c>
      <c r="Q12" s="17">
        <v>0</v>
      </c>
      <c r="R12" s="511">
        <v>0</v>
      </c>
      <c r="S12" s="195">
        <v>1</v>
      </c>
      <c r="T12" s="193">
        <v>0</v>
      </c>
      <c r="U12" s="17">
        <v>16</v>
      </c>
      <c r="V12" s="195">
        <v>14</v>
      </c>
      <c r="W12" s="17">
        <v>0</v>
      </c>
      <c r="X12" s="511">
        <v>0</v>
      </c>
      <c r="Y12" s="195">
        <v>0</v>
      </c>
      <c r="Z12" s="193">
        <v>0</v>
      </c>
      <c r="AA12" s="194">
        <v>0</v>
      </c>
      <c r="AB12" s="195">
        <v>0</v>
      </c>
      <c r="AC12" s="193">
        <v>0</v>
      </c>
      <c r="AD12" s="511">
        <v>255</v>
      </c>
      <c r="AE12" s="195">
        <v>193</v>
      </c>
      <c r="AF12" s="193">
        <v>0</v>
      </c>
      <c r="AG12" s="196">
        <v>448</v>
      </c>
    </row>
    <row r="13" spans="1:33" ht="12.75" customHeight="1" x14ac:dyDescent="0.25">
      <c r="A13" s="11" t="s">
        <v>26</v>
      </c>
      <c r="B13" s="12" t="s">
        <v>40</v>
      </c>
      <c r="C13" s="13">
        <v>46</v>
      </c>
      <c r="D13" s="189">
        <v>42</v>
      </c>
      <c r="E13" s="187">
        <v>0</v>
      </c>
      <c r="F13" s="13">
        <v>4</v>
      </c>
      <c r="G13" s="189">
        <v>3</v>
      </c>
      <c r="H13" s="187">
        <v>0</v>
      </c>
      <c r="I13" s="510">
        <v>16</v>
      </c>
      <c r="J13" s="189">
        <v>24</v>
      </c>
      <c r="K13" s="187">
        <v>0</v>
      </c>
      <c r="L13" s="13">
        <v>1</v>
      </c>
      <c r="M13" s="189">
        <v>1</v>
      </c>
      <c r="N13" s="187">
        <v>0</v>
      </c>
      <c r="O13" s="13">
        <v>59</v>
      </c>
      <c r="P13" s="189">
        <v>50</v>
      </c>
      <c r="Q13" s="13">
        <v>0</v>
      </c>
      <c r="R13" s="510">
        <v>0</v>
      </c>
      <c r="S13" s="189">
        <v>0</v>
      </c>
      <c r="T13" s="187">
        <v>0</v>
      </c>
      <c r="U13" s="13">
        <v>11</v>
      </c>
      <c r="V13" s="189">
        <v>9</v>
      </c>
      <c r="W13" s="13">
        <v>0</v>
      </c>
      <c r="X13" s="510">
        <v>0</v>
      </c>
      <c r="Y13" s="189">
        <v>0</v>
      </c>
      <c r="Z13" s="187">
        <v>0</v>
      </c>
      <c r="AA13" s="188">
        <v>0</v>
      </c>
      <c r="AB13" s="189">
        <v>9</v>
      </c>
      <c r="AC13" s="187">
        <v>0</v>
      </c>
      <c r="AD13" s="510">
        <v>137</v>
      </c>
      <c r="AE13" s="189">
        <v>138</v>
      </c>
      <c r="AF13" s="187">
        <v>0</v>
      </c>
      <c r="AG13" s="190">
        <v>275</v>
      </c>
    </row>
    <row r="14" spans="1:33" x14ac:dyDescent="0.25">
      <c r="A14" s="453" t="s">
        <v>42</v>
      </c>
      <c r="B14" s="454" t="s">
        <v>43</v>
      </c>
      <c r="C14" s="512">
        <v>102</v>
      </c>
      <c r="D14" s="513">
        <v>93</v>
      </c>
      <c r="E14" s="514">
        <v>0</v>
      </c>
      <c r="F14" s="512">
        <v>7</v>
      </c>
      <c r="G14" s="513">
        <v>7</v>
      </c>
      <c r="H14" s="514">
        <v>0</v>
      </c>
      <c r="I14" s="515">
        <v>17</v>
      </c>
      <c r="J14" s="513">
        <v>26</v>
      </c>
      <c r="K14" s="514">
        <v>1</v>
      </c>
      <c r="L14" s="512">
        <v>0</v>
      </c>
      <c r="M14" s="513">
        <v>2</v>
      </c>
      <c r="N14" s="514">
        <v>0</v>
      </c>
      <c r="O14" s="512">
        <v>27</v>
      </c>
      <c r="P14" s="513">
        <v>39</v>
      </c>
      <c r="Q14" s="512">
        <v>0</v>
      </c>
      <c r="R14" s="515">
        <v>0</v>
      </c>
      <c r="S14" s="513">
        <v>1</v>
      </c>
      <c r="T14" s="514">
        <v>0</v>
      </c>
      <c r="U14" s="512">
        <v>5</v>
      </c>
      <c r="V14" s="513">
        <v>5</v>
      </c>
      <c r="W14" s="512">
        <v>0</v>
      </c>
      <c r="X14" s="515">
        <v>24</v>
      </c>
      <c r="Y14" s="513">
        <v>31</v>
      </c>
      <c r="Z14" s="514">
        <v>0</v>
      </c>
      <c r="AA14" s="516">
        <v>6</v>
      </c>
      <c r="AB14" s="513">
        <v>3</v>
      </c>
      <c r="AC14" s="514">
        <v>0</v>
      </c>
      <c r="AD14" s="515">
        <v>188</v>
      </c>
      <c r="AE14" s="513">
        <v>207</v>
      </c>
      <c r="AF14" s="514">
        <v>1</v>
      </c>
      <c r="AG14" s="517">
        <v>396</v>
      </c>
    </row>
    <row r="15" spans="1:33" x14ac:dyDescent="0.25">
      <c r="A15" s="11" t="s">
        <v>45</v>
      </c>
      <c r="B15" s="12" t="s">
        <v>46</v>
      </c>
      <c r="C15" s="13">
        <v>56</v>
      </c>
      <c r="D15" s="189">
        <v>48</v>
      </c>
      <c r="E15" s="187">
        <v>0</v>
      </c>
      <c r="F15" s="13">
        <v>3</v>
      </c>
      <c r="G15" s="189">
        <v>9</v>
      </c>
      <c r="H15" s="187">
        <v>0</v>
      </c>
      <c r="I15" s="510">
        <v>9</v>
      </c>
      <c r="J15" s="189">
        <v>11</v>
      </c>
      <c r="K15" s="187">
        <v>0</v>
      </c>
      <c r="L15" s="13">
        <v>0</v>
      </c>
      <c r="M15" s="189">
        <v>0</v>
      </c>
      <c r="N15" s="187">
        <v>0</v>
      </c>
      <c r="O15" s="13">
        <v>17</v>
      </c>
      <c r="P15" s="189">
        <v>25</v>
      </c>
      <c r="Q15" s="13">
        <v>0</v>
      </c>
      <c r="R15" s="510">
        <v>0</v>
      </c>
      <c r="S15" s="189">
        <v>0</v>
      </c>
      <c r="T15" s="187">
        <v>0</v>
      </c>
      <c r="U15" s="13">
        <v>2</v>
      </c>
      <c r="V15" s="189">
        <v>0</v>
      </c>
      <c r="W15" s="13">
        <v>0</v>
      </c>
      <c r="X15" s="510">
        <v>0</v>
      </c>
      <c r="Y15" s="189">
        <v>0</v>
      </c>
      <c r="Z15" s="187">
        <v>0</v>
      </c>
      <c r="AA15" s="188">
        <v>0</v>
      </c>
      <c r="AB15" s="189">
        <v>1</v>
      </c>
      <c r="AC15" s="187">
        <v>0</v>
      </c>
      <c r="AD15" s="510">
        <v>87</v>
      </c>
      <c r="AE15" s="189">
        <v>94</v>
      </c>
      <c r="AF15" s="187">
        <v>0</v>
      </c>
      <c r="AG15" s="190">
        <v>181</v>
      </c>
    </row>
    <row r="16" spans="1:33" x14ac:dyDescent="0.25">
      <c r="A16" s="15" t="s">
        <v>48</v>
      </c>
      <c r="B16" s="16" t="s">
        <v>49</v>
      </c>
      <c r="C16" s="17">
        <v>13</v>
      </c>
      <c r="D16" s="195">
        <v>21</v>
      </c>
      <c r="E16" s="193">
        <v>0</v>
      </c>
      <c r="F16" s="17">
        <v>57</v>
      </c>
      <c r="G16" s="195">
        <v>92</v>
      </c>
      <c r="H16" s="193">
        <v>0</v>
      </c>
      <c r="I16" s="511">
        <v>5</v>
      </c>
      <c r="J16" s="195">
        <v>12</v>
      </c>
      <c r="K16" s="193">
        <v>0</v>
      </c>
      <c r="L16" s="17">
        <v>1</v>
      </c>
      <c r="M16" s="195">
        <v>0</v>
      </c>
      <c r="N16" s="193">
        <v>0</v>
      </c>
      <c r="O16" s="17">
        <v>34</v>
      </c>
      <c r="P16" s="195">
        <v>37</v>
      </c>
      <c r="Q16" s="17">
        <v>0</v>
      </c>
      <c r="R16" s="511">
        <v>0</v>
      </c>
      <c r="S16" s="195">
        <v>0</v>
      </c>
      <c r="T16" s="193">
        <v>0</v>
      </c>
      <c r="U16" s="17">
        <v>7</v>
      </c>
      <c r="V16" s="195">
        <v>8</v>
      </c>
      <c r="W16" s="17">
        <v>0</v>
      </c>
      <c r="X16" s="511">
        <v>5</v>
      </c>
      <c r="Y16" s="195">
        <v>7</v>
      </c>
      <c r="Z16" s="193">
        <v>0</v>
      </c>
      <c r="AA16" s="194">
        <v>1</v>
      </c>
      <c r="AB16" s="195">
        <v>3</v>
      </c>
      <c r="AC16" s="193">
        <v>0</v>
      </c>
      <c r="AD16" s="511">
        <v>123</v>
      </c>
      <c r="AE16" s="195">
        <v>180</v>
      </c>
      <c r="AF16" s="193">
        <v>0</v>
      </c>
      <c r="AG16" s="196">
        <v>303</v>
      </c>
    </row>
    <row r="17" spans="1:33" x14ac:dyDescent="0.25">
      <c r="A17" s="11" t="s">
        <v>51</v>
      </c>
      <c r="B17" s="12" t="s">
        <v>52</v>
      </c>
      <c r="C17" s="13">
        <v>78</v>
      </c>
      <c r="D17" s="189">
        <v>85</v>
      </c>
      <c r="E17" s="187">
        <v>0</v>
      </c>
      <c r="F17" s="13">
        <v>6</v>
      </c>
      <c r="G17" s="189">
        <v>7</v>
      </c>
      <c r="H17" s="187">
        <v>0</v>
      </c>
      <c r="I17" s="510">
        <v>28</v>
      </c>
      <c r="J17" s="189">
        <v>60</v>
      </c>
      <c r="K17" s="187">
        <v>0</v>
      </c>
      <c r="L17" s="13">
        <v>0</v>
      </c>
      <c r="M17" s="189">
        <v>0</v>
      </c>
      <c r="N17" s="187">
        <v>0</v>
      </c>
      <c r="O17" s="13">
        <v>32</v>
      </c>
      <c r="P17" s="189">
        <v>52</v>
      </c>
      <c r="Q17" s="13">
        <v>0</v>
      </c>
      <c r="R17" s="510">
        <v>0</v>
      </c>
      <c r="S17" s="189">
        <v>0</v>
      </c>
      <c r="T17" s="187">
        <v>0</v>
      </c>
      <c r="U17" s="13">
        <v>5</v>
      </c>
      <c r="V17" s="189">
        <v>2</v>
      </c>
      <c r="W17" s="13">
        <v>0</v>
      </c>
      <c r="X17" s="510">
        <v>0</v>
      </c>
      <c r="Y17" s="189">
        <v>0</v>
      </c>
      <c r="Z17" s="187">
        <v>0</v>
      </c>
      <c r="AA17" s="188">
        <v>4</v>
      </c>
      <c r="AB17" s="189">
        <v>6</v>
      </c>
      <c r="AC17" s="187">
        <v>2</v>
      </c>
      <c r="AD17" s="510">
        <v>153</v>
      </c>
      <c r="AE17" s="189">
        <v>212</v>
      </c>
      <c r="AF17" s="187">
        <v>2</v>
      </c>
      <c r="AG17" s="190">
        <v>367</v>
      </c>
    </row>
    <row r="18" spans="1:33" x14ac:dyDescent="0.25">
      <c r="A18" s="15" t="s">
        <v>51</v>
      </c>
      <c r="B18" s="16" t="s">
        <v>53</v>
      </c>
      <c r="C18" s="17">
        <v>118</v>
      </c>
      <c r="D18" s="195">
        <v>79</v>
      </c>
      <c r="E18" s="193">
        <v>0</v>
      </c>
      <c r="F18" s="17">
        <v>1</v>
      </c>
      <c r="G18" s="195">
        <v>10</v>
      </c>
      <c r="H18" s="193">
        <v>0</v>
      </c>
      <c r="I18" s="511">
        <v>50</v>
      </c>
      <c r="J18" s="195">
        <v>92</v>
      </c>
      <c r="K18" s="193">
        <v>0</v>
      </c>
      <c r="L18" s="17">
        <v>0</v>
      </c>
      <c r="M18" s="195">
        <v>0</v>
      </c>
      <c r="N18" s="193">
        <v>0</v>
      </c>
      <c r="O18" s="17">
        <v>46</v>
      </c>
      <c r="P18" s="195">
        <v>47</v>
      </c>
      <c r="Q18" s="17">
        <v>0</v>
      </c>
      <c r="R18" s="511">
        <v>0</v>
      </c>
      <c r="S18" s="195">
        <v>0</v>
      </c>
      <c r="T18" s="193">
        <v>0</v>
      </c>
      <c r="U18" s="17">
        <v>3</v>
      </c>
      <c r="V18" s="195">
        <v>8</v>
      </c>
      <c r="W18" s="17">
        <v>0</v>
      </c>
      <c r="X18" s="511">
        <v>13</v>
      </c>
      <c r="Y18" s="195">
        <v>22</v>
      </c>
      <c r="Z18" s="193">
        <v>0</v>
      </c>
      <c r="AA18" s="194">
        <v>12</v>
      </c>
      <c r="AB18" s="195">
        <v>7</v>
      </c>
      <c r="AC18" s="193">
        <v>0</v>
      </c>
      <c r="AD18" s="511">
        <v>243</v>
      </c>
      <c r="AE18" s="195">
        <v>265</v>
      </c>
      <c r="AF18" s="193">
        <v>0</v>
      </c>
      <c r="AG18" s="196">
        <v>508</v>
      </c>
    </row>
    <row r="19" spans="1:33" ht="12.75" customHeight="1" x14ac:dyDescent="0.25">
      <c r="A19" s="11" t="s">
        <v>51</v>
      </c>
      <c r="B19" s="12" t="s">
        <v>55</v>
      </c>
      <c r="C19" s="13">
        <v>147</v>
      </c>
      <c r="D19" s="189">
        <v>106</v>
      </c>
      <c r="E19" s="187">
        <v>0</v>
      </c>
      <c r="F19" s="13">
        <v>2</v>
      </c>
      <c r="G19" s="189">
        <v>4</v>
      </c>
      <c r="H19" s="187">
        <v>0</v>
      </c>
      <c r="I19" s="510">
        <v>12</v>
      </c>
      <c r="J19" s="189">
        <v>24</v>
      </c>
      <c r="K19" s="187">
        <v>0</v>
      </c>
      <c r="L19" s="13">
        <v>1</v>
      </c>
      <c r="M19" s="189">
        <v>0</v>
      </c>
      <c r="N19" s="187">
        <v>0</v>
      </c>
      <c r="O19" s="13">
        <v>51</v>
      </c>
      <c r="P19" s="189">
        <v>44</v>
      </c>
      <c r="Q19" s="13">
        <v>0</v>
      </c>
      <c r="R19" s="510">
        <v>0</v>
      </c>
      <c r="S19" s="189">
        <v>0</v>
      </c>
      <c r="T19" s="187">
        <v>0</v>
      </c>
      <c r="U19" s="13">
        <v>7</v>
      </c>
      <c r="V19" s="189">
        <v>6</v>
      </c>
      <c r="W19" s="13">
        <v>0</v>
      </c>
      <c r="X19" s="510">
        <v>0</v>
      </c>
      <c r="Y19" s="189">
        <v>0</v>
      </c>
      <c r="Z19" s="187">
        <v>0</v>
      </c>
      <c r="AA19" s="188">
        <v>0</v>
      </c>
      <c r="AB19" s="189">
        <v>0</v>
      </c>
      <c r="AC19" s="187">
        <v>0</v>
      </c>
      <c r="AD19" s="510">
        <v>220</v>
      </c>
      <c r="AE19" s="189">
        <v>184</v>
      </c>
      <c r="AF19" s="187">
        <v>0</v>
      </c>
      <c r="AG19" s="190">
        <v>404</v>
      </c>
    </row>
    <row r="20" spans="1:33" ht="12.75" customHeight="1" x14ac:dyDescent="0.25">
      <c r="A20" s="15" t="s">
        <v>57</v>
      </c>
      <c r="B20" s="16" t="s">
        <v>58</v>
      </c>
      <c r="C20" s="17">
        <v>140</v>
      </c>
      <c r="D20" s="195">
        <v>95</v>
      </c>
      <c r="E20" s="193">
        <v>0</v>
      </c>
      <c r="F20" s="17">
        <v>14</v>
      </c>
      <c r="G20" s="195">
        <v>21</v>
      </c>
      <c r="H20" s="193">
        <v>0</v>
      </c>
      <c r="I20" s="511">
        <v>4</v>
      </c>
      <c r="J20" s="195">
        <v>11</v>
      </c>
      <c r="K20" s="193">
        <v>0</v>
      </c>
      <c r="L20" s="17">
        <v>0</v>
      </c>
      <c r="M20" s="195">
        <v>0</v>
      </c>
      <c r="N20" s="193">
        <v>0</v>
      </c>
      <c r="O20" s="17">
        <v>24</v>
      </c>
      <c r="P20" s="195">
        <v>27</v>
      </c>
      <c r="Q20" s="17">
        <v>0</v>
      </c>
      <c r="R20" s="511">
        <v>0</v>
      </c>
      <c r="S20" s="195">
        <v>0</v>
      </c>
      <c r="T20" s="193">
        <v>0</v>
      </c>
      <c r="U20" s="17">
        <v>9</v>
      </c>
      <c r="V20" s="195">
        <v>11</v>
      </c>
      <c r="W20" s="17">
        <v>0</v>
      </c>
      <c r="X20" s="511">
        <v>0</v>
      </c>
      <c r="Y20" s="195">
        <v>0</v>
      </c>
      <c r="Z20" s="193">
        <v>0</v>
      </c>
      <c r="AA20" s="194">
        <v>1</v>
      </c>
      <c r="AB20" s="195">
        <v>1</v>
      </c>
      <c r="AC20" s="193">
        <v>0</v>
      </c>
      <c r="AD20" s="511">
        <v>192</v>
      </c>
      <c r="AE20" s="195">
        <v>166</v>
      </c>
      <c r="AF20" s="193">
        <v>0</v>
      </c>
      <c r="AG20" s="196">
        <v>358</v>
      </c>
    </row>
    <row r="21" spans="1:33" x14ac:dyDescent="0.25">
      <c r="A21" s="11" t="s">
        <v>60</v>
      </c>
      <c r="B21" s="12" t="s">
        <v>61</v>
      </c>
      <c r="C21" s="13">
        <v>85</v>
      </c>
      <c r="D21" s="189">
        <v>73</v>
      </c>
      <c r="E21" s="187">
        <v>0</v>
      </c>
      <c r="F21" s="13">
        <v>2</v>
      </c>
      <c r="G21" s="189">
        <v>3</v>
      </c>
      <c r="H21" s="187">
        <v>0</v>
      </c>
      <c r="I21" s="510">
        <v>5</v>
      </c>
      <c r="J21" s="189">
        <v>5</v>
      </c>
      <c r="K21" s="187">
        <v>0</v>
      </c>
      <c r="L21" s="13">
        <v>1</v>
      </c>
      <c r="M21" s="189">
        <v>0</v>
      </c>
      <c r="N21" s="187">
        <v>0</v>
      </c>
      <c r="O21" s="13">
        <v>12</v>
      </c>
      <c r="P21" s="189">
        <v>12</v>
      </c>
      <c r="Q21" s="13">
        <v>0</v>
      </c>
      <c r="R21" s="510">
        <v>0</v>
      </c>
      <c r="S21" s="189">
        <v>0</v>
      </c>
      <c r="T21" s="187">
        <v>0</v>
      </c>
      <c r="U21" s="13">
        <v>0</v>
      </c>
      <c r="V21" s="189">
        <v>2</v>
      </c>
      <c r="W21" s="13">
        <v>0</v>
      </c>
      <c r="X21" s="510">
        <v>3</v>
      </c>
      <c r="Y21" s="189">
        <v>5</v>
      </c>
      <c r="Z21" s="187">
        <v>0</v>
      </c>
      <c r="AA21" s="188">
        <v>1</v>
      </c>
      <c r="AB21" s="189">
        <v>1</v>
      </c>
      <c r="AC21" s="187">
        <v>0</v>
      </c>
      <c r="AD21" s="510">
        <v>109</v>
      </c>
      <c r="AE21" s="189">
        <v>101</v>
      </c>
      <c r="AF21" s="187">
        <v>0</v>
      </c>
      <c r="AG21" s="190">
        <v>210</v>
      </c>
    </row>
    <row r="22" spans="1:33" x14ac:dyDescent="0.25">
      <c r="A22" s="15" t="s">
        <v>60</v>
      </c>
      <c r="B22" s="16" t="s">
        <v>63</v>
      </c>
      <c r="C22" s="17">
        <v>84</v>
      </c>
      <c r="D22" s="195">
        <v>68</v>
      </c>
      <c r="E22" s="193">
        <v>0</v>
      </c>
      <c r="F22" s="17">
        <v>9</v>
      </c>
      <c r="G22" s="195">
        <v>15</v>
      </c>
      <c r="H22" s="193">
        <v>0</v>
      </c>
      <c r="I22" s="511">
        <v>17</v>
      </c>
      <c r="J22" s="195">
        <v>24</v>
      </c>
      <c r="K22" s="193">
        <v>0</v>
      </c>
      <c r="L22" s="17">
        <v>0</v>
      </c>
      <c r="M22" s="195">
        <v>0</v>
      </c>
      <c r="N22" s="193">
        <v>0</v>
      </c>
      <c r="O22" s="17">
        <v>45</v>
      </c>
      <c r="P22" s="195">
        <v>69</v>
      </c>
      <c r="Q22" s="17">
        <v>0</v>
      </c>
      <c r="R22" s="511">
        <v>0</v>
      </c>
      <c r="S22" s="195">
        <v>0</v>
      </c>
      <c r="T22" s="193">
        <v>0</v>
      </c>
      <c r="U22" s="17">
        <v>2</v>
      </c>
      <c r="V22" s="195">
        <v>2</v>
      </c>
      <c r="W22" s="17">
        <v>0</v>
      </c>
      <c r="X22" s="511">
        <v>0</v>
      </c>
      <c r="Y22" s="195">
        <v>0</v>
      </c>
      <c r="Z22" s="193">
        <v>0</v>
      </c>
      <c r="AA22" s="194">
        <v>6</v>
      </c>
      <c r="AB22" s="195">
        <v>6</v>
      </c>
      <c r="AC22" s="193">
        <v>0</v>
      </c>
      <c r="AD22" s="511">
        <v>163</v>
      </c>
      <c r="AE22" s="195">
        <v>184</v>
      </c>
      <c r="AF22" s="193">
        <v>0</v>
      </c>
      <c r="AG22" s="196">
        <v>347</v>
      </c>
    </row>
    <row r="23" spans="1:33" x14ac:dyDescent="0.25">
      <c r="A23" s="11" t="s">
        <v>60</v>
      </c>
      <c r="B23" s="12" t="s">
        <v>66</v>
      </c>
      <c r="C23" s="13">
        <v>155</v>
      </c>
      <c r="D23" s="189">
        <v>134</v>
      </c>
      <c r="E23" s="187">
        <v>0</v>
      </c>
      <c r="F23" s="13">
        <v>2</v>
      </c>
      <c r="G23" s="189">
        <v>3</v>
      </c>
      <c r="H23" s="187">
        <v>0</v>
      </c>
      <c r="I23" s="510">
        <v>18</v>
      </c>
      <c r="J23" s="189">
        <v>8</v>
      </c>
      <c r="K23" s="187">
        <v>0</v>
      </c>
      <c r="L23" s="13">
        <v>0</v>
      </c>
      <c r="M23" s="189">
        <v>1</v>
      </c>
      <c r="N23" s="187">
        <v>0</v>
      </c>
      <c r="O23" s="13">
        <v>86</v>
      </c>
      <c r="P23" s="189">
        <v>76</v>
      </c>
      <c r="Q23" s="13">
        <v>0</v>
      </c>
      <c r="R23" s="510">
        <v>1</v>
      </c>
      <c r="S23" s="189">
        <v>2</v>
      </c>
      <c r="T23" s="187">
        <v>0</v>
      </c>
      <c r="U23" s="13">
        <v>15</v>
      </c>
      <c r="V23" s="189">
        <v>10</v>
      </c>
      <c r="W23" s="13">
        <v>0</v>
      </c>
      <c r="X23" s="510">
        <v>2</v>
      </c>
      <c r="Y23" s="189">
        <v>1</v>
      </c>
      <c r="Z23" s="187">
        <v>0</v>
      </c>
      <c r="AA23" s="188">
        <v>2</v>
      </c>
      <c r="AB23" s="189">
        <v>3</v>
      </c>
      <c r="AC23" s="187">
        <v>0</v>
      </c>
      <c r="AD23" s="510">
        <v>281</v>
      </c>
      <c r="AE23" s="189">
        <v>238</v>
      </c>
      <c r="AF23" s="187">
        <v>0</v>
      </c>
      <c r="AG23" s="190">
        <v>519</v>
      </c>
    </row>
    <row r="24" spans="1:33" x14ac:dyDescent="0.25">
      <c r="A24" s="15" t="s">
        <v>68</v>
      </c>
      <c r="B24" s="16" t="s">
        <v>69</v>
      </c>
      <c r="C24" s="17">
        <v>170</v>
      </c>
      <c r="D24" s="195">
        <v>133</v>
      </c>
      <c r="E24" s="193">
        <v>0</v>
      </c>
      <c r="F24" s="17">
        <v>5</v>
      </c>
      <c r="G24" s="195">
        <v>9</v>
      </c>
      <c r="H24" s="193">
        <v>0</v>
      </c>
      <c r="I24" s="511">
        <v>8</v>
      </c>
      <c r="J24" s="195">
        <v>8</v>
      </c>
      <c r="K24" s="193">
        <v>0</v>
      </c>
      <c r="L24" s="17">
        <v>1</v>
      </c>
      <c r="M24" s="195">
        <v>0</v>
      </c>
      <c r="N24" s="193">
        <v>0</v>
      </c>
      <c r="O24" s="17">
        <v>25</v>
      </c>
      <c r="P24" s="195">
        <v>49</v>
      </c>
      <c r="Q24" s="17">
        <v>0</v>
      </c>
      <c r="R24" s="511">
        <v>0</v>
      </c>
      <c r="S24" s="195">
        <v>1</v>
      </c>
      <c r="T24" s="193">
        <v>0</v>
      </c>
      <c r="U24" s="17">
        <v>1</v>
      </c>
      <c r="V24" s="195">
        <v>2</v>
      </c>
      <c r="W24" s="17">
        <v>0</v>
      </c>
      <c r="X24" s="511">
        <v>10</v>
      </c>
      <c r="Y24" s="195">
        <v>19</v>
      </c>
      <c r="Z24" s="193">
        <v>0</v>
      </c>
      <c r="AA24" s="194">
        <v>5</v>
      </c>
      <c r="AB24" s="195">
        <v>2</v>
      </c>
      <c r="AC24" s="193">
        <v>0</v>
      </c>
      <c r="AD24" s="511">
        <v>225</v>
      </c>
      <c r="AE24" s="195">
        <v>223</v>
      </c>
      <c r="AF24" s="193">
        <v>0</v>
      </c>
      <c r="AG24" s="196">
        <v>448</v>
      </c>
    </row>
    <row r="25" spans="1:33" x14ac:dyDescent="0.25">
      <c r="A25" s="11" t="s">
        <v>71</v>
      </c>
      <c r="B25" s="12" t="s">
        <v>72</v>
      </c>
      <c r="C25" s="13">
        <v>154</v>
      </c>
      <c r="D25" s="189">
        <v>122</v>
      </c>
      <c r="E25" s="187">
        <v>0</v>
      </c>
      <c r="F25" s="13">
        <v>4</v>
      </c>
      <c r="G25" s="189">
        <v>1</v>
      </c>
      <c r="H25" s="187">
        <v>0</v>
      </c>
      <c r="I25" s="510">
        <v>3</v>
      </c>
      <c r="J25" s="189">
        <v>4</v>
      </c>
      <c r="K25" s="187">
        <v>0</v>
      </c>
      <c r="L25" s="13">
        <v>1</v>
      </c>
      <c r="M25" s="189">
        <v>2</v>
      </c>
      <c r="N25" s="187">
        <v>0</v>
      </c>
      <c r="O25" s="13">
        <v>13</v>
      </c>
      <c r="P25" s="189">
        <v>23</v>
      </c>
      <c r="Q25" s="13">
        <v>0</v>
      </c>
      <c r="R25" s="510">
        <v>0</v>
      </c>
      <c r="S25" s="189">
        <v>0</v>
      </c>
      <c r="T25" s="187">
        <v>0</v>
      </c>
      <c r="U25" s="13">
        <v>0</v>
      </c>
      <c r="V25" s="189">
        <v>0</v>
      </c>
      <c r="W25" s="13">
        <v>0</v>
      </c>
      <c r="X25" s="510">
        <v>0</v>
      </c>
      <c r="Y25" s="189">
        <v>0</v>
      </c>
      <c r="Z25" s="187">
        <v>0</v>
      </c>
      <c r="AA25" s="188">
        <v>1</v>
      </c>
      <c r="AB25" s="189">
        <v>0</v>
      </c>
      <c r="AC25" s="187">
        <v>0</v>
      </c>
      <c r="AD25" s="510">
        <v>176</v>
      </c>
      <c r="AE25" s="189">
        <v>152</v>
      </c>
      <c r="AF25" s="187">
        <v>0</v>
      </c>
      <c r="AG25" s="190">
        <v>328</v>
      </c>
    </row>
    <row r="26" spans="1:33" x14ac:dyDescent="0.25">
      <c r="A26" s="15" t="s">
        <v>74</v>
      </c>
      <c r="B26" s="16" t="s">
        <v>75</v>
      </c>
      <c r="C26" s="17">
        <v>93</v>
      </c>
      <c r="D26" s="195">
        <v>83</v>
      </c>
      <c r="E26" s="193">
        <v>1</v>
      </c>
      <c r="F26" s="17">
        <v>6</v>
      </c>
      <c r="G26" s="195">
        <v>14</v>
      </c>
      <c r="H26" s="193">
        <v>0</v>
      </c>
      <c r="I26" s="511">
        <v>7</v>
      </c>
      <c r="J26" s="195">
        <v>9</v>
      </c>
      <c r="K26" s="193">
        <v>0</v>
      </c>
      <c r="L26" s="17">
        <v>1</v>
      </c>
      <c r="M26" s="195">
        <v>0</v>
      </c>
      <c r="N26" s="193">
        <v>0</v>
      </c>
      <c r="O26" s="17">
        <v>14</v>
      </c>
      <c r="P26" s="195">
        <v>16</v>
      </c>
      <c r="Q26" s="17">
        <v>0</v>
      </c>
      <c r="R26" s="511">
        <v>0</v>
      </c>
      <c r="S26" s="195">
        <v>0</v>
      </c>
      <c r="T26" s="193">
        <v>0</v>
      </c>
      <c r="U26" s="17">
        <v>3</v>
      </c>
      <c r="V26" s="195">
        <v>9</v>
      </c>
      <c r="W26" s="17">
        <v>0</v>
      </c>
      <c r="X26" s="511">
        <v>1</v>
      </c>
      <c r="Y26" s="195">
        <v>2</v>
      </c>
      <c r="Z26" s="193">
        <v>0</v>
      </c>
      <c r="AA26" s="194">
        <v>1</v>
      </c>
      <c r="AB26" s="195">
        <v>1</v>
      </c>
      <c r="AC26" s="193">
        <v>0</v>
      </c>
      <c r="AD26" s="511">
        <v>126</v>
      </c>
      <c r="AE26" s="195">
        <v>134</v>
      </c>
      <c r="AF26" s="193">
        <v>1</v>
      </c>
      <c r="AG26" s="196">
        <v>261</v>
      </c>
    </row>
    <row r="27" spans="1:33" x14ac:dyDescent="0.25">
      <c r="A27" s="11" t="s">
        <v>74</v>
      </c>
      <c r="B27" s="12" t="s">
        <v>78</v>
      </c>
      <c r="C27" s="13">
        <v>205</v>
      </c>
      <c r="D27" s="189">
        <v>137</v>
      </c>
      <c r="E27" s="187">
        <v>0</v>
      </c>
      <c r="F27" s="13">
        <v>9</v>
      </c>
      <c r="G27" s="189">
        <v>12</v>
      </c>
      <c r="H27" s="187">
        <v>0</v>
      </c>
      <c r="I27" s="510">
        <v>9</v>
      </c>
      <c r="J27" s="189">
        <v>14</v>
      </c>
      <c r="K27" s="187">
        <v>0</v>
      </c>
      <c r="L27" s="13">
        <v>1</v>
      </c>
      <c r="M27" s="189">
        <v>0</v>
      </c>
      <c r="N27" s="187">
        <v>0</v>
      </c>
      <c r="O27" s="13">
        <v>26</v>
      </c>
      <c r="P27" s="189">
        <v>31</v>
      </c>
      <c r="Q27" s="13">
        <v>0</v>
      </c>
      <c r="R27" s="510">
        <v>0</v>
      </c>
      <c r="S27" s="189">
        <v>0</v>
      </c>
      <c r="T27" s="187">
        <v>0</v>
      </c>
      <c r="U27" s="13">
        <v>10</v>
      </c>
      <c r="V27" s="189">
        <v>10</v>
      </c>
      <c r="W27" s="13">
        <v>0</v>
      </c>
      <c r="X27" s="510">
        <v>1</v>
      </c>
      <c r="Y27" s="189">
        <v>4</v>
      </c>
      <c r="Z27" s="187">
        <v>0</v>
      </c>
      <c r="AA27" s="188">
        <v>2</v>
      </c>
      <c r="AB27" s="189">
        <v>3</v>
      </c>
      <c r="AC27" s="187">
        <v>0</v>
      </c>
      <c r="AD27" s="510">
        <v>263</v>
      </c>
      <c r="AE27" s="189">
        <v>211</v>
      </c>
      <c r="AF27" s="187">
        <v>0</v>
      </c>
      <c r="AG27" s="190">
        <v>474</v>
      </c>
    </row>
    <row r="28" spans="1:33" x14ac:dyDescent="0.25">
      <c r="A28" s="15" t="s">
        <v>80</v>
      </c>
      <c r="B28" s="127" t="s">
        <v>528</v>
      </c>
      <c r="C28" s="17">
        <v>95</v>
      </c>
      <c r="D28" s="195">
        <v>87</v>
      </c>
      <c r="E28" s="193">
        <v>0</v>
      </c>
      <c r="F28" s="17">
        <v>2</v>
      </c>
      <c r="G28" s="195">
        <v>9</v>
      </c>
      <c r="H28" s="193">
        <v>0</v>
      </c>
      <c r="I28" s="511">
        <v>2</v>
      </c>
      <c r="J28" s="195">
        <v>8</v>
      </c>
      <c r="K28" s="193">
        <v>0</v>
      </c>
      <c r="L28" s="17">
        <v>4</v>
      </c>
      <c r="M28" s="195">
        <v>0</v>
      </c>
      <c r="N28" s="193">
        <v>0</v>
      </c>
      <c r="O28" s="17">
        <v>21</v>
      </c>
      <c r="P28" s="195">
        <v>25</v>
      </c>
      <c r="Q28" s="17">
        <v>0</v>
      </c>
      <c r="R28" s="511">
        <v>0</v>
      </c>
      <c r="S28" s="195">
        <v>0</v>
      </c>
      <c r="T28" s="193">
        <v>0</v>
      </c>
      <c r="U28" s="17">
        <v>0</v>
      </c>
      <c r="V28" s="195">
        <v>0</v>
      </c>
      <c r="W28" s="17">
        <v>0</v>
      </c>
      <c r="X28" s="511">
        <v>0</v>
      </c>
      <c r="Y28" s="195">
        <v>0</v>
      </c>
      <c r="Z28" s="193">
        <v>0</v>
      </c>
      <c r="AA28" s="194">
        <v>0</v>
      </c>
      <c r="AB28" s="195">
        <v>0</v>
      </c>
      <c r="AC28" s="193">
        <v>0</v>
      </c>
      <c r="AD28" s="511">
        <v>124</v>
      </c>
      <c r="AE28" s="195">
        <v>129</v>
      </c>
      <c r="AF28" s="193">
        <v>0</v>
      </c>
      <c r="AG28" s="196">
        <v>253</v>
      </c>
    </row>
    <row r="29" spans="1:33" x14ac:dyDescent="0.25">
      <c r="A29" s="11" t="s">
        <v>83</v>
      </c>
      <c r="B29" s="12" t="s">
        <v>84</v>
      </c>
      <c r="C29" s="13">
        <v>99</v>
      </c>
      <c r="D29" s="189">
        <v>82</v>
      </c>
      <c r="E29" s="187">
        <v>2</v>
      </c>
      <c r="F29" s="13">
        <v>2</v>
      </c>
      <c r="G29" s="189">
        <v>0</v>
      </c>
      <c r="H29" s="187">
        <v>0</v>
      </c>
      <c r="I29" s="510">
        <v>8</v>
      </c>
      <c r="J29" s="189">
        <v>8</v>
      </c>
      <c r="K29" s="187">
        <v>0</v>
      </c>
      <c r="L29" s="13">
        <v>1</v>
      </c>
      <c r="M29" s="189">
        <v>0</v>
      </c>
      <c r="N29" s="187">
        <v>0</v>
      </c>
      <c r="O29" s="13">
        <v>5</v>
      </c>
      <c r="P29" s="189">
        <v>25</v>
      </c>
      <c r="Q29" s="13">
        <v>0</v>
      </c>
      <c r="R29" s="510">
        <v>0</v>
      </c>
      <c r="S29" s="189">
        <v>0</v>
      </c>
      <c r="T29" s="187">
        <v>0</v>
      </c>
      <c r="U29" s="13">
        <v>5</v>
      </c>
      <c r="V29" s="189">
        <v>3</v>
      </c>
      <c r="W29" s="13">
        <v>0</v>
      </c>
      <c r="X29" s="510">
        <v>5</v>
      </c>
      <c r="Y29" s="189">
        <v>3</v>
      </c>
      <c r="Z29" s="187">
        <v>0</v>
      </c>
      <c r="AA29" s="188">
        <v>2</v>
      </c>
      <c r="AB29" s="189">
        <v>3</v>
      </c>
      <c r="AC29" s="187">
        <v>0</v>
      </c>
      <c r="AD29" s="510">
        <v>127</v>
      </c>
      <c r="AE29" s="189">
        <v>124</v>
      </c>
      <c r="AF29" s="187">
        <v>2</v>
      </c>
      <c r="AG29" s="190">
        <v>253</v>
      </c>
    </row>
    <row r="30" spans="1:33" x14ac:dyDescent="0.25">
      <c r="A30" s="15" t="s">
        <v>85</v>
      </c>
      <c r="B30" s="16" t="s">
        <v>86</v>
      </c>
      <c r="C30" s="17">
        <v>148</v>
      </c>
      <c r="D30" s="195">
        <v>122</v>
      </c>
      <c r="E30" s="193">
        <v>3</v>
      </c>
      <c r="F30" s="17">
        <v>17</v>
      </c>
      <c r="G30" s="195">
        <v>44</v>
      </c>
      <c r="H30" s="193">
        <v>0</v>
      </c>
      <c r="I30" s="511">
        <v>19</v>
      </c>
      <c r="J30" s="195">
        <v>21</v>
      </c>
      <c r="K30" s="193">
        <v>0</v>
      </c>
      <c r="L30" s="17">
        <v>0</v>
      </c>
      <c r="M30" s="195">
        <v>0</v>
      </c>
      <c r="N30" s="193">
        <v>0</v>
      </c>
      <c r="O30" s="17">
        <v>45</v>
      </c>
      <c r="P30" s="195">
        <v>72</v>
      </c>
      <c r="Q30" s="17">
        <v>0</v>
      </c>
      <c r="R30" s="511">
        <v>0</v>
      </c>
      <c r="S30" s="195">
        <v>0</v>
      </c>
      <c r="T30" s="193">
        <v>0</v>
      </c>
      <c r="U30" s="17">
        <v>11</v>
      </c>
      <c r="V30" s="195">
        <v>14</v>
      </c>
      <c r="W30" s="17">
        <v>0</v>
      </c>
      <c r="X30" s="511">
        <v>3</v>
      </c>
      <c r="Y30" s="195">
        <v>1</v>
      </c>
      <c r="Z30" s="193">
        <v>0</v>
      </c>
      <c r="AA30" s="194">
        <v>2</v>
      </c>
      <c r="AB30" s="195">
        <v>4</v>
      </c>
      <c r="AC30" s="193">
        <v>0</v>
      </c>
      <c r="AD30" s="511">
        <v>245</v>
      </c>
      <c r="AE30" s="195">
        <v>278</v>
      </c>
      <c r="AF30" s="193">
        <v>3</v>
      </c>
      <c r="AG30" s="196">
        <v>526</v>
      </c>
    </row>
    <row r="31" spans="1:33" x14ac:dyDescent="0.25">
      <c r="A31" s="11" t="s">
        <v>89</v>
      </c>
      <c r="B31" s="12" t="s">
        <v>90</v>
      </c>
      <c r="C31" s="13">
        <v>26</v>
      </c>
      <c r="D31" s="189">
        <v>32</v>
      </c>
      <c r="E31" s="187">
        <v>0</v>
      </c>
      <c r="F31" s="13">
        <v>2</v>
      </c>
      <c r="G31" s="189">
        <v>2</v>
      </c>
      <c r="H31" s="187">
        <v>0</v>
      </c>
      <c r="I31" s="510">
        <v>7</v>
      </c>
      <c r="J31" s="189">
        <v>5</v>
      </c>
      <c r="K31" s="187">
        <v>0</v>
      </c>
      <c r="L31" s="13">
        <v>1</v>
      </c>
      <c r="M31" s="189">
        <v>0</v>
      </c>
      <c r="N31" s="187">
        <v>0</v>
      </c>
      <c r="O31" s="13">
        <v>20</v>
      </c>
      <c r="P31" s="189">
        <v>26</v>
      </c>
      <c r="Q31" s="13">
        <v>0</v>
      </c>
      <c r="R31" s="510">
        <v>1</v>
      </c>
      <c r="S31" s="189">
        <v>0</v>
      </c>
      <c r="T31" s="187">
        <v>0</v>
      </c>
      <c r="U31" s="13">
        <v>1</v>
      </c>
      <c r="V31" s="189">
        <v>2</v>
      </c>
      <c r="W31" s="13">
        <v>0</v>
      </c>
      <c r="X31" s="510">
        <v>2</v>
      </c>
      <c r="Y31" s="189">
        <v>6</v>
      </c>
      <c r="Z31" s="187">
        <v>0</v>
      </c>
      <c r="AA31" s="188">
        <v>1</v>
      </c>
      <c r="AB31" s="189">
        <v>3</v>
      </c>
      <c r="AC31" s="187">
        <v>0</v>
      </c>
      <c r="AD31" s="510">
        <v>61</v>
      </c>
      <c r="AE31" s="189">
        <v>76</v>
      </c>
      <c r="AF31" s="187">
        <v>0</v>
      </c>
      <c r="AG31" s="190">
        <v>137</v>
      </c>
    </row>
    <row r="32" spans="1:33" x14ac:dyDescent="0.25">
      <c r="A32" s="15" t="s">
        <v>89</v>
      </c>
      <c r="B32" s="16" t="s">
        <v>93</v>
      </c>
      <c r="C32" s="17">
        <v>125</v>
      </c>
      <c r="D32" s="195">
        <v>93</v>
      </c>
      <c r="E32" s="193">
        <v>0</v>
      </c>
      <c r="F32" s="17">
        <v>4</v>
      </c>
      <c r="G32" s="195">
        <v>6</v>
      </c>
      <c r="H32" s="193">
        <v>0</v>
      </c>
      <c r="I32" s="511">
        <v>24</v>
      </c>
      <c r="J32" s="195">
        <v>31</v>
      </c>
      <c r="K32" s="193">
        <v>0</v>
      </c>
      <c r="L32" s="17">
        <v>0</v>
      </c>
      <c r="M32" s="195">
        <v>0</v>
      </c>
      <c r="N32" s="193">
        <v>0</v>
      </c>
      <c r="O32" s="17">
        <v>68</v>
      </c>
      <c r="P32" s="195">
        <v>77</v>
      </c>
      <c r="Q32" s="17">
        <v>0</v>
      </c>
      <c r="R32" s="511">
        <v>0</v>
      </c>
      <c r="S32" s="195">
        <v>0</v>
      </c>
      <c r="T32" s="193">
        <v>0</v>
      </c>
      <c r="U32" s="17">
        <v>6</v>
      </c>
      <c r="V32" s="195">
        <v>8</v>
      </c>
      <c r="W32" s="17">
        <v>0</v>
      </c>
      <c r="X32" s="511">
        <v>66</v>
      </c>
      <c r="Y32" s="195">
        <v>83</v>
      </c>
      <c r="Z32" s="193">
        <v>0</v>
      </c>
      <c r="AA32" s="194">
        <v>18</v>
      </c>
      <c r="AB32" s="195">
        <v>17</v>
      </c>
      <c r="AC32" s="193">
        <v>0</v>
      </c>
      <c r="AD32" s="511">
        <v>311</v>
      </c>
      <c r="AE32" s="195">
        <v>315</v>
      </c>
      <c r="AF32" s="193">
        <v>0</v>
      </c>
      <c r="AG32" s="196">
        <v>626</v>
      </c>
    </row>
    <row r="33" spans="1:33" x14ac:dyDescent="0.25">
      <c r="A33" s="11" t="s">
        <v>89</v>
      </c>
      <c r="B33" s="12" t="s">
        <v>94</v>
      </c>
      <c r="C33" s="13">
        <v>166</v>
      </c>
      <c r="D33" s="189">
        <v>167</v>
      </c>
      <c r="E33" s="187">
        <v>0</v>
      </c>
      <c r="F33" s="13">
        <v>18</v>
      </c>
      <c r="G33" s="189">
        <v>47</v>
      </c>
      <c r="H33" s="187">
        <v>0</v>
      </c>
      <c r="I33" s="510">
        <v>27</v>
      </c>
      <c r="J33" s="189">
        <v>66</v>
      </c>
      <c r="K33" s="187">
        <v>0</v>
      </c>
      <c r="L33" s="13">
        <v>1</v>
      </c>
      <c r="M33" s="189">
        <v>1</v>
      </c>
      <c r="N33" s="187">
        <v>0</v>
      </c>
      <c r="O33" s="13">
        <v>127</v>
      </c>
      <c r="P33" s="189">
        <v>163</v>
      </c>
      <c r="Q33" s="13">
        <v>0</v>
      </c>
      <c r="R33" s="510">
        <v>0</v>
      </c>
      <c r="S33" s="189">
        <v>1</v>
      </c>
      <c r="T33" s="187">
        <v>0</v>
      </c>
      <c r="U33" s="13">
        <v>17</v>
      </c>
      <c r="V33" s="189">
        <v>20</v>
      </c>
      <c r="W33" s="13">
        <v>0</v>
      </c>
      <c r="X33" s="510">
        <v>8</v>
      </c>
      <c r="Y33" s="189">
        <v>8</v>
      </c>
      <c r="Z33" s="187">
        <v>0</v>
      </c>
      <c r="AA33" s="188">
        <v>7</v>
      </c>
      <c r="AB33" s="189">
        <v>3</v>
      </c>
      <c r="AC33" s="187">
        <v>0</v>
      </c>
      <c r="AD33" s="510">
        <v>371</v>
      </c>
      <c r="AE33" s="189">
        <v>476</v>
      </c>
      <c r="AF33" s="187">
        <v>0</v>
      </c>
      <c r="AG33" s="190">
        <v>847</v>
      </c>
    </row>
    <row r="34" spans="1:33" x14ac:dyDescent="0.25">
      <c r="A34" s="15" t="s">
        <v>95</v>
      </c>
      <c r="B34" s="16" t="s">
        <v>96</v>
      </c>
      <c r="C34" s="17">
        <v>185</v>
      </c>
      <c r="D34" s="195">
        <v>147</v>
      </c>
      <c r="E34" s="193">
        <v>0</v>
      </c>
      <c r="F34" s="17">
        <v>7</v>
      </c>
      <c r="G34" s="195">
        <v>18</v>
      </c>
      <c r="H34" s="193">
        <v>0</v>
      </c>
      <c r="I34" s="511">
        <v>7</v>
      </c>
      <c r="J34" s="195">
        <v>4</v>
      </c>
      <c r="K34" s="193">
        <v>0</v>
      </c>
      <c r="L34" s="17">
        <v>3</v>
      </c>
      <c r="M34" s="195">
        <v>0</v>
      </c>
      <c r="N34" s="193">
        <v>0</v>
      </c>
      <c r="O34" s="17">
        <v>95</v>
      </c>
      <c r="P34" s="195">
        <v>90</v>
      </c>
      <c r="Q34" s="17">
        <v>0</v>
      </c>
      <c r="R34" s="511">
        <v>0</v>
      </c>
      <c r="S34" s="195">
        <v>0</v>
      </c>
      <c r="T34" s="193">
        <v>0</v>
      </c>
      <c r="U34" s="17">
        <v>6</v>
      </c>
      <c r="V34" s="195">
        <v>4</v>
      </c>
      <c r="W34" s="17">
        <v>0</v>
      </c>
      <c r="X34" s="511">
        <v>0</v>
      </c>
      <c r="Y34" s="195">
        <v>0</v>
      </c>
      <c r="Z34" s="193">
        <v>0</v>
      </c>
      <c r="AA34" s="194">
        <v>6</v>
      </c>
      <c r="AB34" s="195">
        <v>5</v>
      </c>
      <c r="AC34" s="193">
        <v>0</v>
      </c>
      <c r="AD34" s="511">
        <v>309</v>
      </c>
      <c r="AE34" s="195">
        <v>268</v>
      </c>
      <c r="AF34" s="193">
        <v>0</v>
      </c>
      <c r="AG34" s="196">
        <v>577</v>
      </c>
    </row>
    <row r="35" spans="1:33" x14ac:dyDescent="0.25">
      <c r="A35" s="11" t="s">
        <v>95</v>
      </c>
      <c r="B35" s="12" t="s">
        <v>97</v>
      </c>
      <c r="C35" s="13">
        <v>159</v>
      </c>
      <c r="D35" s="189">
        <v>123</v>
      </c>
      <c r="E35" s="187">
        <v>0</v>
      </c>
      <c r="F35" s="13">
        <v>8</v>
      </c>
      <c r="G35" s="189">
        <v>11</v>
      </c>
      <c r="H35" s="187">
        <v>0</v>
      </c>
      <c r="I35" s="510">
        <v>5</v>
      </c>
      <c r="J35" s="189">
        <v>9</v>
      </c>
      <c r="K35" s="187">
        <v>0</v>
      </c>
      <c r="L35" s="13">
        <v>2</v>
      </c>
      <c r="M35" s="189">
        <v>0</v>
      </c>
      <c r="N35" s="187">
        <v>0</v>
      </c>
      <c r="O35" s="13">
        <v>43</v>
      </c>
      <c r="P35" s="189">
        <v>37</v>
      </c>
      <c r="Q35" s="13">
        <v>0</v>
      </c>
      <c r="R35" s="510">
        <v>0</v>
      </c>
      <c r="S35" s="189">
        <v>0</v>
      </c>
      <c r="T35" s="187">
        <v>0</v>
      </c>
      <c r="U35" s="13">
        <v>8</v>
      </c>
      <c r="V35" s="189">
        <v>4</v>
      </c>
      <c r="W35" s="13">
        <v>0</v>
      </c>
      <c r="X35" s="510">
        <v>19</v>
      </c>
      <c r="Y35" s="189">
        <v>30</v>
      </c>
      <c r="Z35" s="187">
        <v>0</v>
      </c>
      <c r="AA35" s="188">
        <v>1</v>
      </c>
      <c r="AB35" s="189">
        <v>13</v>
      </c>
      <c r="AC35" s="187">
        <v>0</v>
      </c>
      <c r="AD35" s="510">
        <v>245</v>
      </c>
      <c r="AE35" s="189">
        <v>227</v>
      </c>
      <c r="AF35" s="187">
        <v>0</v>
      </c>
      <c r="AG35" s="190">
        <v>472</v>
      </c>
    </row>
    <row r="36" spans="1:33" x14ac:dyDescent="0.25">
      <c r="A36" s="15" t="s">
        <v>99</v>
      </c>
      <c r="B36" s="16" t="s">
        <v>100</v>
      </c>
      <c r="C36" s="17">
        <v>176</v>
      </c>
      <c r="D36" s="195">
        <v>151</v>
      </c>
      <c r="E36" s="193">
        <v>0</v>
      </c>
      <c r="F36" s="17">
        <v>6</v>
      </c>
      <c r="G36" s="195">
        <v>4</v>
      </c>
      <c r="H36" s="193">
        <v>0</v>
      </c>
      <c r="I36" s="511">
        <v>9</v>
      </c>
      <c r="J36" s="195">
        <v>5</v>
      </c>
      <c r="K36" s="193">
        <v>0</v>
      </c>
      <c r="L36" s="17">
        <v>0</v>
      </c>
      <c r="M36" s="195">
        <v>1</v>
      </c>
      <c r="N36" s="193">
        <v>0</v>
      </c>
      <c r="O36" s="17">
        <v>23</v>
      </c>
      <c r="P36" s="195">
        <v>31</v>
      </c>
      <c r="Q36" s="17">
        <v>0</v>
      </c>
      <c r="R36" s="511">
        <v>0</v>
      </c>
      <c r="S36" s="195">
        <v>0</v>
      </c>
      <c r="T36" s="193">
        <v>0</v>
      </c>
      <c r="U36" s="17">
        <v>6</v>
      </c>
      <c r="V36" s="195">
        <v>8</v>
      </c>
      <c r="W36" s="17">
        <v>0</v>
      </c>
      <c r="X36" s="511">
        <v>11</v>
      </c>
      <c r="Y36" s="195">
        <v>22</v>
      </c>
      <c r="Z36" s="193">
        <v>0</v>
      </c>
      <c r="AA36" s="194">
        <v>3</v>
      </c>
      <c r="AB36" s="195">
        <v>3</v>
      </c>
      <c r="AC36" s="193">
        <v>0</v>
      </c>
      <c r="AD36" s="511">
        <v>234</v>
      </c>
      <c r="AE36" s="195">
        <v>225</v>
      </c>
      <c r="AF36" s="193">
        <v>0</v>
      </c>
      <c r="AG36" s="196">
        <v>459</v>
      </c>
    </row>
    <row r="37" spans="1:33" x14ac:dyDescent="0.25">
      <c r="A37" s="11" t="s">
        <v>102</v>
      </c>
      <c r="B37" s="12" t="s">
        <v>103</v>
      </c>
      <c r="C37" s="13">
        <v>60</v>
      </c>
      <c r="D37" s="189">
        <v>56</v>
      </c>
      <c r="E37" s="187">
        <v>0</v>
      </c>
      <c r="F37" s="13">
        <v>6</v>
      </c>
      <c r="G37" s="189">
        <v>6</v>
      </c>
      <c r="H37" s="187">
        <v>0</v>
      </c>
      <c r="I37" s="510">
        <v>0</v>
      </c>
      <c r="J37" s="189">
        <v>3</v>
      </c>
      <c r="K37" s="187">
        <v>0</v>
      </c>
      <c r="L37" s="13">
        <v>0</v>
      </c>
      <c r="M37" s="189">
        <v>1</v>
      </c>
      <c r="N37" s="187">
        <v>0</v>
      </c>
      <c r="O37" s="13">
        <v>5</v>
      </c>
      <c r="P37" s="189">
        <v>10</v>
      </c>
      <c r="Q37" s="13">
        <v>0</v>
      </c>
      <c r="R37" s="510">
        <v>0</v>
      </c>
      <c r="S37" s="189">
        <v>0</v>
      </c>
      <c r="T37" s="187">
        <v>0</v>
      </c>
      <c r="U37" s="13">
        <v>0</v>
      </c>
      <c r="V37" s="189">
        <v>1</v>
      </c>
      <c r="W37" s="13">
        <v>0</v>
      </c>
      <c r="X37" s="510">
        <v>0</v>
      </c>
      <c r="Y37" s="189">
        <v>0</v>
      </c>
      <c r="Z37" s="187">
        <v>0</v>
      </c>
      <c r="AA37" s="188">
        <v>0</v>
      </c>
      <c r="AB37" s="189">
        <v>2</v>
      </c>
      <c r="AC37" s="187">
        <v>0</v>
      </c>
      <c r="AD37" s="510">
        <v>71</v>
      </c>
      <c r="AE37" s="189">
        <v>79</v>
      </c>
      <c r="AF37" s="187">
        <v>0</v>
      </c>
      <c r="AG37" s="190">
        <v>150</v>
      </c>
    </row>
    <row r="38" spans="1:33" ht="12.75" customHeight="1" x14ac:dyDescent="0.25">
      <c r="A38" s="15" t="s">
        <v>104</v>
      </c>
      <c r="B38" s="16" t="s">
        <v>105</v>
      </c>
      <c r="C38" s="17">
        <v>171</v>
      </c>
      <c r="D38" s="195">
        <v>138</v>
      </c>
      <c r="E38" s="193">
        <v>0</v>
      </c>
      <c r="F38" s="17">
        <v>5</v>
      </c>
      <c r="G38" s="195">
        <v>5</v>
      </c>
      <c r="H38" s="193">
        <v>0</v>
      </c>
      <c r="I38" s="511">
        <v>16</v>
      </c>
      <c r="J38" s="195">
        <v>15</v>
      </c>
      <c r="K38" s="193">
        <v>0</v>
      </c>
      <c r="L38" s="17">
        <v>0</v>
      </c>
      <c r="M38" s="195">
        <v>1</v>
      </c>
      <c r="N38" s="193">
        <v>0</v>
      </c>
      <c r="O38" s="17">
        <v>19</v>
      </c>
      <c r="P38" s="195">
        <v>30</v>
      </c>
      <c r="Q38" s="17">
        <v>0</v>
      </c>
      <c r="R38" s="511">
        <v>0</v>
      </c>
      <c r="S38" s="195">
        <v>0</v>
      </c>
      <c r="T38" s="193">
        <v>0</v>
      </c>
      <c r="U38" s="17">
        <v>6</v>
      </c>
      <c r="V38" s="195">
        <v>8</v>
      </c>
      <c r="W38" s="17">
        <v>0</v>
      </c>
      <c r="X38" s="511">
        <v>8</v>
      </c>
      <c r="Y38" s="195">
        <v>1</v>
      </c>
      <c r="Z38" s="193">
        <v>0</v>
      </c>
      <c r="AA38" s="194">
        <v>4</v>
      </c>
      <c r="AB38" s="195">
        <v>2</v>
      </c>
      <c r="AC38" s="193">
        <v>0</v>
      </c>
      <c r="AD38" s="511">
        <v>229</v>
      </c>
      <c r="AE38" s="195">
        <v>200</v>
      </c>
      <c r="AF38" s="193">
        <v>0</v>
      </c>
      <c r="AG38" s="196">
        <v>429</v>
      </c>
    </row>
    <row r="39" spans="1:33" ht="12.75" customHeight="1" x14ac:dyDescent="0.25">
      <c r="A39" s="11" t="s">
        <v>104</v>
      </c>
      <c r="B39" s="12" t="s">
        <v>106</v>
      </c>
      <c r="C39" s="13">
        <v>52</v>
      </c>
      <c r="D39" s="189">
        <v>66</v>
      </c>
      <c r="E39" s="187">
        <v>0</v>
      </c>
      <c r="F39" s="13">
        <v>0</v>
      </c>
      <c r="G39" s="189">
        <v>0</v>
      </c>
      <c r="H39" s="187">
        <v>0</v>
      </c>
      <c r="I39" s="510">
        <v>7</v>
      </c>
      <c r="J39" s="189">
        <v>4</v>
      </c>
      <c r="K39" s="187">
        <v>0</v>
      </c>
      <c r="L39" s="13">
        <v>0</v>
      </c>
      <c r="M39" s="189">
        <v>1</v>
      </c>
      <c r="N39" s="187">
        <v>0</v>
      </c>
      <c r="O39" s="13">
        <v>17</v>
      </c>
      <c r="P39" s="189">
        <v>12</v>
      </c>
      <c r="Q39" s="13">
        <v>0</v>
      </c>
      <c r="R39" s="510">
        <v>0</v>
      </c>
      <c r="S39" s="189">
        <v>0</v>
      </c>
      <c r="T39" s="187">
        <v>0</v>
      </c>
      <c r="U39" s="13">
        <v>2</v>
      </c>
      <c r="V39" s="189">
        <v>4</v>
      </c>
      <c r="W39" s="13">
        <v>0</v>
      </c>
      <c r="X39" s="510">
        <v>0</v>
      </c>
      <c r="Y39" s="189">
        <v>0</v>
      </c>
      <c r="Z39" s="187">
        <v>0</v>
      </c>
      <c r="AA39" s="188">
        <v>1</v>
      </c>
      <c r="AB39" s="189">
        <v>1</v>
      </c>
      <c r="AC39" s="187">
        <v>0</v>
      </c>
      <c r="AD39" s="510">
        <v>79</v>
      </c>
      <c r="AE39" s="189">
        <v>88</v>
      </c>
      <c r="AF39" s="187">
        <v>0</v>
      </c>
      <c r="AG39" s="190">
        <v>167</v>
      </c>
    </row>
    <row r="40" spans="1:33" x14ac:dyDescent="0.25">
      <c r="A40" s="15" t="s">
        <v>108</v>
      </c>
      <c r="B40" s="16" t="s">
        <v>109</v>
      </c>
      <c r="C40" s="17">
        <v>150</v>
      </c>
      <c r="D40" s="195">
        <v>88</v>
      </c>
      <c r="E40" s="193">
        <v>0</v>
      </c>
      <c r="F40" s="17">
        <v>4</v>
      </c>
      <c r="G40" s="195">
        <v>6</v>
      </c>
      <c r="H40" s="193">
        <v>0</v>
      </c>
      <c r="I40" s="511">
        <v>8</v>
      </c>
      <c r="J40" s="195">
        <v>4</v>
      </c>
      <c r="K40" s="193">
        <v>0</v>
      </c>
      <c r="L40" s="17">
        <v>4</v>
      </c>
      <c r="M40" s="195">
        <v>0</v>
      </c>
      <c r="N40" s="193">
        <v>0</v>
      </c>
      <c r="O40" s="17">
        <v>10</v>
      </c>
      <c r="P40" s="195">
        <v>16</v>
      </c>
      <c r="Q40" s="17">
        <v>0</v>
      </c>
      <c r="R40" s="511">
        <v>7</v>
      </c>
      <c r="S40" s="195">
        <v>4</v>
      </c>
      <c r="T40" s="193">
        <v>0</v>
      </c>
      <c r="U40" s="17">
        <v>14</v>
      </c>
      <c r="V40" s="195">
        <v>2</v>
      </c>
      <c r="W40" s="17">
        <v>0</v>
      </c>
      <c r="X40" s="511">
        <v>6</v>
      </c>
      <c r="Y40" s="195">
        <v>2</v>
      </c>
      <c r="Z40" s="193">
        <v>0</v>
      </c>
      <c r="AA40" s="194">
        <v>6</v>
      </c>
      <c r="AB40" s="195">
        <v>5</v>
      </c>
      <c r="AC40" s="193">
        <v>0</v>
      </c>
      <c r="AD40" s="511">
        <v>209</v>
      </c>
      <c r="AE40" s="195">
        <v>127</v>
      </c>
      <c r="AF40" s="193">
        <v>0</v>
      </c>
      <c r="AG40" s="196">
        <v>336</v>
      </c>
    </row>
    <row r="41" spans="1:33" ht="12.75" customHeight="1" x14ac:dyDescent="0.25">
      <c r="A41" s="11" t="s">
        <v>108</v>
      </c>
      <c r="B41" s="12" t="s">
        <v>112</v>
      </c>
      <c r="C41" s="13">
        <v>88</v>
      </c>
      <c r="D41" s="189">
        <v>82</v>
      </c>
      <c r="E41" s="187">
        <v>0</v>
      </c>
      <c r="F41" s="13">
        <v>1</v>
      </c>
      <c r="G41" s="189">
        <v>1</v>
      </c>
      <c r="H41" s="187">
        <v>0</v>
      </c>
      <c r="I41" s="510">
        <v>5</v>
      </c>
      <c r="J41" s="189">
        <v>3</v>
      </c>
      <c r="K41" s="187">
        <v>0</v>
      </c>
      <c r="L41" s="13">
        <v>1</v>
      </c>
      <c r="M41" s="189">
        <v>1</v>
      </c>
      <c r="N41" s="187">
        <v>0</v>
      </c>
      <c r="O41" s="13">
        <v>4</v>
      </c>
      <c r="P41" s="189">
        <v>6</v>
      </c>
      <c r="Q41" s="13">
        <v>0</v>
      </c>
      <c r="R41" s="510">
        <v>0</v>
      </c>
      <c r="S41" s="189">
        <v>0</v>
      </c>
      <c r="T41" s="187">
        <v>0</v>
      </c>
      <c r="U41" s="13">
        <v>0</v>
      </c>
      <c r="V41" s="189">
        <v>0</v>
      </c>
      <c r="W41" s="13">
        <v>0</v>
      </c>
      <c r="X41" s="510">
        <v>1</v>
      </c>
      <c r="Y41" s="189">
        <v>2</v>
      </c>
      <c r="Z41" s="187">
        <v>0</v>
      </c>
      <c r="AA41" s="188">
        <v>0</v>
      </c>
      <c r="AB41" s="189">
        <v>0</v>
      </c>
      <c r="AC41" s="187">
        <v>0</v>
      </c>
      <c r="AD41" s="510">
        <v>100</v>
      </c>
      <c r="AE41" s="189">
        <v>95</v>
      </c>
      <c r="AF41" s="187">
        <v>0</v>
      </c>
      <c r="AG41" s="190">
        <v>195</v>
      </c>
    </row>
    <row r="42" spans="1:33" x14ac:dyDescent="0.25">
      <c r="A42" s="15" t="s">
        <v>114</v>
      </c>
      <c r="B42" s="16" t="s">
        <v>115</v>
      </c>
      <c r="C42" s="17">
        <v>89</v>
      </c>
      <c r="D42" s="195">
        <v>49</v>
      </c>
      <c r="E42" s="193">
        <v>0</v>
      </c>
      <c r="F42" s="17">
        <v>4</v>
      </c>
      <c r="G42" s="195">
        <v>0</v>
      </c>
      <c r="H42" s="193">
        <v>0</v>
      </c>
      <c r="I42" s="511">
        <v>19</v>
      </c>
      <c r="J42" s="195">
        <v>10</v>
      </c>
      <c r="K42" s="193">
        <v>0</v>
      </c>
      <c r="L42" s="17">
        <v>5</v>
      </c>
      <c r="M42" s="195">
        <v>1</v>
      </c>
      <c r="N42" s="193">
        <v>0</v>
      </c>
      <c r="O42" s="17">
        <v>64</v>
      </c>
      <c r="P42" s="195">
        <v>66</v>
      </c>
      <c r="Q42" s="17">
        <v>0</v>
      </c>
      <c r="R42" s="511">
        <v>0</v>
      </c>
      <c r="S42" s="195">
        <v>0</v>
      </c>
      <c r="T42" s="193">
        <v>0</v>
      </c>
      <c r="U42" s="17">
        <v>6</v>
      </c>
      <c r="V42" s="195">
        <v>5</v>
      </c>
      <c r="W42" s="17">
        <v>0</v>
      </c>
      <c r="X42" s="511">
        <v>0</v>
      </c>
      <c r="Y42" s="195">
        <v>0</v>
      </c>
      <c r="Z42" s="193">
        <v>0</v>
      </c>
      <c r="AA42" s="194">
        <v>1</v>
      </c>
      <c r="AB42" s="195">
        <v>0</v>
      </c>
      <c r="AC42" s="193">
        <v>0</v>
      </c>
      <c r="AD42" s="511">
        <v>188</v>
      </c>
      <c r="AE42" s="195">
        <v>131</v>
      </c>
      <c r="AF42" s="193">
        <v>0</v>
      </c>
      <c r="AG42" s="196">
        <v>319</v>
      </c>
    </row>
    <row r="43" spans="1:33" ht="12.75" customHeight="1" x14ac:dyDescent="0.25">
      <c r="A43" s="11" t="s">
        <v>117</v>
      </c>
      <c r="B43" s="12" t="s">
        <v>118</v>
      </c>
      <c r="C43" s="13">
        <v>84</v>
      </c>
      <c r="D43" s="189">
        <v>88</v>
      </c>
      <c r="E43" s="187">
        <v>0</v>
      </c>
      <c r="F43" s="13">
        <v>12</v>
      </c>
      <c r="G43" s="189">
        <v>12</v>
      </c>
      <c r="H43" s="187">
        <v>0</v>
      </c>
      <c r="I43" s="510">
        <v>27</v>
      </c>
      <c r="J43" s="189">
        <v>39</v>
      </c>
      <c r="K43" s="187">
        <v>0</v>
      </c>
      <c r="L43" s="13">
        <v>0</v>
      </c>
      <c r="M43" s="189">
        <v>0</v>
      </c>
      <c r="N43" s="187">
        <v>0</v>
      </c>
      <c r="O43" s="13">
        <v>40</v>
      </c>
      <c r="P43" s="189">
        <v>50</v>
      </c>
      <c r="Q43" s="13">
        <v>0</v>
      </c>
      <c r="R43" s="510">
        <v>0</v>
      </c>
      <c r="S43" s="189">
        <v>0</v>
      </c>
      <c r="T43" s="187">
        <v>0</v>
      </c>
      <c r="U43" s="13">
        <v>0</v>
      </c>
      <c r="V43" s="189">
        <v>0</v>
      </c>
      <c r="W43" s="13">
        <v>0</v>
      </c>
      <c r="X43" s="510">
        <v>19</v>
      </c>
      <c r="Y43" s="189">
        <v>21</v>
      </c>
      <c r="Z43" s="187">
        <v>0</v>
      </c>
      <c r="AA43" s="188">
        <v>10</v>
      </c>
      <c r="AB43" s="189">
        <v>8</v>
      </c>
      <c r="AC43" s="187">
        <v>0</v>
      </c>
      <c r="AD43" s="510">
        <v>192</v>
      </c>
      <c r="AE43" s="189">
        <v>218</v>
      </c>
      <c r="AF43" s="187">
        <v>0</v>
      </c>
      <c r="AG43" s="190">
        <v>410</v>
      </c>
    </row>
    <row r="44" spans="1:33" x14ac:dyDescent="0.25">
      <c r="A44" s="15" t="s">
        <v>120</v>
      </c>
      <c r="B44" s="16" t="s">
        <v>121</v>
      </c>
      <c r="C44" s="17">
        <v>90</v>
      </c>
      <c r="D44" s="195">
        <v>64</v>
      </c>
      <c r="E44" s="193">
        <v>0</v>
      </c>
      <c r="F44" s="17">
        <v>9</v>
      </c>
      <c r="G44" s="195">
        <v>10</v>
      </c>
      <c r="H44" s="193">
        <v>0</v>
      </c>
      <c r="I44" s="511">
        <v>23</v>
      </c>
      <c r="J44" s="195">
        <v>18</v>
      </c>
      <c r="K44" s="193">
        <v>0</v>
      </c>
      <c r="L44" s="17">
        <v>2</v>
      </c>
      <c r="M44" s="195">
        <v>1</v>
      </c>
      <c r="N44" s="193">
        <v>0</v>
      </c>
      <c r="O44" s="17">
        <v>42</v>
      </c>
      <c r="P44" s="195">
        <v>44</v>
      </c>
      <c r="Q44" s="17">
        <v>0</v>
      </c>
      <c r="R44" s="511">
        <v>0</v>
      </c>
      <c r="S44" s="195">
        <v>0</v>
      </c>
      <c r="T44" s="193">
        <v>0</v>
      </c>
      <c r="U44" s="17">
        <v>0</v>
      </c>
      <c r="V44" s="195">
        <v>0</v>
      </c>
      <c r="W44" s="17">
        <v>0</v>
      </c>
      <c r="X44" s="511">
        <v>2</v>
      </c>
      <c r="Y44" s="195">
        <v>7</v>
      </c>
      <c r="Z44" s="193">
        <v>0</v>
      </c>
      <c r="AA44" s="194">
        <v>6</v>
      </c>
      <c r="AB44" s="195">
        <v>4</v>
      </c>
      <c r="AC44" s="193">
        <v>0</v>
      </c>
      <c r="AD44" s="511">
        <v>174</v>
      </c>
      <c r="AE44" s="195">
        <v>148</v>
      </c>
      <c r="AF44" s="193">
        <v>0</v>
      </c>
      <c r="AG44" s="196">
        <v>322</v>
      </c>
    </row>
    <row r="45" spans="1:33" x14ac:dyDescent="0.25">
      <c r="A45" s="11" t="s">
        <v>120</v>
      </c>
      <c r="B45" s="12" t="s">
        <v>123</v>
      </c>
      <c r="C45" s="13">
        <v>311</v>
      </c>
      <c r="D45" s="189">
        <v>262</v>
      </c>
      <c r="E45" s="187">
        <v>1</v>
      </c>
      <c r="F45" s="13">
        <v>10</v>
      </c>
      <c r="G45" s="189">
        <v>15</v>
      </c>
      <c r="H45" s="187">
        <v>0</v>
      </c>
      <c r="I45" s="510">
        <v>35</v>
      </c>
      <c r="J45" s="189">
        <v>54</v>
      </c>
      <c r="K45" s="187">
        <v>0</v>
      </c>
      <c r="L45" s="13">
        <v>1</v>
      </c>
      <c r="M45" s="189">
        <v>0</v>
      </c>
      <c r="N45" s="187">
        <v>0</v>
      </c>
      <c r="O45" s="13">
        <v>260</v>
      </c>
      <c r="P45" s="189">
        <v>257</v>
      </c>
      <c r="Q45" s="13">
        <v>0</v>
      </c>
      <c r="R45" s="510">
        <v>0</v>
      </c>
      <c r="S45" s="189">
        <v>1</v>
      </c>
      <c r="T45" s="187">
        <v>0</v>
      </c>
      <c r="U45" s="13">
        <v>3</v>
      </c>
      <c r="V45" s="189">
        <v>5</v>
      </c>
      <c r="W45" s="13">
        <v>0</v>
      </c>
      <c r="X45" s="510">
        <v>123</v>
      </c>
      <c r="Y45" s="189">
        <v>132</v>
      </c>
      <c r="Z45" s="187">
        <v>0</v>
      </c>
      <c r="AA45" s="188">
        <v>21</v>
      </c>
      <c r="AB45" s="189">
        <v>23</v>
      </c>
      <c r="AC45" s="187">
        <v>1</v>
      </c>
      <c r="AD45" s="510">
        <v>764</v>
      </c>
      <c r="AE45" s="189">
        <v>749</v>
      </c>
      <c r="AF45" s="187">
        <v>2</v>
      </c>
      <c r="AG45" s="190">
        <v>1515</v>
      </c>
    </row>
    <row r="46" spans="1:33" x14ac:dyDescent="0.25">
      <c r="A46" s="15" t="s">
        <v>120</v>
      </c>
      <c r="B46" s="16" t="s">
        <v>125</v>
      </c>
      <c r="C46" s="17">
        <v>43</v>
      </c>
      <c r="D46" s="195">
        <v>53</v>
      </c>
      <c r="E46" s="193">
        <v>1</v>
      </c>
      <c r="F46" s="17">
        <v>0</v>
      </c>
      <c r="G46" s="195">
        <v>2</v>
      </c>
      <c r="H46" s="193">
        <v>0</v>
      </c>
      <c r="I46" s="511">
        <v>2</v>
      </c>
      <c r="J46" s="195">
        <v>3</v>
      </c>
      <c r="K46" s="193">
        <v>0</v>
      </c>
      <c r="L46" s="17">
        <v>0</v>
      </c>
      <c r="M46" s="195">
        <v>0</v>
      </c>
      <c r="N46" s="193">
        <v>0</v>
      </c>
      <c r="O46" s="17">
        <v>21</v>
      </c>
      <c r="P46" s="195">
        <v>27</v>
      </c>
      <c r="Q46" s="17">
        <v>0</v>
      </c>
      <c r="R46" s="511">
        <v>0</v>
      </c>
      <c r="S46" s="195">
        <v>0</v>
      </c>
      <c r="T46" s="193">
        <v>0</v>
      </c>
      <c r="U46" s="17">
        <v>1</v>
      </c>
      <c r="V46" s="195">
        <v>2</v>
      </c>
      <c r="W46" s="17">
        <v>0</v>
      </c>
      <c r="X46" s="511">
        <v>1</v>
      </c>
      <c r="Y46" s="195">
        <v>1</v>
      </c>
      <c r="Z46" s="193">
        <v>0</v>
      </c>
      <c r="AA46" s="194">
        <v>10</v>
      </c>
      <c r="AB46" s="195">
        <v>7</v>
      </c>
      <c r="AC46" s="193">
        <v>1</v>
      </c>
      <c r="AD46" s="511">
        <v>78</v>
      </c>
      <c r="AE46" s="195">
        <v>95</v>
      </c>
      <c r="AF46" s="193">
        <v>2</v>
      </c>
      <c r="AG46" s="196">
        <v>175</v>
      </c>
    </row>
    <row r="47" spans="1:33" ht="12.75" customHeight="1" x14ac:dyDescent="0.25">
      <c r="A47" s="11" t="s">
        <v>120</v>
      </c>
      <c r="B47" s="12" t="s">
        <v>127</v>
      </c>
      <c r="C47" s="13">
        <v>64</v>
      </c>
      <c r="D47" s="189">
        <v>43</v>
      </c>
      <c r="E47" s="187">
        <v>0</v>
      </c>
      <c r="F47" s="13">
        <v>2</v>
      </c>
      <c r="G47" s="189">
        <v>2</v>
      </c>
      <c r="H47" s="187">
        <v>0</v>
      </c>
      <c r="I47" s="510">
        <v>3</v>
      </c>
      <c r="J47" s="189">
        <v>5</v>
      </c>
      <c r="K47" s="187">
        <v>0</v>
      </c>
      <c r="L47" s="13">
        <v>0</v>
      </c>
      <c r="M47" s="189">
        <v>0</v>
      </c>
      <c r="N47" s="187">
        <v>0</v>
      </c>
      <c r="O47" s="13">
        <v>37</v>
      </c>
      <c r="P47" s="189">
        <v>45</v>
      </c>
      <c r="Q47" s="13">
        <v>0</v>
      </c>
      <c r="R47" s="510">
        <v>0</v>
      </c>
      <c r="S47" s="189">
        <v>1</v>
      </c>
      <c r="T47" s="187">
        <v>0</v>
      </c>
      <c r="U47" s="13">
        <v>7</v>
      </c>
      <c r="V47" s="189">
        <v>0</v>
      </c>
      <c r="W47" s="13">
        <v>0</v>
      </c>
      <c r="X47" s="510">
        <v>0</v>
      </c>
      <c r="Y47" s="189">
        <v>0</v>
      </c>
      <c r="Z47" s="187">
        <v>0</v>
      </c>
      <c r="AA47" s="188">
        <v>4</v>
      </c>
      <c r="AB47" s="189">
        <v>4</v>
      </c>
      <c r="AC47" s="187">
        <v>0</v>
      </c>
      <c r="AD47" s="510">
        <v>117</v>
      </c>
      <c r="AE47" s="189">
        <v>100</v>
      </c>
      <c r="AF47" s="187">
        <v>0</v>
      </c>
      <c r="AG47" s="190">
        <v>217</v>
      </c>
    </row>
    <row r="48" spans="1:33" x14ac:dyDescent="0.25">
      <c r="A48" s="15" t="s">
        <v>120</v>
      </c>
      <c r="B48" s="16" t="s">
        <v>129</v>
      </c>
      <c r="C48" s="17">
        <v>125</v>
      </c>
      <c r="D48" s="195">
        <v>98</v>
      </c>
      <c r="E48" s="193">
        <v>0</v>
      </c>
      <c r="F48" s="17">
        <v>9</v>
      </c>
      <c r="G48" s="195">
        <v>7</v>
      </c>
      <c r="H48" s="193">
        <v>0</v>
      </c>
      <c r="I48" s="511">
        <v>4</v>
      </c>
      <c r="J48" s="195">
        <v>4</v>
      </c>
      <c r="K48" s="193">
        <v>0</v>
      </c>
      <c r="L48" s="17">
        <v>0</v>
      </c>
      <c r="M48" s="195">
        <v>0</v>
      </c>
      <c r="N48" s="193">
        <v>0</v>
      </c>
      <c r="O48" s="17">
        <v>39</v>
      </c>
      <c r="P48" s="195">
        <v>75</v>
      </c>
      <c r="Q48" s="17">
        <v>0</v>
      </c>
      <c r="R48" s="511">
        <v>0</v>
      </c>
      <c r="S48" s="195">
        <v>0</v>
      </c>
      <c r="T48" s="193">
        <v>0</v>
      </c>
      <c r="U48" s="17">
        <v>0</v>
      </c>
      <c r="V48" s="195">
        <v>0</v>
      </c>
      <c r="W48" s="17">
        <v>0</v>
      </c>
      <c r="X48" s="511">
        <v>0</v>
      </c>
      <c r="Y48" s="195">
        <v>0</v>
      </c>
      <c r="Z48" s="193">
        <v>0</v>
      </c>
      <c r="AA48" s="194">
        <v>25</v>
      </c>
      <c r="AB48" s="195">
        <v>19</v>
      </c>
      <c r="AC48" s="193">
        <v>0</v>
      </c>
      <c r="AD48" s="511">
        <v>202</v>
      </c>
      <c r="AE48" s="195">
        <v>203</v>
      </c>
      <c r="AF48" s="193">
        <v>0</v>
      </c>
      <c r="AG48" s="196">
        <v>405</v>
      </c>
    </row>
    <row r="49" spans="1:33" s="526" customFormat="1" x14ac:dyDescent="0.25">
      <c r="A49" s="518" t="s">
        <v>132</v>
      </c>
      <c r="B49" s="519" t="s">
        <v>133</v>
      </c>
      <c r="C49" s="520">
        <v>105</v>
      </c>
      <c r="D49" s="521">
        <v>96</v>
      </c>
      <c r="E49" s="522">
        <v>0</v>
      </c>
      <c r="F49" s="520">
        <v>18</v>
      </c>
      <c r="G49" s="521">
        <v>20</v>
      </c>
      <c r="H49" s="522">
        <v>0</v>
      </c>
      <c r="I49" s="523">
        <v>9</v>
      </c>
      <c r="J49" s="521">
        <v>13</v>
      </c>
      <c r="K49" s="522">
        <v>0</v>
      </c>
      <c r="L49" s="520">
        <v>3</v>
      </c>
      <c r="M49" s="521">
        <v>1</v>
      </c>
      <c r="N49" s="522">
        <v>0</v>
      </c>
      <c r="O49" s="520">
        <v>16</v>
      </c>
      <c r="P49" s="521">
        <v>29</v>
      </c>
      <c r="Q49" s="520">
        <v>0</v>
      </c>
      <c r="R49" s="523">
        <v>1</v>
      </c>
      <c r="S49" s="521">
        <v>0</v>
      </c>
      <c r="T49" s="522">
        <v>0</v>
      </c>
      <c r="U49" s="520">
        <v>6</v>
      </c>
      <c r="V49" s="521">
        <v>7</v>
      </c>
      <c r="W49" s="520">
        <v>0</v>
      </c>
      <c r="X49" s="523">
        <v>0</v>
      </c>
      <c r="Y49" s="521">
        <v>0</v>
      </c>
      <c r="Z49" s="522">
        <v>0</v>
      </c>
      <c r="AA49" s="524">
        <v>0</v>
      </c>
      <c r="AB49" s="521">
        <v>4</v>
      </c>
      <c r="AC49" s="522">
        <v>0</v>
      </c>
      <c r="AD49" s="523">
        <v>158</v>
      </c>
      <c r="AE49" s="521">
        <v>170</v>
      </c>
      <c r="AF49" s="522">
        <v>0</v>
      </c>
      <c r="AG49" s="525">
        <v>328</v>
      </c>
    </row>
    <row r="50" spans="1:33" x14ac:dyDescent="0.25">
      <c r="A50" s="15" t="s">
        <v>132</v>
      </c>
      <c r="B50" s="16" t="s">
        <v>134</v>
      </c>
      <c r="C50" s="17">
        <v>65</v>
      </c>
      <c r="D50" s="195">
        <v>63</v>
      </c>
      <c r="E50" s="193">
        <v>1</v>
      </c>
      <c r="F50" s="17">
        <v>16</v>
      </c>
      <c r="G50" s="195">
        <v>24</v>
      </c>
      <c r="H50" s="193">
        <v>0</v>
      </c>
      <c r="I50" s="511">
        <v>4</v>
      </c>
      <c r="J50" s="195">
        <v>11</v>
      </c>
      <c r="K50" s="193">
        <v>0</v>
      </c>
      <c r="L50" s="17">
        <v>2</v>
      </c>
      <c r="M50" s="195">
        <v>2</v>
      </c>
      <c r="N50" s="193">
        <v>0</v>
      </c>
      <c r="O50" s="17">
        <v>8</v>
      </c>
      <c r="P50" s="195">
        <v>9</v>
      </c>
      <c r="Q50" s="17">
        <v>0</v>
      </c>
      <c r="R50" s="511">
        <v>0</v>
      </c>
      <c r="S50" s="195">
        <v>0</v>
      </c>
      <c r="T50" s="193">
        <v>0</v>
      </c>
      <c r="U50" s="17">
        <v>1</v>
      </c>
      <c r="V50" s="195">
        <v>3</v>
      </c>
      <c r="W50" s="17">
        <v>1</v>
      </c>
      <c r="X50" s="511">
        <v>0</v>
      </c>
      <c r="Y50" s="195">
        <v>0</v>
      </c>
      <c r="Z50" s="193">
        <v>0</v>
      </c>
      <c r="AA50" s="194">
        <v>1</v>
      </c>
      <c r="AB50" s="195">
        <v>1</v>
      </c>
      <c r="AC50" s="193">
        <v>1</v>
      </c>
      <c r="AD50" s="511">
        <v>97</v>
      </c>
      <c r="AE50" s="195">
        <v>113</v>
      </c>
      <c r="AF50" s="193">
        <v>3</v>
      </c>
      <c r="AG50" s="196">
        <v>213</v>
      </c>
    </row>
    <row r="51" spans="1:33" x14ac:dyDescent="0.25">
      <c r="A51" s="11" t="s">
        <v>137</v>
      </c>
      <c r="B51" s="12" t="s">
        <v>138</v>
      </c>
      <c r="C51" s="13">
        <v>203</v>
      </c>
      <c r="D51" s="189">
        <v>125</v>
      </c>
      <c r="E51" s="187">
        <v>0</v>
      </c>
      <c r="F51" s="13">
        <v>10</v>
      </c>
      <c r="G51" s="189">
        <v>11</v>
      </c>
      <c r="H51" s="187">
        <v>0</v>
      </c>
      <c r="I51" s="510">
        <v>9</v>
      </c>
      <c r="J51" s="189">
        <v>7</v>
      </c>
      <c r="K51" s="187">
        <v>0</v>
      </c>
      <c r="L51" s="13">
        <v>0</v>
      </c>
      <c r="M51" s="189">
        <v>4</v>
      </c>
      <c r="N51" s="187">
        <v>0</v>
      </c>
      <c r="O51" s="13">
        <v>37</v>
      </c>
      <c r="P51" s="189">
        <v>20</v>
      </c>
      <c r="Q51" s="13">
        <v>0</v>
      </c>
      <c r="R51" s="510">
        <v>0</v>
      </c>
      <c r="S51" s="189">
        <v>0</v>
      </c>
      <c r="T51" s="187">
        <v>0</v>
      </c>
      <c r="U51" s="13">
        <v>1</v>
      </c>
      <c r="V51" s="189">
        <v>6</v>
      </c>
      <c r="W51" s="13">
        <v>0</v>
      </c>
      <c r="X51" s="510">
        <v>0</v>
      </c>
      <c r="Y51" s="189">
        <v>1</v>
      </c>
      <c r="Z51" s="187">
        <v>0</v>
      </c>
      <c r="AA51" s="188">
        <v>3</v>
      </c>
      <c r="AB51" s="189">
        <v>2</v>
      </c>
      <c r="AC51" s="187">
        <v>0</v>
      </c>
      <c r="AD51" s="510">
        <v>263</v>
      </c>
      <c r="AE51" s="189">
        <v>176</v>
      </c>
      <c r="AF51" s="187">
        <v>0</v>
      </c>
      <c r="AG51" s="190">
        <v>439</v>
      </c>
    </row>
    <row r="52" spans="1:33" ht="12.75" customHeight="1" x14ac:dyDescent="0.25">
      <c r="A52" s="15" t="s">
        <v>137</v>
      </c>
      <c r="B52" s="16" t="s">
        <v>140</v>
      </c>
      <c r="C52" s="17">
        <v>83</v>
      </c>
      <c r="D52" s="195">
        <v>66</v>
      </c>
      <c r="E52" s="193">
        <v>0</v>
      </c>
      <c r="F52" s="17">
        <v>7</v>
      </c>
      <c r="G52" s="195">
        <v>5</v>
      </c>
      <c r="H52" s="193">
        <v>0</v>
      </c>
      <c r="I52" s="511">
        <v>6</v>
      </c>
      <c r="J52" s="195">
        <v>9</v>
      </c>
      <c r="K52" s="193">
        <v>0</v>
      </c>
      <c r="L52" s="17">
        <v>0</v>
      </c>
      <c r="M52" s="195">
        <v>0</v>
      </c>
      <c r="N52" s="193">
        <v>0</v>
      </c>
      <c r="O52" s="17">
        <v>36</v>
      </c>
      <c r="P52" s="195">
        <v>40</v>
      </c>
      <c r="Q52" s="17">
        <v>0</v>
      </c>
      <c r="R52" s="511">
        <v>0</v>
      </c>
      <c r="S52" s="195">
        <v>0</v>
      </c>
      <c r="T52" s="193">
        <v>0</v>
      </c>
      <c r="U52" s="17">
        <v>5</v>
      </c>
      <c r="V52" s="195">
        <v>4</v>
      </c>
      <c r="W52" s="17">
        <v>0</v>
      </c>
      <c r="X52" s="511">
        <v>21</v>
      </c>
      <c r="Y52" s="195">
        <v>20</v>
      </c>
      <c r="Z52" s="193">
        <v>0</v>
      </c>
      <c r="AA52" s="194">
        <v>1</v>
      </c>
      <c r="AB52" s="195">
        <v>3</v>
      </c>
      <c r="AC52" s="193">
        <v>0</v>
      </c>
      <c r="AD52" s="511">
        <v>159</v>
      </c>
      <c r="AE52" s="195">
        <v>147</v>
      </c>
      <c r="AF52" s="193">
        <v>0</v>
      </c>
      <c r="AG52" s="196">
        <v>306</v>
      </c>
    </row>
    <row r="53" spans="1:33" x14ac:dyDescent="0.25">
      <c r="A53" s="11" t="s">
        <v>142</v>
      </c>
      <c r="B53" s="12" t="s">
        <v>143</v>
      </c>
      <c r="C53" s="13">
        <v>89</v>
      </c>
      <c r="D53" s="189">
        <v>69</v>
      </c>
      <c r="E53" s="187">
        <v>0</v>
      </c>
      <c r="F53" s="13">
        <v>4</v>
      </c>
      <c r="G53" s="189">
        <v>2</v>
      </c>
      <c r="H53" s="187">
        <v>0</v>
      </c>
      <c r="I53" s="510">
        <v>3</v>
      </c>
      <c r="J53" s="189">
        <v>3</v>
      </c>
      <c r="K53" s="187">
        <v>0</v>
      </c>
      <c r="L53" s="13">
        <v>8</v>
      </c>
      <c r="M53" s="189">
        <v>5</v>
      </c>
      <c r="N53" s="187">
        <v>0</v>
      </c>
      <c r="O53" s="13">
        <v>17</v>
      </c>
      <c r="P53" s="189">
        <v>26</v>
      </c>
      <c r="Q53" s="13">
        <v>0</v>
      </c>
      <c r="R53" s="510">
        <v>0</v>
      </c>
      <c r="S53" s="189">
        <v>0</v>
      </c>
      <c r="T53" s="187">
        <v>0</v>
      </c>
      <c r="U53" s="13">
        <v>2</v>
      </c>
      <c r="V53" s="189">
        <v>0</v>
      </c>
      <c r="W53" s="13">
        <v>0</v>
      </c>
      <c r="X53" s="510">
        <v>0</v>
      </c>
      <c r="Y53" s="189">
        <v>0</v>
      </c>
      <c r="Z53" s="187">
        <v>0</v>
      </c>
      <c r="AA53" s="188">
        <v>1</v>
      </c>
      <c r="AB53" s="189">
        <v>1</v>
      </c>
      <c r="AC53" s="187">
        <v>0</v>
      </c>
      <c r="AD53" s="510">
        <v>124</v>
      </c>
      <c r="AE53" s="189">
        <v>106</v>
      </c>
      <c r="AF53" s="187">
        <v>0</v>
      </c>
      <c r="AG53" s="190">
        <v>230</v>
      </c>
    </row>
    <row r="54" spans="1:33" ht="12.75" customHeight="1" x14ac:dyDescent="0.25">
      <c r="A54" s="15" t="s">
        <v>145</v>
      </c>
      <c r="B54" s="16" t="s">
        <v>146</v>
      </c>
      <c r="C54" s="17">
        <v>110</v>
      </c>
      <c r="D54" s="195">
        <v>70</v>
      </c>
      <c r="E54" s="193">
        <v>0</v>
      </c>
      <c r="F54" s="17">
        <v>1</v>
      </c>
      <c r="G54" s="195">
        <v>2</v>
      </c>
      <c r="H54" s="193">
        <v>0</v>
      </c>
      <c r="I54" s="511">
        <v>6</v>
      </c>
      <c r="J54" s="195">
        <v>8</v>
      </c>
      <c r="K54" s="193">
        <v>0</v>
      </c>
      <c r="L54" s="17">
        <v>1</v>
      </c>
      <c r="M54" s="195">
        <v>1</v>
      </c>
      <c r="N54" s="193">
        <v>0</v>
      </c>
      <c r="O54" s="17">
        <v>32</v>
      </c>
      <c r="P54" s="195">
        <v>32</v>
      </c>
      <c r="Q54" s="17">
        <v>0</v>
      </c>
      <c r="R54" s="511">
        <v>0</v>
      </c>
      <c r="S54" s="195">
        <v>0</v>
      </c>
      <c r="T54" s="193">
        <v>0</v>
      </c>
      <c r="U54" s="17">
        <v>7</v>
      </c>
      <c r="V54" s="195">
        <v>7</v>
      </c>
      <c r="W54" s="17">
        <v>0</v>
      </c>
      <c r="X54" s="511">
        <v>2</v>
      </c>
      <c r="Y54" s="195">
        <v>1</v>
      </c>
      <c r="Z54" s="193">
        <v>0</v>
      </c>
      <c r="AA54" s="194">
        <v>8</v>
      </c>
      <c r="AB54" s="195">
        <v>1</v>
      </c>
      <c r="AC54" s="193">
        <v>0</v>
      </c>
      <c r="AD54" s="511">
        <v>167</v>
      </c>
      <c r="AE54" s="195">
        <v>122</v>
      </c>
      <c r="AF54" s="193">
        <v>0</v>
      </c>
      <c r="AG54" s="196">
        <v>289</v>
      </c>
    </row>
    <row r="55" spans="1:33" x14ac:dyDescent="0.25">
      <c r="A55" s="11" t="s">
        <v>148</v>
      </c>
      <c r="B55" s="12" t="s">
        <v>149</v>
      </c>
      <c r="C55" s="13">
        <v>162</v>
      </c>
      <c r="D55" s="189">
        <v>111</v>
      </c>
      <c r="E55" s="187">
        <v>0</v>
      </c>
      <c r="F55" s="13">
        <v>10</v>
      </c>
      <c r="G55" s="189">
        <v>5</v>
      </c>
      <c r="H55" s="187">
        <v>0</v>
      </c>
      <c r="I55" s="510">
        <v>21</v>
      </c>
      <c r="J55" s="189">
        <v>17</v>
      </c>
      <c r="K55" s="187">
        <v>0</v>
      </c>
      <c r="L55" s="13">
        <v>0</v>
      </c>
      <c r="M55" s="189">
        <v>0</v>
      </c>
      <c r="N55" s="187">
        <v>0</v>
      </c>
      <c r="O55" s="13">
        <v>105</v>
      </c>
      <c r="P55" s="189">
        <v>96</v>
      </c>
      <c r="Q55" s="13">
        <v>1</v>
      </c>
      <c r="R55" s="510">
        <v>0</v>
      </c>
      <c r="S55" s="189">
        <v>0</v>
      </c>
      <c r="T55" s="187">
        <v>0</v>
      </c>
      <c r="U55" s="13">
        <v>2</v>
      </c>
      <c r="V55" s="189">
        <v>0</v>
      </c>
      <c r="W55" s="13">
        <v>0</v>
      </c>
      <c r="X55" s="510">
        <v>0</v>
      </c>
      <c r="Y55" s="189">
        <v>0</v>
      </c>
      <c r="Z55" s="187">
        <v>0</v>
      </c>
      <c r="AA55" s="188">
        <v>8</v>
      </c>
      <c r="AB55" s="189">
        <v>10</v>
      </c>
      <c r="AC55" s="187">
        <v>7</v>
      </c>
      <c r="AD55" s="510">
        <v>308</v>
      </c>
      <c r="AE55" s="189">
        <v>239</v>
      </c>
      <c r="AF55" s="187">
        <v>8</v>
      </c>
      <c r="AG55" s="190">
        <v>555</v>
      </c>
    </row>
    <row r="56" spans="1:33" x14ac:dyDescent="0.25">
      <c r="A56" s="15" t="s">
        <v>148</v>
      </c>
      <c r="B56" s="16" t="s">
        <v>153</v>
      </c>
      <c r="C56" s="17">
        <v>110</v>
      </c>
      <c r="D56" s="195">
        <v>133</v>
      </c>
      <c r="E56" s="193">
        <v>0</v>
      </c>
      <c r="F56" s="17">
        <v>4</v>
      </c>
      <c r="G56" s="195">
        <v>12</v>
      </c>
      <c r="H56" s="193">
        <v>0</v>
      </c>
      <c r="I56" s="511">
        <v>23</v>
      </c>
      <c r="J56" s="195">
        <v>21</v>
      </c>
      <c r="K56" s="193">
        <v>1</v>
      </c>
      <c r="L56" s="17">
        <v>0</v>
      </c>
      <c r="M56" s="195">
        <v>1</v>
      </c>
      <c r="N56" s="193">
        <v>0</v>
      </c>
      <c r="O56" s="17">
        <v>74</v>
      </c>
      <c r="P56" s="195">
        <v>135</v>
      </c>
      <c r="Q56" s="17">
        <v>0</v>
      </c>
      <c r="R56" s="511">
        <v>0</v>
      </c>
      <c r="S56" s="195">
        <v>0</v>
      </c>
      <c r="T56" s="193">
        <v>0</v>
      </c>
      <c r="U56" s="17">
        <v>4</v>
      </c>
      <c r="V56" s="195">
        <v>14</v>
      </c>
      <c r="W56" s="17">
        <v>0</v>
      </c>
      <c r="X56" s="511">
        <v>7</v>
      </c>
      <c r="Y56" s="195">
        <v>8</v>
      </c>
      <c r="Z56" s="193">
        <v>1</v>
      </c>
      <c r="AA56" s="194">
        <v>4</v>
      </c>
      <c r="AB56" s="195">
        <v>3</v>
      </c>
      <c r="AC56" s="193">
        <v>1</v>
      </c>
      <c r="AD56" s="511">
        <v>226</v>
      </c>
      <c r="AE56" s="195">
        <v>327</v>
      </c>
      <c r="AF56" s="193">
        <v>3</v>
      </c>
      <c r="AG56" s="196">
        <v>556</v>
      </c>
    </row>
    <row r="57" spans="1:33" x14ac:dyDescent="0.25">
      <c r="A57" s="11" t="s">
        <v>148</v>
      </c>
      <c r="B57" s="12" t="s">
        <v>155</v>
      </c>
      <c r="C57" s="13">
        <v>95</v>
      </c>
      <c r="D57" s="189">
        <v>102</v>
      </c>
      <c r="E57" s="187">
        <v>0</v>
      </c>
      <c r="F57" s="13">
        <v>0</v>
      </c>
      <c r="G57" s="189">
        <v>3</v>
      </c>
      <c r="H57" s="187">
        <v>0</v>
      </c>
      <c r="I57" s="510">
        <v>7</v>
      </c>
      <c r="J57" s="189">
        <v>9</v>
      </c>
      <c r="K57" s="187">
        <v>0</v>
      </c>
      <c r="L57" s="13">
        <v>0</v>
      </c>
      <c r="M57" s="189">
        <v>0</v>
      </c>
      <c r="N57" s="187">
        <v>0</v>
      </c>
      <c r="O57" s="13">
        <v>23</v>
      </c>
      <c r="P57" s="189">
        <v>36</v>
      </c>
      <c r="Q57" s="13">
        <v>0</v>
      </c>
      <c r="R57" s="510">
        <v>0</v>
      </c>
      <c r="S57" s="189">
        <v>0</v>
      </c>
      <c r="T57" s="187">
        <v>0</v>
      </c>
      <c r="U57" s="13">
        <v>11</v>
      </c>
      <c r="V57" s="189">
        <v>9</v>
      </c>
      <c r="W57" s="13">
        <v>0</v>
      </c>
      <c r="X57" s="510">
        <v>12</v>
      </c>
      <c r="Y57" s="189">
        <v>12</v>
      </c>
      <c r="Z57" s="187">
        <v>0</v>
      </c>
      <c r="AA57" s="188">
        <v>5</v>
      </c>
      <c r="AB57" s="189">
        <v>2</v>
      </c>
      <c r="AC57" s="187">
        <v>1</v>
      </c>
      <c r="AD57" s="510">
        <v>153</v>
      </c>
      <c r="AE57" s="189">
        <v>173</v>
      </c>
      <c r="AF57" s="187">
        <v>1</v>
      </c>
      <c r="AG57" s="190">
        <v>327</v>
      </c>
    </row>
    <row r="58" spans="1:33" ht="12.75" customHeight="1" x14ac:dyDescent="0.25">
      <c r="A58" s="15" t="s">
        <v>156</v>
      </c>
      <c r="B58" s="16" t="s">
        <v>157</v>
      </c>
      <c r="C58" s="17">
        <v>122</v>
      </c>
      <c r="D58" s="195">
        <v>105</v>
      </c>
      <c r="E58" s="193">
        <v>0</v>
      </c>
      <c r="F58" s="17">
        <v>4</v>
      </c>
      <c r="G58" s="195">
        <v>9</v>
      </c>
      <c r="H58" s="193">
        <v>0</v>
      </c>
      <c r="I58" s="511">
        <v>5</v>
      </c>
      <c r="J58" s="195">
        <v>3</v>
      </c>
      <c r="K58" s="193">
        <v>0</v>
      </c>
      <c r="L58" s="17">
        <v>3</v>
      </c>
      <c r="M58" s="195">
        <v>1</v>
      </c>
      <c r="N58" s="193">
        <v>0</v>
      </c>
      <c r="O58" s="17">
        <v>15</v>
      </c>
      <c r="P58" s="195">
        <v>23</v>
      </c>
      <c r="Q58" s="17">
        <v>0</v>
      </c>
      <c r="R58" s="511">
        <v>0</v>
      </c>
      <c r="S58" s="195">
        <v>0</v>
      </c>
      <c r="T58" s="193">
        <v>0</v>
      </c>
      <c r="U58" s="17">
        <v>0</v>
      </c>
      <c r="V58" s="195">
        <v>0</v>
      </c>
      <c r="W58" s="17">
        <v>0</v>
      </c>
      <c r="X58" s="511">
        <v>1</v>
      </c>
      <c r="Y58" s="195">
        <v>0</v>
      </c>
      <c r="Z58" s="193">
        <v>0</v>
      </c>
      <c r="AA58" s="194">
        <v>0</v>
      </c>
      <c r="AB58" s="195">
        <v>3</v>
      </c>
      <c r="AC58" s="193">
        <v>0</v>
      </c>
      <c r="AD58" s="511">
        <v>150</v>
      </c>
      <c r="AE58" s="195">
        <v>144</v>
      </c>
      <c r="AF58" s="193">
        <v>0</v>
      </c>
      <c r="AG58" s="196">
        <v>294</v>
      </c>
    </row>
    <row r="59" spans="1:33" x14ac:dyDescent="0.25">
      <c r="A59" s="11" t="s">
        <v>159</v>
      </c>
      <c r="B59" s="12" t="s">
        <v>160</v>
      </c>
      <c r="C59" s="13">
        <v>18</v>
      </c>
      <c r="D59" s="189">
        <v>10</v>
      </c>
      <c r="E59" s="187">
        <v>0</v>
      </c>
      <c r="F59" s="13">
        <v>69</v>
      </c>
      <c r="G59" s="189">
        <v>116</v>
      </c>
      <c r="H59" s="187">
        <v>0</v>
      </c>
      <c r="I59" s="510">
        <v>0</v>
      </c>
      <c r="J59" s="189">
        <v>8</v>
      </c>
      <c r="K59" s="187">
        <v>0</v>
      </c>
      <c r="L59" s="13">
        <v>1</v>
      </c>
      <c r="M59" s="189">
        <v>2</v>
      </c>
      <c r="N59" s="187">
        <v>0</v>
      </c>
      <c r="O59" s="13">
        <v>3</v>
      </c>
      <c r="P59" s="189">
        <v>7</v>
      </c>
      <c r="Q59" s="13">
        <v>0</v>
      </c>
      <c r="R59" s="510">
        <v>0</v>
      </c>
      <c r="S59" s="189">
        <v>0</v>
      </c>
      <c r="T59" s="187">
        <v>0</v>
      </c>
      <c r="U59" s="13">
        <v>0</v>
      </c>
      <c r="V59" s="189">
        <v>0</v>
      </c>
      <c r="W59" s="13">
        <v>0</v>
      </c>
      <c r="X59" s="510">
        <v>0</v>
      </c>
      <c r="Y59" s="189">
        <v>0</v>
      </c>
      <c r="Z59" s="187">
        <v>0</v>
      </c>
      <c r="AA59" s="188">
        <v>2</v>
      </c>
      <c r="AB59" s="189">
        <v>1</v>
      </c>
      <c r="AC59" s="187">
        <v>0</v>
      </c>
      <c r="AD59" s="510">
        <v>93</v>
      </c>
      <c r="AE59" s="189">
        <v>144</v>
      </c>
      <c r="AF59" s="187">
        <v>0</v>
      </c>
      <c r="AG59" s="190">
        <v>237</v>
      </c>
    </row>
    <row r="60" spans="1:33" ht="12.75" customHeight="1" x14ac:dyDescent="0.25">
      <c r="A60" s="15" t="s">
        <v>159</v>
      </c>
      <c r="B60" s="16" t="s">
        <v>162</v>
      </c>
      <c r="C60" s="17">
        <v>168</v>
      </c>
      <c r="D60" s="195">
        <v>104</v>
      </c>
      <c r="E60" s="193">
        <v>0</v>
      </c>
      <c r="F60" s="17">
        <v>4</v>
      </c>
      <c r="G60" s="195">
        <v>8</v>
      </c>
      <c r="H60" s="193">
        <v>0</v>
      </c>
      <c r="I60" s="511">
        <v>9</v>
      </c>
      <c r="J60" s="195">
        <v>5</v>
      </c>
      <c r="K60" s="193">
        <v>0</v>
      </c>
      <c r="L60" s="17">
        <v>0</v>
      </c>
      <c r="M60" s="195">
        <v>1</v>
      </c>
      <c r="N60" s="193">
        <v>0</v>
      </c>
      <c r="O60" s="17">
        <v>25</v>
      </c>
      <c r="P60" s="195">
        <v>31</v>
      </c>
      <c r="Q60" s="17">
        <v>0</v>
      </c>
      <c r="R60" s="511">
        <v>0</v>
      </c>
      <c r="S60" s="195">
        <v>0</v>
      </c>
      <c r="T60" s="193">
        <v>0</v>
      </c>
      <c r="U60" s="17">
        <v>4</v>
      </c>
      <c r="V60" s="195">
        <v>3</v>
      </c>
      <c r="W60" s="17">
        <v>0</v>
      </c>
      <c r="X60" s="511">
        <v>0</v>
      </c>
      <c r="Y60" s="195">
        <v>0</v>
      </c>
      <c r="Z60" s="193">
        <v>0</v>
      </c>
      <c r="AA60" s="194">
        <v>11</v>
      </c>
      <c r="AB60" s="195">
        <v>7</v>
      </c>
      <c r="AC60" s="193">
        <v>0</v>
      </c>
      <c r="AD60" s="511">
        <v>221</v>
      </c>
      <c r="AE60" s="195">
        <v>159</v>
      </c>
      <c r="AF60" s="193">
        <v>0</v>
      </c>
      <c r="AG60" s="196">
        <v>380</v>
      </c>
    </row>
    <row r="61" spans="1:33" ht="12.75" customHeight="1" x14ac:dyDescent="0.25">
      <c r="A61" s="11" t="s">
        <v>164</v>
      </c>
      <c r="B61" s="12" t="s">
        <v>165</v>
      </c>
      <c r="C61" s="13">
        <v>87</v>
      </c>
      <c r="D61" s="189">
        <v>80</v>
      </c>
      <c r="E61" s="187">
        <v>0</v>
      </c>
      <c r="F61" s="13">
        <v>28</v>
      </c>
      <c r="G61" s="189">
        <v>25</v>
      </c>
      <c r="H61" s="187">
        <v>0</v>
      </c>
      <c r="I61" s="510">
        <v>44</v>
      </c>
      <c r="J61" s="189">
        <v>57</v>
      </c>
      <c r="K61" s="187">
        <v>0</v>
      </c>
      <c r="L61" s="13">
        <v>3</v>
      </c>
      <c r="M61" s="189">
        <v>0</v>
      </c>
      <c r="N61" s="187">
        <v>0</v>
      </c>
      <c r="O61" s="13">
        <v>45</v>
      </c>
      <c r="P61" s="189">
        <v>46</v>
      </c>
      <c r="Q61" s="13">
        <v>0</v>
      </c>
      <c r="R61" s="510">
        <v>0</v>
      </c>
      <c r="S61" s="189">
        <v>0</v>
      </c>
      <c r="T61" s="187">
        <v>0</v>
      </c>
      <c r="U61" s="13">
        <v>0</v>
      </c>
      <c r="V61" s="189">
        <v>1</v>
      </c>
      <c r="W61" s="13">
        <v>0</v>
      </c>
      <c r="X61" s="510">
        <v>1</v>
      </c>
      <c r="Y61" s="189">
        <v>2</v>
      </c>
      <c r="Z61" s="187">
        <v>0</v>
      </c>
      <c r="AA61" s="188">
        <v>0</v>
      </c>
      <c r="AB61" s="189">
        <v>2</v>
      </c>
      <c r="AC61" s="187">
        <v>0</v>
      </c>
      <c r="AD61" s="510">
        <v>208</v>
      </c>
      <c r="AE61" s="189">
        <v>213</v>
      </c>
      <c r="AF61" s="187">
        <v>0</v>
      </c>
      <c r="AG61" s="190">
        <v>421</v>
      </c>
    </row>
    <row r="62" spans="1:33" ht="12.75" customHeight="1" x14ac:dyDescent="0.25">
      <c r="A62" s="15" t="s">
        <v>164</v>
      </c>
      <c r="B62" s="16" t="s">
        <v>167</v>
      </c>
      <c r="C62" s="17">
        <v>83</v>
      </c>
      <c r="D62" s="195">
        <v>100</v>
      </c>
      <c r="E62" s="193">
        <v>0</v>
      </c>
      <c r="F62" s="17">
        <v>5</v>
      </c>
      <c r="G62" s="195">
        <v>12</v>
      </c>
      <c r="H62" s="193">
        <v>0</v>
      </c>
      <c r="I62" s="511">
        <v>25</v>
      </c>
      <c r="J62" s="195">
        <v>45</v>
      </c>
      <c r="K62" s="193">
        <v>0</v>
      </c>
      <c r="L62" s="17">
        <v>0</v>
      </c>
      <c r="M62" s="195">
        <v>0</v>
      </c>
      <c r="N62" s="193">
        <v>0</v>
      </c>
      <c r="O62" s="17">
        <v>39</v>
      </c>
      <c r="P62" s="195">
        <v>76</v>
      </c>
      <c r="Q62" s="17">
        <v>0</v>
      </c>
      <c r="R62" s="511">
        <v>0</v>
      </c>
      <c r="S62" s="195">
        <v>0</v>
      </c>
      <c r="T62" s="193">
        <v>0</v>
      </c>
      <c r="U62" s="17">
        <v>5</v>
      </c>
      <c r="V62" s="195">
        <v>6</v>
      </c>
      <c r="W62" s="17">
        <v>0</v>
      </c>
      <c r="X62" s="511">
        <v>0</v>
      </c>
      <c r="Y62" s="195">
        <v>0</v>
      </c>
      <c r="Z62" s="193">
        <v>0</v>
      </c>
      <c r="AA62" s="194">
        <v>5</v>
      </c>
      <c r="AB62" s="195">
        <v>5</v>
      </c>
      <c r="AC62" s="193">
        <v>0</v>
      </c>
      <c r="AD62" s="511">
        <v>162</v>
      </c>
      <c r="AE62" s="195">
        <v>244</v>
      </c>
      <c r="AF62" s="193">
        <v>0</v>
      </c>
      <c r="AG62" s="196">
        <v>406</v>
      </c>
    </row>
    <row r="63" spans="1:33" ht="12.75" customHeight="1" x14ac:dyDescent="0.25">
      <c r="A63" s="11" t="s">
        <v>164</v>
      </c>
      <c r="B63" s="12" t="s">
        <v>168</v>
      </c>
      <c r="C63" s="13">
        <v>107</v>
      </c>
      <c r="D63" s="189">
        <v>86</v>
      </c>
      <c r="E63" s="187">
        <v>0</v>
      </c>
      <c r="F63" s="13">
        <v>5</v>
      </c>
      <c r="G63" s="189">
        <v>12</v>
      </c>
      <c r="H63" s="187">
        <v>0</v>
      </c>
      <c r="I63" s="510">
        <v>52</v>
      </c>
      <c r="J63" s="189">
        <v>59</v>
      </c>
      <c r="K63" s="187">
        <v>0</v>
      </c>
      <c r="L63" s="13">
        <v>0</v>
      </c>
      <c r="M63" s="189">
        <v>0</v>
      </c>
      <c r="N63" s="187">
        <v>0</v>
      </c>
      <c r="O63" s="13">
        <v>27</v>
      </c>
      <c r="P63" s="189">
        <v>52</v>
      </c>
      <c r="Q63" s="13">
        <v>0</v>
      </c>
      <c r="R63" s="510">
        <v>0</v>
      </c>
      <c r="S63" s="189">
        <v>0</v>
      </c>
      <c r="T63" s="187">
        <v>0</v>
      </c>
      <c r="U63" s="13">
        <v>2</v>
      </c>
      <c r="V63" s="189">
        <v>8</v>
      </c>
      <c r="W63" s="13">
        <v>0</v>
      </c>
      <c r="X63" s="510">
        <v>4</v>
      </c>
      <c r="Y63" s="189">
        <v>5</v>
      </c>
      <c r="Z63" s="187">
        <v>0</v>
      </c>
      <c r="AA63" s="188">
        <v>6</v>
      </c>
      <c r="AB63" s="189">
        <v>9</v>
      </c>
      <c r="AC63" s="187">
        <v>0</v>
      </c>
      <c r="AD63" s="510">
        <v>203</v>
      </c>
      <c r="AE63" s="189">
        <v>231</v>
      </c>
      <c r="AF63" s="187">
        <v>0</v>
      </c>
      <c r="AG63" s="190">
        <v>434</v>
      </c>
    </row>
    <row r="64" spans="1:33" ht="12.75" customHeight="1" x14ac:dyDescent="0.25">
      <c r="A64" s="15" t="s">
        <v>170</v>
      </c>
      <c r="B64" s="16" t="s">
        <v>171</v>
      </c>
      <c r="C64" s="17">
        <v>136</v>
      </c>
      <c r="D64" s="195">
        <v>65</v>
      </c>
      <c r="E64" s="193">
        <v>0</v>
      </c>
      <c r="F64" s="17">
        <v>1</v>
      </c>
      <c r="G64" s="195">
        <v>1</v>
      </c>
      <c r="H64" s="193">
        <v>0</v>
      </c>
      <c r="I64" s="511">
        <v>10</v>
      </c>
      <c r="J64" s="195">
        <v>11</v>
      </c>
      <c r="K64" s="193">
        <v>0</v>
      </c>
      <c r="L64" s="17">
        <v>0</v>
      </c>
      <c r="M64" s="195">
        <v>0</v>
      </c>
      <c r="N64" s="193">
        <v>0</v>
      </c>
      <c r="O64" s="17">
        <v>23</v>
      </c>
      <c r="P64" s="195">
        <v>56</v>
      </c>
      <c r="Q64" s="17">
        <v>0</v>
      </c>
      <c r="R64" s="511">
        <v>1</v>
      </c>
      <c r="S64" s="195">
        <v>2</v>
      </c>
      <c r="T64" s="193">
        <v>0</v>
      </c>
      <c r="U64" s="17">
        <v>5</v>
      </c>
      <c r="V64" s="195">
        <v>6</v>
      </c>
      <c r="W64" s="17">
        <v>0</v>
      </c>
      <c r="X64" s="511">
        <v>3</v>
      </c>
      <c r="Y64" s="195">
        <v>4</v>
      </c>
      <c r="Z64" s="193">
        <v>0</v>
      </c>
      <c r="AA64" s="194">
        <v>3</v>
      </c>
      <c r="AB64" s="195">
        <v>3</v>
      </c>
      <c r="AC64" s="193">
        <v>0</v>
      </c>
      <c r="AD64" s="511">
        <v>182</v>
      </c>
      <c r="AE64" s="195">
        <v>148</v>
      </c>
      <c r="AF64" s="193">
        <v>0</v>
      </c>
      <c r="AG64" s="196">
        <v>330</v>
      </c>
    </row>
    <row r="65" spans="1:33" x14ac:dyDescent="0.25">
      <c r="A65" s="11" t="s">
        <v>170</v>
      </c>
      <c r="B65" s="12" t="s">
        <v>173</v>
      </c>
      <c r="C65" s="13">
        <v>85</v>
      </c>
      <c r="D65" s="189">
        <v>32</v>
      </c>
      <c r="E65" s="187">
        <v>0</v>
      </c>
      <c r="F65" s="13">
        <v>1</v>
      </c>
      <c r="G65" s="189">
        <v>0</v>
      </c>
      <c r="H65" s="187">
        <v>0</v>
      </c>
      <c r="I65" s="510">
        <v>9</v>
      </c>
      <c r="J65" s="189">
        <v>5</v>
      </c>
      <c r="K65" s="187">
        <v>0</v>
      </c>
      <c r="L65" s="13">
        <v>0</v>
      </c>
      <c r="M65" s="189">
        <v>0</v>
      </c>
      <c r="N65" s="187">
        <v>0</v>
      </c>
      <c r="O65" s="13">
        <v>6</v>
      </c>
      <c r="P65" s="189">
        <v>3</v>
      </c>
      <c r="Q65" s="13">
        <v>0</v>
      </c>
      <c r="R65" s="510">
        <v>0</v>
      </c>
      <c r="S65" s="189">
        <v>0</v>
      </c>
      <c r="T65" s="187">
        <v>0</v>
      </c>
      <c r="U65" s="13">
        <v>1</v>
      </c>
      <c r="V65" s="189">
        <v>0</v>
      </c>
      <c r="W65" s="13">
        <v>0</v>
      </c>
      <c r="X65" s="510">
        <v>0</v>
      </c>
      <c r="Y65" s="189">
        <v>0</v>
      </c>
      <c r="Z65" s="187">
        <v>0</v>
      </c>
      <c r="AA65" s="188">
        <v>3</v>
      </c>
      <c r="AB65" s="189">
        <v>1</v>
      </c>
      <c r="AC65" s="187">
        <v>1</v>
      </c>
      <c r="AD65" s="510">
        <v>105</v>
      </c>
      <c r="AE65" s="189">
        <v>41</v>
      </c>
      <c r="AF65" s="187">
        <v>1</v>
      </c>
      <c r="AG65" s="190">
        <v>147</v>
      </c>
    </row>
    <row r="66" spans="1:33" ht="12.75" customHeight="1" x14ac:dyDescent="0.25">
      <c r="A66" s="15" t="s">
        <v>175</v>
      </c>
      <c r="B66" s="16" t="s">
        <v>176</v>
      </c>
      <c r="C66" s="17">
        <v>118</v>
      </c>
      <c r="D66" s="195">
        <v>88</v>
      </c>
      <c r="E66" s="193">
        <v>0</v>
      </c>
      <c r="F66" s="17">
        <v>5</v>
      </c>
      <c r="G66" s="195">
        <v>9</v>
      </c>
      <c r="H66" s="193">
        <v>0</v>
      </c>
      <c r="I66" s="511">
        <v>6</v>
      </c>
      <c r="J66" s="195">
        <v>15</v>
      </c>
      <c r="K66" s="193">
        <v>0</v>
      </c>
      <c r="L66" s="17">
        <v>0</v>
      </c>
      <c r="M66" s="195">
        <v>0</v>
      </c>
      <c r="N66" s="193">
        <v>0</v>
      </c>
      <c r="O66" s="17">
        <v>54</v>
      </c>
      <c r="P66" s="195">
        <v>82</v>
      </c>
      <c r="Q66" s="17">
        <v>0</v>
      </c>
      <c r="R66" s="511">
        <v>0</v>
      </c>
      <c r="S66" s="195">
        <v>0</v>
      </c>
      <c r="T66" s="193">
        <v>0</v>
      </c>
      <c r="U66" s="17">
        <v>8</v>
      </c>
      <c r="V66" s="195">
        <v>0</v>
      </c>
      <c r="W66" s="17">
        <v>0</v>
      </c>
      <c r="X66" s="511">
        <v>2</v>
      </c>
      <c r="Y66" s="195">
        <v>5</v>
      </c>
      <c r="Z66" s="193">
        <v>0</v>
      </c>
      <c r="AA66" s="194">
        <v>7</v>
      </c>
      <c r="AB66" s="195">
        <v>8</v>
      </c>
      <c r="AC66" s="193">
        <v>0</v>
      </c>
      <c r="AD66" s="511">
        <v>200</v>
      </c>
      <c r="AE66" s="195">
        <v>207</v>
      </c>
      <c r="AF66" s="193">
        <v>0</v>
      </c>
      <c r="AG66" s="196">
        <v>407</v>
      </c>
    </row>
    <row r="67" spans="1:33" x14ac:dyDescent="0.25">
      <c r="A67" s="11" t="s">
        <v>177</v>
      </c>
      <c r="B67" s="12" t="s">
        <v>178</v>
      </c>
      <c r="C67" s="13">
        <v>69</v>
      </c>
      <c r="D67" s="189">
        <v>62</v>
      </c>
      <c r="E67" s="187">
        <v>0</v>
      </c>
      <c r="F67" s="13">
        <v>0</v>
      </c>
      <c r="G67" s="189">
        <v>1</v>
      </c>
      <c r="H67" s="187">
        <v>0</v>
      </c>
      <c r="I67" s="510">
        <v>11</v>
      </c>
      <c r="J67" s="189">
        <v>7</v>
      </c>
      <c r="K67" s="187">
        <v>0</v>
      </c>
      <c r="L67" s="13">
        <v>0</v>
      </c>
      <c r="M67" s="189">
        <v>0</v>
      </c>
      <c r="N67" s="187">
        <v>0</v>
      </c>
      <c r="O67" s="13">
        <v>43</v>
      </c>
      <c r="P67" s="189">
        <v>57</v>
      </c>
      <c r="Q67" s="13">
        <v>0</v>
      </c>
      <c r="R67" s="510">
        <v>0</v>
      </c>
      <c r="S67" s="189">
        <v>0</v>
      </c>
      <c r="T67" s="187">
        <v>0</v>
      </c>
      <c r="U67" s="13">
        <v>6</v>
      </c>
      <c r="V67" s="189">
        <v>6</v>
      </c>
      <c r="W67" s="13">
        <v>0</v>
      </c>
      <c r="X67" s="510">
        <v>0</v>
      </c>
      <c r="Y67" s="189">
        <v>2</v>
      </c>
      <c r="Z67" s="187">
        <v>0</v>
      </c>
      <c r="AA67" s="188">
        <v>0</v>
      </c>
      <c r="AB67" s="189">
        <v>1</v>
      </c>
      <c r="AC67" s="187">
        <v>0</v>
      </c>
      <c r="AD67" s="510">
        <v>129</v>
      </c>
      <c r="AE67" s="189">
        <v>136</v>
      </c>
      <c r="AF67" s="187">
        <v>0</v>
      </c>
      <c r="AG67" s="190">
        <v>265</v>
      </c>
    </row>
    <row r="68" spans="1:33" x14ac:dyDescent="0.25">
      <c r="A68" s="15" t="s">
        <v>179</v>
      </c>
      <c r="B68" s="16" t="s">
        <v>180</v>
      </c>
      <c r="C68" s="17">
        <v>83</v>
      </c>
      <c r="D68" s="195">
        <v>79</v>
      </c>
      <c r="E68" s="193">
        <v>0</v>
      </c>
      <c r="F68" s="17">
        <v>1</v>
      </c>
      <c r="G68" s="195">
        <v>0</v>
      </c>
      <c r="H68" s="193">
        <v>0</v>
      </c>
      <c r="I68" s="511">
        <v>0</v>
      </c>
      <c r="J68" s="195">
        <v>0</v>
      </c>
      <c r="K68" s="193">
        <v>0</v>
      </c>
      <c r="L68" s="17">
        <v>0</v>
      </c>
      <c r="M68" s="195">
        <v>0</v>
      </c>
      <c r="N68" s="193">
        <v>0</v>
      </c>
      <c r="O68" s="17">
        <v>10</v>
      </c>
      <c r="P68" s="195">
        <v>14</v>
      </c>
      <c r="Q68" s="17">
        <v>0</v>
      </c>
      <c r="R68" s="511">
        <v>0</v>
      </c>
      <c r="S68" s="195">
        <v>0</v>
      </c>
      <c r="T68" s="193">
        <v>0</v>
      </c>
      <c r="U68" s="17">
        <v>1</v>
      </c>
      <c r="V68" s="195">
        <v>3</v>
      </c>
      <c r="W68" s="17">
        <v>0</v>
      </c>
      <c r="X68" s="511">
        <v>3</v>
      </c>
      <c r="Y68" s="195">
        <v>0</v>
      </c>
      <c r="Z68" s="193">
        <v>0</v>
      </c>
      <c r="AA68" s="194">
        <v>4</v>
      </c>
      <c r="AB68" s="195">
        <v>4</v>
      </c>
      <c r="AC68" s="193">
        <v>0</v>
      </c>
      <c r="AD68" s="511">
        <v>102</v>
      </c>
      <c r="AE68" s="195">
        <v>100</v>
      </c>
      <c r="AF68" s="193">
        <v>0</v>
      </c>
      <c r="AG68" s="196">
        <v>202</v>
      </c>
    </row>
    <row r="69" spans="1:33" x14ac:dyDescent="0.25">
      <c r="A69" s="11" t="s">
        <v>182</v>
      </c>
      <c r="B69" s="12" t="s">
        <v>183</v>
      </c>
      <c r="C69" s="13">
        <v>145</v>
      </c>
      <c r="D69" s="189">
        <v>130</v>
      </c>
      <c r="E69" s="187">
        <v>0</v>
      </c>
      <c r="F69" s="13">
        <v>6</v>
      </c>
      <c r="G69" s="189">
        <v>4</v>
      </c>
      <c r="H69" s="187">
        <v>0</v>
      </c>
      <c r="I69" s="510">
        <v>18</v>
      </c>
      <c r="J69" s="189">
        <v>23</v>
      </c>
      <c r="K69" s="527">
        <v>0</v>
      </c>
      <c r="L69" s="13">
        <v>1</v>
      </c>
      <c r="M69" s="189">
        <v>1</v>
      </c>
      <c r="N69" s="187">
        <v>0</v>
      </c>
      <c r="O69" s="13">
        <v>15</v>
      </c>
      <c r="P69" s="189">
        <v>37</v>
      </c>
      <c r="Q69" s="13">
        <v>0</v>
      </c>
      <c r="R69" s="510">
        <v>0</v>
      </c>
      <c r="S69" s="189">
        <v>1</v>
      </c>
      <c r="T69" s="187">
        <v>0</v>
      </c>
      <c r="U69" s="13">
        <v>6</v>
      </c>
      <c r="V69" s="189">
        <v>5</v>
      </c>
      <c r="W69" s="13">
        <v>0</v>
      </c>
      <c r="X69" s="510">
        <v>0</v>
      </c>
      <c r="Y69" s="189">
        <v>0</v>
      </c>
      <c r="Z69" s="187">
        <v>0</v>
      </c>
      <c r="AA69" s="188">
        <v>4</v>
      </c>
      <c r="AB69" s="189">
        <v>2</v>
      </c>
      <c r="AC69" s="187">
        <v>0</v>
      </c>
      <c r="AD69" s="510">
        <v>195</v>
      </c>
      <c r="AE69" s="189">
        <v>203</v>
      </c>
      <c r="AF69" s="187">
        <v>0</v>
      </c>
      <c r="AG69" s="190">
        <v>398</v>
      </c>
    </row>
    <row r="70" spans="1:33" ht="13" thickBot="1" x14ac:dyDescent="0.3">
      <c r="A70" s="15" t="s">
        <v>185</v>
      </c>
      <c r="B70" s="16" t="s">
        <v>186</v>
      </c>
      <c r="C70" s="17">
        <v>0</v>
      </c>
      <c r="D70" s="195">
        <v>0</v>
      </c>
      <c r="E70" s="193">
        <v>0</v>
      </c>
      <c r="F70" s="17">
        <v>0</v>
      </c>
      <c r="G70" s="195">
        <v>0</v>
      </c>
      <c r="H70" s="193">
        <v>0</v>
      </c>
      <c r="I70" s="511">
        <v>61</v>
      </c>
      <c r="J70" s="195">
        <v>130</v>
      </c>
      <c r="K70" s="193">
        <v>0</v>
      </c>
      <c r="L70" s="17">
        <v>0</v>
      </c>
      <c r="M70" s="195">
        <v>0</v>
      </c>
      <c r="N70" s="193">
        <v>0</v>
      </c>
      <c r="O70" s="17">
        <v>0</v>
      </c>
      <c r="P70" s="195">
        <v>0</v>
      </c>
      <c r="Q70" s="17">
        <v>0</v>
      </c>
      <c r="R70" s="511">
        <v>0</v>
      </c>
      <c r="S70" s="195">
        <v>0</v>
      </c>
      <c r="T70" s="193">
        <v>0</v>
      </c>
      <c r="U70" s="17">
        <v>0</v>
      </c>
      <c r="V70" s="195">
        <v>0</v>
      </c>
      <c r="W70" s="17">
        <v>0</v>
      </c>
      <c r="X70" s="511">
        <v>0</v>
      </c>
      <c r="Y70" s="195">
        <v>0</v>
      </c>
      <c r="Z70" s="193">
        <v>0</v>
      </c>
      <c r="AA70" s="194">
        <v>0</v>
      </c>
      <c r="AB70" s="195">
        <v>0</v>
      </c>
      <c r="AC70" s="193">
        <v>0</v>
      </c>
      <c r="AD70" s="511">
        <v>61</v>
      </c>
      <c r="AE70" s="195">
        <v>130</v>
      </c>
      <c r="AF70" s="193">
        <v>0</v>
      </c>
      <c r="AG70" s="196">
        <v>191</v>
      </c>
    </row>
    <row r="71" spans="1:33" ht="13" x14ac:dyDescent="0.25">
      <c r="A71" s="528"/>
      <c r="B71" s="529" t="s">
        <v>242</v>
      </c>
      <c r="C71" s="530">
        <v>7223</v>
      </c>
      <c r="D71" s="531">
        <v>5795</v>
      </c>
      <c r="E71" s="532">
        <v>9</v>
      </c>
      <c r="F71" s="530">
        <v>507</v>
      </c>
      <c r="G71" s="531">
        <v>749</v>
      </c>
      <c r="H71" s="532" t="s">
        <v>241</v>
      </c>
      <c r="I71" s="533">
        <v>940</v>
      </c>
      <c r="J71" s="531">
        <v>1258</v>
      </c>
      <c r="K71" s="532">
        <v>2</v>
      </c>
      <c r="L71" s="530">
        <v>60</v>
      </c>
      <c r="M71" s="531">
        <v>38</v>
      </c>
      <c r="N71" s="532" t="s">
        <v>241</v>
      </c>
      <c r="O71" s="530">
        <v>2746</v>
      </c>
      <c r="P71" s="531">
        <v>3345</v>
      </c>
      <c r="Q71" s="532">
        <v>1</v>
      </c>
      <c r="R71" s="533">
        <v>19</v>
      </c>
      <c r="S71" s="531">
        <v>28</v>
      </c>
      <c r="T71" s="532" t="s">
        <v>241</v>
      </c>
      <c r="U71" s="530">
        <v>324</v>
      </c>
      <c r="V71" s="531">
        <v>332</v>
      </c>
      <c r="W71" s="532">
        <v>1</v>
      </c>
      <c r="X71" s="533">
        <v>469</v>
      </c>
      <c r="Y71" s="531">
        <v>569</v>
      </c>
      <c r="Z71" s="532">
        <v>1</v>
      </c>
      <c r="AA71" s="534">
        <v>279</v>
      </c>
      <c r="AB71" s="531">
        <v>300</v>
      </c>
      <c r="AC71" s="532">
        <v>15</v>
      </c>
      <c r="AD71" s="533">
        <v>12567</v>
      </c>
      <c r="AE71" s="531">
        <v>12414</v>
      </c>
      <c r="AF71" s="532">
        <v>29</v>
      </c>
      <c r="AG71" s="535">
        <v>25010</v>
      </c>
    </row>
    <row r="72" spans="1:33" ht="12.75" customHeight="1" x14ac:dyDescent="0.25">
      <c r="A72" s="15"/>
      <c r="B72" s="204" t="s">
        <v>307</v>
      </c>
      <c r="C72" s="206"/>
      <c r="D72" s="211">
        <v>13027</v>
      </c>
      <c r="E72" s="207"/>
      <c r="F72" s="206"/>
      <c r="G72" s="211">
        <v>1256</v>
      </c>
      <c r="H72" s="207"/>
      <c r="I72" s="536"/>
      <c r="J72" s="211">
        <v>2200</v>
      </c>
      <c r="K72" s="207"/>
      <c r="L72" s="205"/>
      <c r="M72" s="211">
        <v>98</v>
      </c>
      <c r="N72" s="207"/>
      <c r="O72" s="206"/>
      <c r="P72" s="211">
        <v>6092</v>
      </c>
      <c r="Q72" s="207"/>
      <c r="R72" s="536"/>
      <c r="S72" s="211">
        <v>47</v>
      </c>
      <c r="T72" s="207"/>
      <c r="U72" s="206"/>
      <c r="V72" s="211">
        <v>657</v>
      </c>
      <c r="W72" s="207"/>
      <c r="X72" s="536"/>
      <c r="Y72" s="211">
        <v>1039</v>
      </c>
      <c r="Z72" s="207"/>
      <c r="AA72" s="210"/>
      <c r="AB72" s="211">
        <v>594</v>
      </c>
      <c r="AC72" s="207"/>
      <c r="AD72" s="536"/>
      <c r="AE72" s="211"/>
      <c r="AF72" s="207"/>
      <c r="AG72" s="212"/>
    </row>
    <row r="73" spans="1:33" ht="13.5" thickBot="1" x14ac:dyDescent="0.3">
      <c r="A73" s="426"/>
      <c r="B73" s="427" t="s">
        <v>338</v>
      </c>
      <c r="C73" s="537"/>
      <c r="D73" s="429">
        <v>52.1</v>
      </c>
      <c r="E73" s="430"/>
      <c r="F73" s="537"/>
      <c r="G73" s="429">
        <v>5</v>
      </c>
      <c r="H73" s="430"/>
      <c r="I73" s="538"/>
      <c r="J73" s="429">
        <v>8.8000000000000007</v>
      </c>
      <c r="K73" s="430"/>
      <c r="L73" s="537"/>
      <c r="M73" s="429">
        <v>0.4</v>
      </c>
      <c r="N73" s="430"/>
      <c r="O73" s="537"/>
      <c r="P73" s="429">
        <v>24.4</v>
      </c>
      <c r="Q73" s="537"/>
      <c r="R73" s="538"/>
      <c r="S73" s="429">
        <v>0.2</v>
      </c>
      <c r="T73" s="430"/>
      <c r="U73" s="537"/>
      <c r="V73" s="429">
        <v>2.6</v>
      </c>
      <c r="W73" s="537"/>
      <c r="X73" s="538"/>
      <c r="Y73" s="429">
        <v>4.2</v>
      </c>
      <c r="Z73" s="430"/>
      <c r="AA73" s="431"/>
      <c r="AB73" s="429">
        <v>2.4</v>
      </c>
      <c r="AC73" s="430"/>
      <c r="AD73" s="538"/>
      <c r="AE73" s="432"/>
      <c r="AF73" s="430"/>
      <c r="AG73" s="539"/>
    </row>
    <row r="74" spans="1:33" x14ac:dyDescent="0.25">
      <c r="A74" s="1025" t="s">
        <v>679</v>
      </c>
      <c r="B74" s="1025"/>
      <c r="C74" s="487"/>
      <c r="D74" s="487"/>
      <c r="E74" s="487"/>
      <c r="F74" s="487"/>
      <c r="G74" s="487"/>
      <c r="H74" s="487"/>
      <c r="I74" s="487"/>
      <c r="J74" s="487"/>
      <c r="K74" s="487"/>
      <c r="L74" s="487"/>
      <c r="M74" s="487"/>
      <c r="N74" s="487"/>
      <c r="O74" s="487"/>
      <c r="P74" s="487"/>
      <c r="Q74" s="487"/>
      <c r="R74" s="487"/>
      <c r="S74" s="487"/>
      <c r="T74" s="487"/>
      <c r="U74" s="487"/>
      <c r="V74" s="487"/>
      <c r="W74" s="487"/>
      <c r="X74" s="487"/>
      <c r="Y74" s="487"/>
      <c r="Z74" s="487"/>
      <c r="AA74" s="487"/>
      <c r="AB74" s="487"/>
      <c r="AC74" s="487"/>
      <c r="AD74" s="487"/>
      <c r="AE74" s="487"/>
      <c r="AF74" s="487"/>
    </row>
    <row r="75" spans="1:33" x14ac:dyDescent="0.25">
      <c r="A75" s="36"/>
      <c r="B75" s="36"/>
      <c r="D75" s="487"/>
      <c r="G75" s="487"/>
      <c r="J75" s="487"/>
      <c r="M75" s="487"/>
      <c r="P75" s="487"/>
      <c r="S75" s="487"/>
      <c r="V75" s="487"/>
      <c r="Y75" s="487"/>
      <c r="AB75" s="487"/>
      <c r="AE75" s="487"/>
    </row>
    <row r="76" spans="1:33" x14ac:dyDescent="0.25">
      <c r="A76" s="1000" t="s">
        <v>681</v>
      </c>
      <c r="B76" s="1000"/>
    </row>
    <row r="77" spans="1:33" x14ac:dyDescent="0.25">
      <c r="A77" s="1000"/>
      <c r="B77" s="1000"/>
    </row>
    <row r="78" spans="1:33" x14ac:dyDescent="0.25">
      <c r="A78" s="36" t="s">
        <v>520</v>
      </c>
      <c r="B78" s="36"/>
    </row>
  </sheetData>
  <mergeCells count="15">
    <mergeCell ref="A1:B1"/>
    <mergeCell ref="A2:B2"/>
    <mergeCell ref="A74:B74"/>
    <mergeCell ref="A76:B77"/>
    <mergeCell ref="AD3:AF3"/>
    <mergeCell ref="A3:B3"/>
    <mergeCell ref="C3:E3"/>
    <mergeCell ref="F3:H3"/>
    <mergeCell ref="I3:K3"/>
    <mergeCell ref="L3:N3"/>
    <mergeCell ref="O3:Q3"/>
    <mergeCell ref="R3:T3"/>
    <mergeCell ref="U3:W3"/>
    <mergeCell ref="X3:Z3"/>
    <mergeCell ref="AA3:AC3"/>
  </mergeCells>
  <hyperlinks>
    <hyperlink ref="A2:B2" location="TOC!A1" display="Return to Table of Contents"/>
    <hyperlink ref="A74:B74" location="Glossary!A1" display="1 Refer to glossary for descriptions of race/ethnicity categories. "/>
  </hyperlinks>
  <pageMargins left="0.25" right="0.25" top="0.75" bottom="0.75" header="0.3" footer="0.3"/>
  <pageSetup scale="55" fitToWidth="0" fitToHeight="0" orientation="portrait" r:id="rId1"/>
  <headerFooter>
    <oddHeader>&amp;L2017-18 Survey of Dental Education
Report 1 - Academic Programs, Enrollment, and Graduates</oddHeader>
  </headerFooter>
  <colBreaks count="2" manualBreakCount="2">
    <brk id="14" max="1048575" man="1"/>
    <brk id="23" max="1048575" man="1"/>
  </colBreak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Z22"/>
  <sheetViews>
    <sheetView workbookViewId="0"/>
  </sheetViews>
  <sheetFormatPr defaultColWidth="9.1796875" defaultRowHeight="12.5" x14ac:dyDescent="0.25"/>
  <cols>
    <col min="1" max="1" width="8.54296875" style="1" customWidth="1"/>
    <col min="2" max="2" width="8.1796875" style="1" customWidth="1"/>
    <col min="3" max="3" width="9.26953125" style="1" customWidth="1"/>
    <col min="4" max="4" width="6.26953125" style="1" customWidth="1"/>
    <col min="5" max="5" width="9.26953125" style="1" customWidth="1"/>
    <col min="6" max="6" width="6.26953125" style="1" customWidth="1"/>
    <col min="7" max="7" width="9.26953125" style="1" customWidth="1"/>
    <col min="8" max="8" width="6.26953125" style="1" customWidth="1"/>
    <col min="9" max="9" width="9.26953125" style="1" customWidth="1"/>
    <col min="10" max="10" width="6.26953125" style="1" customWidth="1"/>
    <col min="11" max="11" width="9.26953125" style="1" customWidth="1"/>
    <col min="12" max="12" width="6.26953125" style="1" customWidth="1"/>
    <col min="13" max="13" width="9.26953125" style="1" customWidth="1"/>
    <col min="14" max="14" width="6.26953125" style="1" customWidth="1"/>
    <col min="15" max="15" width="9.26953125" style="1" customWidth="1"/>
    <col min="16" max="16" width="6.26953125" style="1" customWidth="1"/>
    <col min="17" max="17" width="9.26953125" style="1" customWidth="1"/>
    <col min="18" max="18" width="6.26953125" style="1" customWidth="1"/>
    <col min="19" max="19" width="9.26953125" style="1" customWidth="1"/>
    <col min="20" max="20" width="6.26953125" style="1" customWidth="1"/>
    <col min="21" max="21" width="9.26953125" style="1" customWidth="1"/>
    <col min="22" max="22" width="6.26953125" style="1" customWidth="1"/>
    <col min="23" max="23" width="9.26953125" style="1" customWidth="1"/>
    <col min="24" max="24" width="6.26953125" style="1" customWidth="1"/>
    <col min="25" max="25" width="9.26953125" style="1" customWidth="1"/>
    <col min="26" max="26" width="6.26953125" style="1" customWidth="1"/>
    <col min="27" max="16384" width="9.1796875" style="1"/>
  </cols>
  <sheetData>
    <row r="1" spans="1:26" ht="15" x14ac:dyDescent="0.3">
      <c r="A1" s="2" t="s">
        <v>689</v>
      </c>
    </row>
    <row r="2" spans="1:26" ht="13" thickBot="1" x14ac:dyDescent="0.3">
      <c r="A2" s="1023" t="s">
        <v>1</v>
      </c>
      <c r="B2" s="1023"/>
      <c r="C2" s="1023"/>
    </row>
    <row r="3" spans="1:26" s="540" customFormat="1" ht="81.75" customHeight="1" x14ac:dyDescent="0.25">
      <c r="A3" s="1030"/>
      <c r="B3" s="1029"/>
      <c r="C3" s="1027" t="s">
        <v>237</v>
      </c>
      <c r="D3" s="1029"/>
      <c r="E3" s="1027" t="s">
        <v>238</v>
      </c>
      <c r="F3" s="1029"/>
      <c r="G3" s="1027" t="s">
        <v>682</v>
      </c>
      <c r="H3" s="1029"/>
      <c r="I3" s="1027" t="s">
        <v>507</v>
      </c>
      <c r="J3" s="1029"/>
      <c r="K3" s="1027" t="s">
        <v>508</v>
      </c>
      <c r="L3" s="1029"/>
      <c r="M3" s="1027" t="s">
        <v>509</v>
      </c>
      <c r="N3" s="1029"/>
      <c r="O3" s="1027" t="s">
        <v>510</v>
      </c>
      <c r="P3" s="1029"/>
      <c r="Q3" s="1027" t="s">
        <v>511</v>
      </c>
      <c r="R3" s="1029"/>
      <c r="S3" s="1027" t="s">
        <v>683</v>
      </c>
      <c r="T3" s="1029"/>
      <c r="U3" s="1027" t="s">
        <v>684</v>
      </c>
      <c r="V3" s="1029"/>
      <c r="W3" s="1027" t="s">
        <v>685</v>
      </c>
      <c r="X3" s="1029"/>
      <c r="Y3" s="1027" t="s">
        <v>367</v>
      </c>
      <c r="Z3" s="1028"/>
    </row>
    <row r="4" spans="1:26" ht="13" x14ac:dyDescent="0.3">
      <c r="A4" s="447" t="s">
        <v>217</v>
      </c>
      <c r="B4" s="381" t="s">
        <v>301</v>
      </c>
      <c r="C4" s="161" t="s">
        <v>239</v>
      </c>
      <c r="D4" s="381" t="s">
        <v>240</v>
      </c>
      <c r="E4" s="161" t="s">
        <v>239</v>
      </c>
      <c r="F4" s="381" t="s">
        <v>240</v>
      </c>
      <c r="G4" s="161" t="s">
        <v>239</v>
      </c>
      <c r="H4" s="381" t="s">
        <v>240</v>
      </c>
      <c r="I4" s="161" t="s">
        <v>239</v>
      </c>
      <c r="J4" s="381" t="s">
        <v>240</v>
      </c>
      <c r="K4" s="161" t="s">
        <v>239</v>
      </c>
      <c r="L4" s="381" t="s">
        <v>240</v>
      </c>
      <c r="M4" s="161" t="s">
        <v>239</v>
      </c>
      <c r="N4" s="381" t="s">
        <v>240</v>
      </c>
      <c r="O4" s="161" t="s">
        <v>239</v>
      </c>
      <c r="P4" s="381" t="s">
        <v>240</v>
      </c>
      <c r="Q4" s="161" t="s">
        <v>239</v>
      </c>
      <c r="R4" s="381" t="s">
        <v>240</v>
      </c>
      <c r="S4" s="161" t="s">
        <v>239</v>
      </c>
      <c r="T4" s="381" t="s">
        <v>240</v>
      </c>
      <c r="U4" s="161" t="s">
        <v>239</v>
      </c>
      <c r="V4" s="381" t="s">
        <v>240</v>
      </c>
      <c r="W4" s="161" t="s">
        <v>239</v>
      </c>
      <c r="X4" s="381" t="s">
        <v>240</v>
      </c>
      <c r="Y4" s="182" t="s">
        <v>239</v>
      </c>
      <c r="Z4" s="382" t="s">
        <v>240</v>
      </c>
    </row>
    <row r="5" spans="1:26" ht="15" customHeight="1" x14ac:dyDescent="0.25">
      <c r="A5" s="541" t="s">
        <v>225</v>
      </c>
      <c r="B5" s="542">
        <v>19342</v>
      </c>
      <c r="C5" s="543">
        <v>10715</v>
      </c>
      <c r="D5" s="330">
        <v>55.4</v>
      </c>
      <c r="E5" s="543">
        <v>8627</v>
      </c>
      <c r="F5" s="330">
        <v>44.5</v>
      </c>
      <c r="G5" s="544" t="s">
        <v>241</v>
      </c>
      <c r="H5" s="330" t="s">
        <v>241</v>
      </c>
      <c r="I5" s="545">
        <v>11723</v>
      </c>
      <c r="J5" s="330">
        <v>60.6</v>
      </c>
      <c r="K5" s="543">
        <v>1147</v>
      </c>
      <c r="L5" s="330">
        <v>5.9</v>
      </c>
      <c r="M5" s="543">
        <v>1214</v>
      </c>
      <c r="N5" s="330">
        <v>6.3</v>
      </c>
      <c r="O5" s="544">
        <v>118</v>
      </c>
      <c r="P5" s="330">
        <v>0.6</v>
      </c>
      <c r="Q5" s="543">
        <v>4387</v>
      </c>
      <c r="R5" s="546">
        <v>22.7</v>
      </c>
      <c r="S5" s="544" t="s">
        <v>241</v>
      </c>
      <c r="T5" s="330" t="s">
        <v>241</v>
      </c>
      <c r="U5" s="544" t="s">
        <v>241</v>
      </c>
      <c r="V5" s="330" t="s">
        <v>241</v>
      </c>
      <c r="W5" s="544" t="s">
        <v>241</v>
      </c>
      <c r="X5" s="330" t="s">
        <v>241</v>
      </c>
      <c r="Y5" s="544">
        <v>753</v>
      </c>
      <c r="Z5" s="547">
        <v>3.9</v>
      </c>
    </row>
    <row r="6" spans="1:26" ht="15" customHeight="1" x14ac:dyDescent="0.25">
      <c r="A6" s="548" t="s">
        <v>226</v>
      </c>
      <c r="B6" s="549">
        <v>19742</v>
      </c>
      <c r="C6" s="550">
        <v>10862</v>
      </c>
      <c r="D6" s="554">
        <v>55</v>
      </c>
      <c r="E6" s="550">
        <v>8860</v>
      </c>
      <c r="F6" s="331">
        <v>44.9</v>
      </c>
      <c r="G6" s="551">
        <v>20</v>
      </c>
      <c r="H6" s="331">
        <v>0.1</v>
      </c>
      <c r="I6" s="552">
        <v>11817</v>
      </c>
      <c r="J6" s="331">
        <v>59.9</v>
      </c>
      <c r="K6" s="550">
        <v>1146</v>
      </c>
      <c r="L6" s="331">
        <v>5.8</v>
      </c>
      <c r="M6" s="550">
        <v>1233</v>
      </c>
      <c r="N6" s="331">
        <v>6.2</v>
      </c>
      <c r="O6" s="551">
        <v>135</v>
      </c>
      <c r="P6" s="331">
        <v>0.7</v>
      </c>
      <c r="Q6" s="550">
        <v>4604</v>
      </c>
      <c r="R6" s="331">
        <v>23.3</v>
      </c>
      <c r="S6" s="551" t="s">
        <v>241</v>
      </c>
      <c r="T6" s="331" t="s">
        <v>241</v>
      </c>
      <c r="U6" s="551" t="s">
        <v>241</v>
      </c>
      <c r="V6" s="331" t="s">
        <v>241</v>
      </c>
      <c r="W6" s="551" t="s">
        <v>241</v>
      </c>
      <c r="X6" s="331" t="s">
        <v>241</v>
      </c>
      <c r="Y6" s="551">
        <v>807</v>
      </c>
      <c r="Z6" s="553">
        <v>4.0999999999999996</v>
      </c>
    </row>
    <row r="7" spans="1:26" ht="15" customHeight="1" x14ac:dyDescent="0.25">
      <c r="A7" s="541" t="s">
        <v>227</v>
      </c>
      <c r="B7" s="542">
        <v>20119</v>
      </c>
      <c r="C7" s="543">
        <v>11021</v>
      </c>
      <c r="D7" s="546">
        <v>54.8</v>
      </c>
      <c r="E7" s="543">
        <v>9098</v>
      </c>
      <c r="F7" s="330">
        <v>45.2</v>
      </c>
      <c r="G7" s="544" t="s">
        <v>241</v>
      </c>
      <c r="H7" s="330" t="s">
        <v>241</v>
      </c>
      <c r="I7" s="545">
        <v>11908</v>
      </c>
      <c r="J7" s="330">
        <v>59.2</v>
      </c>
      <c r="K7" s="543">
        <v>1147</v>
      </c>
      <c r="L7" s="330">
        <v>5.7</v>
      </c>
      <c r="M7" s="543">
        <v>1277</v>
      </c>
      <c r="N7" s="330">
        <v>6.3</v>
      </c>
      <c r="O7" s="544">
        <v>126</v>
      </c>
      <c r="P7" s="330">
        <v>0.6</v>
      </c>
      <c r="Q7" s="543">
        <v>4804</v>
      </c>
      <c r="R7" s="330">
        <v>23.9</v>
      </c>
      <c r="S7" s="544" t="s">
        <v>241</v>
      </c>
      <c r="T7" s="330" t="s">
        <v>241</v>
      </c>
      <c r="U7" s="544" t="s">
        <v>241</v>
      </c>
      <c r="V7" s="330" t="s">
        <v>241</v>
      </c>
      <c r="W7" s="544" t="s">
        <v>241</v>
      </c>
      <c r="X7" s="330" t="s">
        <v>241</v>
      </c>
      <c r="Y7" s="544">
        <v>857</v>
      </c>
      <c r="Z7" s="547">
        <v>4.3</v>
      </c>
    </row>
    <row r="8" spans="1:26" ht="15" customHeight="1" x14ac:dyDescent="0.25">
      <c r="A8" s="548" t="s">
        <v>228</v>
      </c>
      <c r="B8" s="549">
        <v>20465</v>
      </c>
      <c r="C8" s="550">
        <v>11100</v>
      </c>
      <c r="D8" s="554">
        <v>54.2</v>
      </c>
      <c r="E8" s="550">
        <v>9365</v>
      </c>
      <c r="F8" s="554">
        <v>45.8</v>
      </c>
      <c r="G8" s="551" t="s">
        <v>241</v>
      </c>
      <c r="H8" s="554" t="s">
        <v>241</v>
      </c>
      <c r="I8" s="552">
        <v>11900</v>
      </c>
      <c r="J8" s="554">
        <v>58.1</v>
      </c>
      <c r="K8" s="550">
        <v>1140</v>
      </c>
      <c r="L8" s="554">
        <v>5.6</v>
      </c>
      <c r="M8" s="550">
        <v>1293</v>
      </c>
      <c r="N8" s="554">
        <v>6.3</v>
      </c>
      <c r="O8" s="551">
        <v>111</v>
      </c>
      <c r="P8" s="554">
        <v>0.5</v>
      </c>
      <c r="Q8" s="550">
        <v>4576</v>
      </c>
      <c r="R8" s="554">
        <v>22.4</v>
      </c>
      <c r="S8" s="551">
        <v>23</v>
      </c>
      <c r="T8" s="331">
        <v>0.1</v>
      </c>
      <c r="U8" s="551">
        <v>91</v>
      </c>
      <c r="V8" s="331">
        <v>0.4</v>
      </c>
      <c r="W8" s="551">
        <v>378</v>
      </c>
      <c r="X8" s="331">
        <v>1.8</v>
      </c>
      <c r="Y8" s="551">
        <v>953</v>
      </c>
      <c r="Z8" s="391">
        <v>4.7</v>
      </c>
    </row>
    <row r="9" spans="1:26" ht="15" customHeight="1" x14ac:dyDescent="0.25">
      <c r="A9" s="541" t="s">
        <v>229</v>
      </c>
      <c r="B9" s="542">
        <v>21278</v>
      </c>
      <c r="C9" s="543">
        <v>11423</v>
      </c>
      <c r="D9" s="546">
        <v>53.7</v>
      </c>
      <c r="E9" s="543">
        <v>9855</v>
      </c>
      <c r="F9" s="546">
        <v>46.3</v>
      </c>
      <c r="G9" s="544" t="s">
        <v>241</v>
      </c>
      <c r="H9" s="330" t="s">
        <v>241</v>
      </c>
      <c r="I9" s="545">
        <v>12043</v>
      </c>
      <c r="J9" s="546">
        <v>56.6</v>
      </c>
      <c r="K9" s="543">
        <v>1185</v>
      </c>
      <c r="L9" s="546">
        <v>5.6</v>
      </c>
      <c r="M9" s="543">
        <v>1417</v>
      </c>
      <c r="N9" s="546">
        <v>6.7</v>
      </c>
      <c r="O9" s="544">
        <v>114</v>
      </c>
      <c r="P9" s="546">
        <v>0.5</v>
      </c>
      <c r="Q9" s="543">
        <v>4941</v>
      </c>
      <c r="R9" s="546">
        <v>23.2</v>
      </c>
      <c r="S9" s="544">
        <v>45</v>
      </c>
      <c r="T9" s="330">
        <v>0.2</v>
      </c>
      <c r="U9" s="544">
        <v>196</v>
      </c>
      <c r="V9" s="330">
        <v>0.9</v>
      </c>
      <c r="W9" s="544">
        <v>426</v>
      </c>
      <c r="X9" s="546">
        <v>2</v>
      </c>
      <c r="Y9" s="544">
        <v>911</v>
      </c>
      <c r="Z9" s="388">
        <v>4.3</v>
      </c>
    </row>
    <row r="10" spans="1:26" ht="15" customHeight="1" x14ac:dyDescent="0.25">
      <c r="A10" s="548" t="s">
        <v>230</v>
      </c>
      <c r="B10" s="549">
        <v>21994</v>
      </c>
      <c r="C10" s="550">
        <v>11668</v>
      </c>
      <c r="D10" s="554">
        <v>53.1</v>
      </c>
      <c r="E10" s="550">
        <v>10326</v>
      </c>
      <c r="F10" s="554">
        <v>46.9</v>
      </c>
      <c r="G10" s="551" t="s">
        <v>241</v>
      </c>
      <c r="H10" s="331" t="s">
        <v>241</v>
      </c>
      <c r="I10" s="552">
        <v>12326</v>
      </c>
      <c r="J10" s="554">
        <v>56</v>
      </c>
      <c r="K10" s="550">
        <v>1211</v>
      </c>
      <c r="L10" s="554">
        <v>5.5</v>
      </c>
      <c r="M10" s="550">
        <v>1534</v>
      </c>
      <c r="N10" s="554">
        <v>7</v>
      </c>
      <c r="O10" s="551">
        <v>100</v>
      </c>
      <c r="P10" s="554">
        <v>0.5</v>
      </c>
      <c r="Q10" s="550">
        <v>5204</v>
      </c>
      <c r="R10" s="554">
        <v>23.7</v>
      </c>
      <c r="S10" s="551">
        <v>58</v>
      </c>
      <c r="T10" s="554">
        <v>0.3</v>
      </c>
      <c r="U10" s="551">
        <v>289</v>
      </c>
      <c r="V10" s="554">
        <v>1.3</v>
      </c>
      <c r="W10" s="551">
        <v>487</v>
      </c>
      <c r="X10" s="554">
        <v>2.2000000000000002</v>
      </c>
      <c r="Y10" s="551">
        <v>785</v>
      </c>
      <c r="Z10" s="391">
        <v>3.6</v>
      </c>
    </row>
    <row r="11" spans="1:26" ht="15" customHeight="1" x14ac:dyDescent="0.25">
      <c r="A11" s="541" t="s">
        <v>231</v>
      </c>
      <c r="B11" s="542">
        <v>22926</v>
      </c>
      <c r="C11" s="543">
        <v>12095</v>
      </c>
      <c r="D11" s="546">
        <v>52.8</v>
      </c>
      <c r="E11" s="543">
        <v>10831</v>
      </c>
      <c r="F11" s="546">
        <v>47.2</v>
      </c>
      <c r="G11" s="544" t="s">
        <v>241</v>
      </c>
      <c r="H11" s="330" t="s">
        <v>241</v>
      </c>
      <c r="I11" s="545">
        <v>12568</v>
      </c>
      <c r="J11" s="546">
        <v>54.8</v>
      </c>
      <c r="K11" s="543">
        <v>1174</v>
      </c>
      <c r="L11" s="546">
        <v>5.0999999999999996</v>
      </c>
      <c r="M11" s="543">
        <v>1731</v>
      </c>
      <c r="N11" s="546">
        <v>7.6</v>
      </c>
      <c r="O11" s="544">
        <v>102</v>
      </c>
      <c r="P11" s="546">
        <v>0.4</v>
      </c>
      <c r="Q11" s="543">
        <v>5384</v>
      </c>
      <c r="R11" s="546">
        <v>23.5</v>
      </c>
      <c r="S11" s="544">
        <v>60</v>
      </c>
      <c r="T11" s="546">
        <v>0.3</v>
      </c>
      <c r="U11" s="544">
        <v>408</v>
      </c>
      <c r="V11" s="546">
        <v>1.8</v>
      </c>
      <c r="W11" s="544">
        <v>843</v>
      </c>
      <c r="X11" s="546">
        <v>3.7</v>
      </c>
      <c r="Y11" s="544">
        <v>656</v>
      </c>
      <c r="Z11" s="388">
        <v>2.9</v>
      </c>
    </row>
    <row r="12" spans="1:26" ht="15" customHeight="1" x14ac:dyDescent="0.25">
      <c r="A12" s="548" t="s">
        <v>232</v>
      </c>
      <c r="B12" s="549">
        <v>23669</v>
      </c>
      <c r="C12" s="550">
        <v>12413</v>
      </c>
      <c r="D12" s="554">
        <v>52.4</v>
      </c>
      <c r="E12" s="550">
        <v>11256</v>
      </c>
      <c r="F12" s="554">
        <v>47.6</v>
      </c>
      <c r="G12" s="551" t="s">
        <v>241</v>
      </c>
      <c r="H12" s="331" t="s">
        <v>241</v>
      </c>
      <c r="I12" s="552">
        <v>12920</v>
      </c>
      <c r="J12" s="554">
        <v>54.6</v>
      </c>
      <c r="K12" s="550">
        <v>1172</v>
      </c>
      <c r="L12" s="554">
        <v>5</v>
      </c>
      <c r="M12" s="550">
        <v>1842</v>
      </c>
      <c r="N12" s="554">
        <v>7.8</v>
      </c>
      <c r="O12" s="551">
        <v>113</v>
      </c>
      <c r="P12" s="554">
        <v>0.5</v>
      </c>
      <c r="Q12" s="550">
        <v>5642</v>
      </c>
      <c r="R12" s="554">
        <v>23.8</v>
      </c>
      <c r="S12" s="551">
        <v>60</v>
      </c>
      <c r="T12" s="554">
        <v>0.3</v>
      </c>
      <c r="U12" s="551">
        <v>479</v>
      </c>
      <c r="V12" s="554">
        <v>2</v>
      </c>
      <c r="W12" s="551">
        <v>986</v>
      </c>
      <c r="X12" s="554">
        <v>4.2</v>
      </c>
      <c r="Y12" s="551">
        <v>455</v>
      </c>
      <c r="Z12" s="391">
        <v>1.9</v>
      </c>
    </row>
    <row r="13" spans="1:26" ht="15" customHeight="1" x14ac:dyDescent="0.25">
      <c r="A13" s="541" t="s">
        <v>233</v>
      </c>
      <c r="B13" s="542">
        <v>24117</v>
      </c>
      <c r="C13" s="543">
        <v>12377</v>
      </c>
      <c r="D13" s="546">
        <v>51.3</v>
      </c>
      <c r="E13" s="543">
        <v>11711</v>
      </c>
      <c r="F13" s="546">
        <v>48.6</v>
      </c>
      <c r="G13" s="544">
        <v>29</v>
      </c>
      <c r="H13" s="330">
        <v>0.1</v>
      </c>
      <c r="I13" s="545">
        <v>13067</v>
      </c>
      <c r="J13" s="546">
        <v>54.2</v>
      </c>
      <c r="K13" s="543">
        <v>1201</v>
      </c>
      <c r="L13" s="546">
        <v>5</v>
      </c>
      <c r="M13" s="543">
        <v>1875</v>
      </c>
      <c r="N13" s="546">
        <v>7.8</v>
      </c>
      <c r="O13" s="544">
        <v>86</v>
      </c>
      <c r="P13" s="546">
        <v>0.4</v>
      </c>
      <c r="Q13" s="543">
        <v>5564</v>
      </c>
      <c r="R13" s="546">
        <v>23.1</v>
      </c>
      <c r="S13" s="544">
        <v>56</v>
      </c>
      <c r="T13" s="546">
        <v>0.2</v>
      </c>
      <c r="U13" s="544">
        <v>527</v>
      </c>
      <c r="V13" s="546">
        <v>2.2000000000000002</v>
      </c>
      <c r="W13" s="544">
        <v>1225</v>
      </c>
      <c r="X13" s="546">
        <v>5.0999999999999996</v>
      </c>
      <c r="Y13" s="544">
        <v>516</v>
      </c>
      <c r="Z13" s="388">
        <v>2.1</v>
      </c>
    </row>
    <row r="14" spans="1:26" ht="15" customHeight="1" x14ac:dyDescent="0.25">
      <c r="A14" s="548" t="s">
        <v>234</v>
      </c>
      <c r="B14" s="549">
        <v>24677</v>
      </c>
      <c r="C14" s="550">
        <v>12553</v>
      </c>
      <c r="D14" s="554">
        <v>50.9</v>
      </c>
      <c r="E14" s="550">
        <v>12098</v>
      </c>
      <c r="F14" s="554">
        <v>49</v>
      </c>
      <c r="G14" s="551">
        <v>26</v>
      </c>
      <c r="H14" s="331">
        <v>0.1</v>
      </c>
      <c r="I14" s="552">
        <v>13073</v>
      </c>
      <c r="J14" s="554">
        <v>53</v>
      </c>
      <c r="K14" s="550">
        <v>1239</v>
      </c>
      <c r="L14" s="554">
        <v>5</v>
      </c>
      <c r="M14" s="550">
        <v>2072</v>
      </c>
      <c r="N14" s="554">
        <v>8.4</v>
      </c>
      <c r="O14" s="551">
        <v>79</v>
      </c>
      <c r="P14" s="554">
        <v>0.3</v>
      </c>
      <c r="Q14" s="550">
        <v>5945</v>
      </c>
      <c r="R14" s="554">
        <v>24.1</v>
      </c>
      <c r="S14" s="551">
        <v>65</v>
      </c>
      <c r="T14" s="554">
        <v>0.3</v>
      </c>
      <c r="U14" s="551">
        <v>617</v>
      </c>
      <c r="V14" s="554">
        <v>2.5</v>
      </c>
      <c r="W14" s="551">
        <v>1061</v>
      </c>
      <c r="X14" s="554">
        <v>4.3</v>
      </c>
      <c r="Y14" s="551">
        <v>526</v>
      </c>
      <c r="Z14" s="391">
        <v>2.1</v>
      </c>
    </row>
    <row r="15" spans="1:26" ht="15" customHeight="1" thickBot="1" x14ac:dyDescent="0.3">
      <c r="A15" s="555" t="s">
        <v>235</v>
      </c>
      <c r="B15" s="556">
        <v>25010</v>
      </c>
      <c r="C15" s="557">
        <v>12567</v>
      </c>
      <c r="D15" s="558">
        <v>50.2</v>
      </c>
      <c r="E15" s="557">
        <v>12414</v>
      </c>
      <c r="F15" s="558">
        <v>49.6</v>
      </c>
      <c r="G15" s="559">
        <v>29</v>
      </c>
      <c r="H15" s="558">
        <v>0.1</v>
      </c>
      <c r="I15" s="560">
        <v>13027</v>
      </c>
      <c r="J15" s="558">
        <v>52.1</v>
      </c>
      <c r="K15" s="557">
        <v>1256</v>
      </c>
      <c r="L15" s="558">
        <v>5</v>
      </c>
      <c r="M15" s="557">
        <v>2200</v>
      </c>
      <c r="N15" s="558">
        <v>8.8000000000000007</v>
      </c>
      <c r="O15" s="559">
        <v>98</v>
      </c>
      <c r="P15" s="558">
        <v>0.4</v>
      </c>
      <c r="Q15" s="557">
        <v>6092</v>
      </c>
      <c r="R15" s="558">
        <v>24.4</v>
      </c>
      <c r="S15" s="559">
        <v>47</v>
      </c>
      <c r="T15" s="558">
        <v>0.2</v>
      </c>
      <c r="U15" s="559">
        <v>657</v>
      </c>
      <c r="V15" s="558">
        <v>2.6</v>
      </c>
      <c r="W15" s="557">
        <v>1039</v>
      </c>
      <c r="X15" s="558">
        <v>4.2</v>
      </c>
      <c r="Y15" s="559">
        <v>594</v>
      </c>
      <c r="Z15" s="561">
        <v>2.4</v>
      </c>
    </row>
    <row r="16" spans="1:26" x14ac:dyDescent="0.25">
      <c r="A16" s="36" t="s">
        <v>686</v>
      </c>
    </row>
    <row r="17" spans="1:20" x14ac:dyDescent="0.25">
      <c r="A17" s="975" t="s">
        <v>687</v>
      </c>
      <c r="B17" s="975"/>
      <c r="C17" s="975"/>
      <c r="D17" s="975"/>
      <c r="E17" s="975"/>
      <c r="F17" s="975"/>
      <c r="G17" s="975"/>
      <c r="H17" s="975"/>
      <c r="I17" s="975"/>
      <c r="J17" s="975"/>
      <c r="K17" s="975"/>
      <c r="L17" s="975"/>
      <c r="M17" s="975"/>
      <c r="N17" s="975"/>
      <c r="O17" s="975"/>
      <c r="P17" s="975"/>
      <c r="Q17" s="975"/>
      <c r="R17" s="975"/>
      <c r="S17" s="975"/>
      <c r="T17" s="975"/>
    </row>
    <row r="18" spans="1:20" x14ac:dyDescent="0.25">
      <c r="A18" s="975"/>
      <c r="B18" s="975"/>
      <c r="C18" s="975"/>
      <c r="D18" s="975"/>
      <c r="E18" s="975"/>
      <c r="F18" s="975"/>
      <c r="G18" s="975"/>
      <c r="H18" s="975"/>
      <c r="I18" s="975"/>
      <c r="J18" s="975"/>
      <c r="K18" s="975"/>
      <c r="L18" s="975"/>
      <c r="M18" s="975"/>
      <c r="N18" s="975"/>
      <c r="O18" s="975"/>
      <c r="P18" s="975"/>
      <c r="Q18" s="975"/>
      <c r="R18" s="975"/>
      <c r="S18" s="975"/>
      <c r="T18" s="975"/>
    </row>
    <row r="19" spans="1:20" x14ac:dyDescent="0.25">
      <c r="A19" s="36" t="s">
        <v>688</v>
      </c>
    </row>
    <row r="21" spans="1:20" x14ac:dyDescent="0.25">
      <c r="A21" s="36" t="s">
        <v>690</v>
      </c>
    </row>
    <row r="22" spans="1:20" x14ac:dyDescent="0.25">
      <c r="A22" s="36" t="s">
        <v>520</v>
      </c>
    </row>
  </sheetData>
  <mergeCells count="15">
    <mergeCell ref="A17:T18"/>
    <mergeCell ref="A2:C2"/>
    <mergeCell ref="Y3:Z3"/>
    <mergeCell ref="M3:N3"/>
    <mergeCell ref="O3:P3"/>
    <mergeCell ref="Q3:R3"/>
    <mergeCell ref="S3:T3"/>
    <mergeCell ref="U3:V3"/>
    <mergeCell ref="W3:X3"/>
    <mergeCell ref="K3:L3"/>
    <mergeCell ref="A3:B3"/>
    <mergeCell ref="C3:D3"/>
    <mergeCell ref="E3:F3"/>
    <mergeCell ref="G3:H3"/>
    <mergeCell ref="I3:J3"/>
  </mergeCells>
  <hyperlinks>
    <hyperlink ref="A2:C2" location="TOC!A1" display="Return to Table of Contents"/>
  </hyperlinks>
  <pageMargins left="0.25" right="0.25" top="0.75" bottom="0.75" header="0.3" footer="0.3"/>
  <pageSetup scale="67" fitToHeight="0" orientation="landscape" r:id="rId1"/>
  <headerFooter>
    <oddHeader>&amp;L2017-18 Survey of Dental Education
Report 1 - Academic Programs, Enrollment, and Graduates</oddHeader>
  </headerFooter>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O38"/>
  <sheetViews>
    <sheetView workbookViewId="0"/>
  </sheetViews>
  <sheetFormatPr defaultColWidth="9.1796875" defaultRowHeight="12.5" x14ac:dyDescent="0.25"/>
  <cols>
    <col min="1" max="14" width="9.1796875" style="772"/>
    <col min="15" max="15" width="10.26953125" style="772" customWidth="1"/>
    <col min="16" max="16384" width="9.1796875" style="772"/>
  </cols>
  <sheetData>
    <row r="1" spans="1:13" ht="13" x14ac:dyDescent="0.3">
      <c r="A1" s="795" t="s">
        <v>464</v>
      </c>
    </row>
    <row r="2" spans="1:13" x14ac:dyDescent="0.25">
      <c r="A2" s="992" t="s">
        <v>1</v>
      </c>
      <c r="B2" s="992"/>
      <c r="C2" s="992"/>
    </row>
    <row r="6" spans="1:13" x14ac:dyDescent="0.25">
      <c r="B6" s="809">
        <v>2006</v>
      </c>
      <c r="C6" s="809">
        <v>2007</v>
      </c>
      <c r="D6" s="810">
        <v>2008</v>
      </c>
      <c r="E6" s="809">
        <v>2009</v>
      </c>
      <c r="F6" s="809">
        <v>2010</v>
      </c>
      <c r="G6" s="809">
        <v>2011</v>
      </c>
      <c r="H6" s="809">
        <v>2012</v>
      </c>
      <c r="I6" s="809">
        <v>2013</v>
      </c>
      <c r="J6" s="809">
        <v>2014</v>
      </c>
      <c r="K6" s="809">
        <v>2015</v>
      </c>
      <c r="L6" s="772">
        <v>2016</v>
      </c>
      <c r="M6" s="772">
        <v>2017</v>
      </c>
    </row>
    <row r="7" spans="1:13" x14ac:dyDescent="0.25">
      <c r="A7" s="799" t="s">
        <v>769</v>
      </c>
      <c r="B7" s="811">
        <v>2026</v>
      </c>
      <c r="C7" s="811">
        <v>2099</v>
      </c>
      <c r="D7" s="812">
        <v>2135</v>
      </c>
      <c r="E7" s="811">
        <v>2251</v>
      </c>
      <c r="F7" s="811">
        <v>2261</v>
      </c>
      <c r="G7" s="811">
        <v>2308</v>
      </c>
      <c r="H7" s="811">
        <v>2416</v>
      </c>
      <c r="I7" s="813">
        <v>2533</v>
      </c>
      <c r="J7" s="813">
        <v>2607</v>
      </c>
      <c r="K7" s="813">
        <v>2791</v>
      </c>
      <c r="L7" s="772">
        <v>2924</v>
      </c>
      <c r="M7" s="772">
        <v>3026</v>
      </c>
    </row>
    <row r="8" spans="1:13" x14ac:dyDescent="0.25">
      <c r="A8" s="799" t="s">
        <v>770</v>
      </c>
      <c r="B8" s="811">
        <v>2489</v>
      </c>
      <c r="C8" s="811">
        <v>2615</v>
      </c>
      <c r="D8" s="811">
        <v>2661</v>
      </c>
      <c r="E8" s="811">
        <v>2622</v>
      </c>
      <c r="F8" s="811">
        <v>2735</v>
      </c>
      <c r="G8" s="811">
        <v>2762</v>
      </c>
      <c r="H8" s="811">
        <v>2813</v>
      </c>
      <c r="I8" s="814">
        <v>2818</v>
      </c>
      <c r="J8" s="814">
        <v>2884</v>
      </c>
      <c r="K8" s="813">
        <v>3017</v>
      </c>
      <c r="L8" s="772">
        <v>3032</v>
      </c>
      <c r="M8" s="772">
        <v>3205</v>
      </c>
    </row>
    <row r="9" spans="1:13" x14ac:dyDescent="0.25">
      <c r="A9" s="798" t="s">
        <v>771</v>
      </c>
      <c r="B9" s="814">
        <v>0</v>
      </c>
      <c r="C9" s="814">
        <v>0</v>
      </c>
      <c r="D9" s="814">
        <v>20</v>
      </c>
      <c r="E9" s="814">
        <v>19</v>
      </c>
      <c r="F9" s="814">
        <v>24</v>
      </c>
      <c r="G9" s="814">
        <v>36</v>
      </c>
      <c r="H9" s="814">
        <v>38</v>
      </c>
      <c r="I9" s="814">
        <v>39</v>
      </c>
      <c r="J9" s="814">
        <v>39</v>
      </c>
      <c r="K9" s="813">
        <v>3</v>
      </c>
      <c r="L9" s="772">
        <v>1</v>
      </c>
      <c r="M9" s="772">
        <v>7</v>
      </c>
    </row>
    <row r="10" spans="1:13" x14ac:dyDescent="0.25">
      <c r="A10" s="799" t="s">
        <v>772</v>
      </c>
      <c r="B10" s="814">
        <f t="shared" ref="B10:M10" si="0">SUM(B7:B9)</f>
        <v>4515</v>
      </c>
      <c r="C10" s="814">
        <f t="shared" si="0"/>
        <v>4714</v>
      </c>
      <c r="D10" s="814">
        <f t="shared" si="0"/>
        <v>4816</v>
      </c>
      <c r="E10" s="814">
        <f t="shared" si="0"/>
        <v>4892</v>
      </c>
      <c r="F10" s="814">
        <f t="shared" si="0"/>
        <v>5020</v>
      </c>
      <c r="G10" s="814">
        <f t="shared" si="0"/>
        <v>5106</v>
      </c>
      <c r="H10" s="814">
        <f t="shared" si="0"/>
        <v>5267</v>
      </c>
      <c r="I10" s="814">
        <f t="shared" si="0"/>
        <v>5390</v>
      </c>
      <c r="J10" s="814">
        <f t="shared" si="0"/>
        <v>5530</v>
      </c>
      <c r="K10" s="814">
        <f t="shared" si="0"/>
        <v>5811</v>
      </c>
      <c r="L10" s="814">
        <f t="shared" si="0"/>
        <v>5957</v>
      </c>
      <c r="M10" s="814">
        <f t="shared" si="0"/>
        <v>6238</v>
      </c>
    </row>
    <row r="17" spans="15:15" x14ac:dyDescent="0.25">
      <c r="O17" s="805"/>
    </row>
    <row r="34" spans="1:11" ht="42.75" customHeight="1" x14ac:dyDescent="0.25">
      <c r="A34" s="976" t="s">
        <v>806</v>
      </c>
      <c r="B34" s="976"/>
      <c r="C34" s="976"/>
      <c r="D34" s="976"/>
      <c r="E34" s="976"/>
      <c r="F34" s="976"/>
      <c r="G34" s="976"/>
      <c r="H34" s="976"/>
      <c r="I34" s="976"/>
      <c r="J34" s="976"/>
      <c r="K34" s="976"/>
    </row>
    <row r="35" spans="1:11" x14ac:dyDescent="0.25">
      <c r="A35" s="976"/>
      <c r="B35" s="976"/>
      <c r="C35" s="976"/>
      <c r="D35" s="976"/>
      <c r="E35" s="976"/>
      <c r="F35" s="976"/>
      <c r="G35" s="976"/>
      <c r="H35" s="976"/>
      <c r="I35" s="976"/>
      <c r="J35" s="976"/>
      <c r="K35" s="976"/>
    </row>
    <row r="37" spans="1:11" x14ac:dyDescent="0.25">
      <c r="A37" s="36" t="s">
        <v>807</v>
      </c>
    </row>
    <row r="38" spans="1:11" x14ac:dyDescent="0.25">
      <c r="A38" s="296" t="s">
        <v>399</v>
      </c>
    </row>
  </sheetData>
  <mergeCells count="2">
    <mergeCell ref="A2:C2"/>
    <mergeCell ref="A34:K35"/>
  </mergeCells>
  <hyperlinks>
    <hyperlink ref="A2:C2" location="TOC!A1" display="Return to Table of Contents"/>
  </hyperlinks>
  <pageMargins left="0.25" right="0.25" top="0.75" bottom="0.75" header="0.3" footer="0.3"/>
  <pageSetup scale="75" fitToHeight="0" orientation="portrait" r:id="rId1"/>
  <headerFooter>
    <oddHeader>&amp;L2017-18 Survey of Dental Education
Report 1 - Academic Programs, Enrollment, and Graduates</oddHead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46"/>
  <sheetViews>
    <sheetView zoomScaleNormal="100" workbookViewId="0">
      <pane ySplit="3" topLeftCell="A4" activePane="bottomLeft" state="frozen"/>
      <selection pane="bottomLeft"/>
    </sheetView>
  </sheetViews>
  <sheetFormatPr defaultColWidth="8.7265625" defaultRowHeight="12.5" x14ac:dyDescent="0.25"/>
  <cols>
    <col min="1" max="1" width="36.26953125" style="176" customWidth="1"/>
    <col min="2" max="2" width="90.7265625" style="171" customWidth="1"/>
    <col min="3" max="16384" width="8.7265625" style="171"/>
  </cols>
  <sheetData>
    <row r="1" spans="1:2" ht="15" customHeight="1" x14ac:dyDescent="0.3">
      <c r="A1" s="170" t="s">
        <v>442</v>
      </c>
      <c r="B1" s="170"/>
    </row>
    <row r="2" spans="1:2" x14ac:dyDescent="0.25">
      <c r="A2" s="172" t="s">
        <v>1</v>
      </c>
    </row>
    <row r="3" spans="1:2" ht="15" customHeight="1" x14ac:dyDescent="0.3">
      <c r="A3" s="173" t="s">
        <v>470</v>
      </c>
      <c r="B3" s="173" t="s">
        <v>471</v>
      </c>
    </row>
    <row r="4" spans="1:2" ht="15" customHeight="1" x14ac:dyDescent="0.25">
      <c r="A4" s="174"/>
      <c r="B4" s="174"/>
    </row>
    <row r="5" spans="1:2" ht="37.5" x14ac:dyDescent="0.25">
      <c r="A5" s="174" t="s">
        <v>472</v>
      </c>
      <c r="B5" s="174" t="s">
        <v>473</v>
      </c>
    </row>
    <row r="6" spans="1:2" ht="15" customHeight="1" x14ac:dyDescent="0.25">
      <c r="A6" s="174"/>
      <c r="B6" s="174"/>
    </row>
    <row r="7" spans="1:2" ht="25" x14ac:dyDescent="0.25">
      <c r="A7" s="174" t="s">
        <v>474</v>
      </c>
      <c r="B7" s="174" t="s">
        <v>475</v>
      </c>
    </row>
    <row r="8" spans="1:2" ht="15" customHeight="1" x14ac:dyDescent="0.25">
      <c r="A8" s="174"/>
      <c r="B8" s="174"/>
    </row>
    <row r="9" spans="1:2" x14ac:dyDescent="0.25">
      <c r="A9" s="174" t="s">
        <v>476</v>
      </c>
      <c r="B9" s="174" t="s">
        <v>477</v>
      </c>
    </row>
    <row r="10" spans="1:2" x14ac:dyDescent="0.25">
      <c r="A10" s="174"/>
      <c r="B10" s="174"/>
    </row>
    <row r="11" spans="1:2" ht="13" x14ac:dyDescent="0.25">
      <c r="A11" s="174" t="s">
        <v>478</v>
      </c>
      <c r="B11" s="174" t="s">
        <v>479</v>
      </c>
    </row>
    <row r="12" spans="1:2" ht="15" customHeight="1" x14ac:dyDescent="0.25">
      <c r="A12" s="174"/>
      <c r="B12" s="174"/>
    </row>
    <row r="13" spans="1:2" ht="25" x14ac:dyDescent="0.25">
      <c r="A13" s="174" t="s">
        <v>480</v>
      </c>
      <c r="B13" s="174" t="s">
        <v>481</v>
      </c>
    </row>
    <row r="14" spans="1:2" ht="15" customHeight="1" x14ac:dyDescent="0.25">
      <c r="A14" s="174"/>
      <c r="B14" s="174"/>
    </row>
    <row r="15" spans="1:2" ht="50" x14ac:dyDescent="0.25">
      <c r="A15" s="174" t="s">
        <v>482</v>
      </c>
      <c r="B15" s="174" t="s">
        <v>483</v>
      </c>
    </row>
    <row r="16" spans="1:2" ht="15" customHeight="1" x14ac:dyDescent="0.25">
      <c r="A16" s="174"/>
      <c r="B16" s="174"/>
    </row>
    <row r="17" spans="1:2" ht="62.5" x14ac:dyDescent="0.25">
      <c r="A17" s="175" t="s">
        <v>484</v>
      </c>
      <c r="B17" s="174" t="s">
        <v>485</v>
      </c>
    </row>
    <row r="18" spans="1:2" x14ac:dyDescent="0.25">
      <c r="A18" s="175"/>
      <c r="B18" s="174"/>
    </row>
    <row r="19" spans="1:2" ht="37.5" x14ac:dyDescent="0.25">
      <c r="A19" s="174" t="s">
        <v>486</v>
      </c>
      <c r="B19" s="174" t="s">
        <v>487</v>
      </c>
    </row>
    <row r="20" spans="1:2" x14ac:dyDescent="0.25">
      <c r="A20" s="174"/>
      <c r="B20" s="174"/>
    </row>
    <row r="21" spans="1:2" ht="50.5" x14ac:dyDescent="0.25">
      <c r="A21" s="174" t="s">
        <v>488</v>
      </c>
      <c r="B21" s="174" t="s">
        <v>489</v>
      </c>
    </row>
    <row r="22" spans="1:2" x14ac:dyDescent="0.25">
      <c r="A22" s="174"/>
      <c r="B22" s="174"/>
    </row>
    <row r="23" spans="1:2" ht="25" customHeight="1" x14ac:dyDescent="0.25">
      <c r="A23" s="174" t="s">
        <v>490</v>
      </c>
      <c r="B23" s="174" t="s">
        <v>491</v>
      </c>
    </row>
    <row r="24" spans="1:2" x14ac:dyDescent="0.25">
      <c r="A24" s="174"/>
      <c r="B24" s="174"/>
    </row>
    <row r="25" spans="1:2" ht="25" x14ac:dyDescent="0.25">
      <c r="A25" s="970" t="s">
        <v>492</v>
      </c>
      <c r="B25" s="174" t="s">
        <v>493</v>
      </c>
    </row>
    <row r="26" spans="1:2" x14ac:dyDescent="0.25">
      <c r="A26" s="970"/>
      <c r="B26" s="174"/>
    </row>
    <row r="27" spans="1:2" x14ac:dyDescent="0.25">
      <c r="A27" s="970"/>
      <c r="B27" s="174" t="s">
        <v>494</v>
      </c>
    </row>
    <row r="28" spans="1:2" x14ac:dyDescent="0.25">
      <c r="A28" s="970"/>
      <c r="B28" s="174"/>
    </row>
    <row r="29" spans="1:2" ht="25" x14ac:dyDescent="0.25">
      <c r="A29" s="970"/>
      <c r="B29" s="174" t="s">
        <v>495</v>
      </c>
    </row>
    <row r="30" spans="1:2" x14ac:dyDescent="0.25">
      <c r="A30" s="970"/>
      <c r="B30" s="174"/>
    </row>
    <row r="31" spans="1:2" ht="37.5" x14ac:dyDescent="0.25">
      <c r="A31" s="970"/>
      <c r="B31" s="174" t="s">
        <v>496</v>
      </c>
    </row>
    <row r="32" spans="1:2" x14ac:dyDescent="0.25">
      <c r="A32" s="970"/>
      <c r="B32" s="174"/>
    </row>
    <row r="33" spans="1:2" ht="37.5" x14ac:dyDescent="0.25">
      <c r="A33" s="970"/>
      <c r="B33" s="174" t="s">
        <v>497</v>
      </c>
    </row>
    <row r="34" spans="1:2" x14ac:dyDescent="0.25">
      <c r="A34" s="970"/>
      <c r="B34" s="174"/>
    </row>
    <row r="35" spans="1:2" ht="25" x14ac:dyDescent="0.25">
      <c r="A35" s="970"/>
      <c r="B35" s="174" t="s">
        <v>498</v>
      </c>
    </row>
    <row r="36" spans="1:2" x14ac:dyDescent="0.25">
      <c r="A36" s="970"/>
      <c r="B36" s="174"/>
    </row>
    <row r="37" spans="1:2" ht="25" x14ac:dyDescent="0.25">
      <c r="A37" s="970"/>
      <c r="B37" s="174" t="s">
        <v>499</v>
      </c>
    </row>
    <row r="38" spans="1:2" x14ac:dyDescent="0.25">
      <c r="A38" s="970"/>
      <c r="B38" s="174"/>
    </row>
    <row r="39" spans="1:2" ht="25" customHeight="1" x14ac:dyDescent="0.25">
      <c r="A39" s="970"/>
      <c r="B39" s="174" t="s">
        <v>500</v>
      </c>
    </row>
    <row r="40" spans="1:2" x14ac:dyDescent="0.25">
      <c r="A40" s="174"/>
      <c r="B40" s="174"/>
    </row>
    <row r="41" spans="1:2" ht="25" x14ac:dyDescent="0.25">
      <c r="A41" s="174" t="s">
        <v>501</v>
      </c>
      <c r="B41" s="174" t="s">
        <v>502</v>
      </c>
    </row>
    <row r="42" spans="1:2" x14ac:dyDescent="0.25">
      <c r="A42" s="174"/>
      <c r="B42" s="174"/>
    </row>
    <row r="43" spans="1:2" ht="50" x14ac:dyDescent="0.25">
      <c r="A43" s="174" t="s">
        <v>503</v>
      </c>
      <c r="B43" s="174" t="s">
        <v>504</v>
      </c>
    </row>
    <row r="44" spans="1:2" x14ac:dyDescent="0.25">
      <c r="A44" s="174"/>
      <c r="B44" s="174"/>
    </row>
    <row r="45" spans="1:2" ht="25" x14ac:dyDescent="0.25">
      <c r="A45" s="175" t="s">
        <v>505</v>
      </c>
      <c r="B45" s="175" t="s">
        <v>506</v>
      </c>
    </row>
    <row r="46" spans="1:2" ht="12.65" customHeight="1" x14ac:dyDescent="0.25">
      <c r="A46" s="175"/>
      <c r="B46" s="175"/>
    </row>
  </sheetData>
  <mergeCells count="1">
    <mergeCell ref="A25:A39"/>
  </mergeCells>
  <hyperlinks>
    <hyperlink ref="A2" location="TOC!A1" display="Return to Table of Contents"/>
  </hyperlinks>
  <pageMargins left="0.25" right="0.25" top="0.75" bottom="0.75" header="0.3" footer="0.3"/>
  <pageSetup scale="82" fitToHeight="0" orientation="portrait" r:id="rId1"/>
  <headerFooter>
    <oddHeader>&amp;L2017-18 Survey of Dental Education
Report 1 - Academic Programs, Enrollment, and Graduates</oddHead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31"/>
  <sheetViews>
    <sheetView workbookViewId="0">
      <selection activeCell="A2" sqref="A2:C2"/>
    </sheetView>
  </sheetViews>
  <sheetFormatPr defaultColWidth="9.1796875" defaultRowHeight="12.5" x14ac:dyDescent="0.25"/>
  <cols>
    <col min="1" max="16384" width="9.1796875" style="772"/>
  </cols>
  <sheetData>
    <row r="1" spans="1:7" ht="13" x14ac:dyDescent="0.3">
      <c r="A1" s="764" t="s">
        <v>897</v>
      </c>
    </row>
    <row r="2" spans="1:7" x14ac:dyDescent="0.25">
      <c r="A2" s="992" t="s">
        <v>1</v>
      </c>
      <c r="B2" s="992"/>
      <c r="C2" s="992"/>
    </row>
    <row r="5" spans="1:7" ht="13" thickBot="1" x14ac:dyDescent="0.3"/>
    <row r="6" spans="1:7" ht="13" x14ac:dyDescent="0.25">
      <c r="B6" s="772">
        <v>2017</v>
      </c>
      <c r="E6" s="849" t="s">
        <v>812</v>
      </c>
      <c r="F6" s="850" t="s">
        <v>813</v>
      </c>
      <c r="G6" s="850" t="s">
        <v>239</v>
      </c>
    </row>
    <row r="7" spans="1:7" ht="13" x14ac:dyDescent="0.25">
      <c r="A7" s="772" t="s">
        <v>814</v>
      </c>
      <c r="B7" s="772">
        <v>5070</v>
      </c>
      <c r="C7" s="772">
        <f>B7/F7</f>
        <v>0.89893617021276595</v>
      </c>
      <c r="E7" s="851" t="s">
        <v>815</v>
      </c>
      <c r="F7" s="852">
        <v>5640</v>
      </c>
      <c r="G7" s="852"/>
    </row>
    <row r="8" spans="1:7" ht="13" x14ac:dyDescent="0.25">
      <c r="A8" s="772" t="s">
        <v>816</v>
      </c>
      <c r="B8" s="772">
        <f>F7-F8</f>
        <v>570</v>
      </c>
      <c r="C8" s="772">
        <f>B8/F7</f>
        <v>0.10106382978723404</v>
      </c>
      <c r="E8" s="851" t="s">
        <v>817</v>
      </c>
      <c r="F8" s="852">
        <v>5070</v>
      </c>
      <c r="G8" s="852"/>
    </row>
    <row r="30" spans="1:1" ht="36.75" customHeight="1" x14ac:dyDescent="0.25">
      <c r="A30" s="751" t="s">
        <v>818</v>
      </c>
    </row>
    <row r="31" spans="1:1" x14ac:dyDescent="0.25">
      <c r="A31" s="751" t="s">
        <v>395</v>
      </c>
    </row>
  </sheetData>
  <mergeCells count="1">
    <mergeCell ref="A2:C2"/>
  </mergeCells>
  <hyperlinks>
    <hyperlink ref="A2:C2" location="TOC!A1" display="Return to Table of Contents"/>
  </hyperlinks>
  <pageMargins left="0.25" right="0.25" top="0.75" bottom="0.75" header="0.3" footer="0.3"/>
  <pageSetup fitToHeight="0" orientation="portrait" r:id="rId1"/>
  <headerFooter>
    <oddHeader>&amp;L2017-18 Survey of Dental Education
Report 1 - Academic Programs, Enrollment, and Graduates</oddHeader>
  </headerFooter>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86"/>
  <sheetViews>
    <sheetView zoomScaleNormal="100" workbookViewId="0">
      <pane ySplit="3" topLeftCell="A4" activePane="bottomLeft" state="frozen"/>
      <selection pane="bottomLeft"/>
    </sheetView>
  </sheetViews>
  <sheetFormatPr defaultColWidth="9.1796875" defaultRowHeight="12.5" x14ac:dyDescent="0.25"/>
  <cols>
    <col min="1" max="1" width="5.7265625" style="1" customWidth="1"/>
    <col min="2" max="2" width="57.1796875" style="1" customWidth="1"/>
    <col min="3" max="13" width="6.7265625" style="1" customWidth="1"/>
    <col min="14" max="16384" width="9.1796875" style="1"/>
  </cols>
  <sheetData>
    <row r="1" spans="1:13" ht="13" x14ac:dyDescent="0.3">
      <c r="A1" s="2" t="s">
        <v>340</v>
      </c>
      <c r="B1" s="162"/>
    </row>
    <row r="2" spans="1:13" ht="13" thickBot="1" x14ac:dyDescent="0.3">
      <c r="A2" s="974" t="s">
        <v>1</v>
      </c>
      <c r="B2" s="974"/>
    </row>
    <row r="3" spans="1:13" ht="13" x14ac:dyDescent="0.3">
      <c r="A3" s="349" t="s">
        <v>2</v>
      </c>
      <c r="B3" s="350" t="s">
        <v>3</v>
      </c>
      <c r="C3" s="85">
        <v>2007</v>
      </c>
      <c r="D3" s="85">
        <v>2008</v>
      </c>
      <c r="E3" s="85">
        <v>2009</v>
      </c>
      <c r="F3" s="85">
        <v>2010</v>
      </c>
      <c r="G3" s="85">
        <v>2011</v>
      </c>
      <c r="H3" s="85">
        <v>2012</v>
      </c>
      <c r="I3" s="85">
        <v>2013</v>
      </c>
      <c r="J3" s="85">
        <v>2014</v>
      </c>
      <c r="K3" s="85">
        <v>2015</v>
      </c>
      <c r="L3" s="85">
        <v>2016</v>
      </c>
      <c r="M3" s="86">
        <v>2017</v>
      </c>
    </row>
    <row r="4" spans="1:13" x14ac:dyDescent="0.25">
      <c r="A4" s="119" t="s">
        <v>10</v>
      </c>
      <c r="B4" s="120" t="s">
        <v>11</v>
      </c>
      <c r="C4" s="351">
        <v>58</v>
      </c>
      <c r="D4" s="351">
        <v>52</v>
      </c>
      <c r="E4" s="351">
        <v>55</v>
      </c>
      <c r="F4" s="351">
        <v>53</v>
      </c>
      <c r="G4" s="351">
        <v>57</v>
      </c>
      <c r="H4" s="351">
        <v>66</v>
      </c>
      <c r="I4" s="351">
        <v>62</v>
      </c>
      <c r="J4" s="351">
        <v>54</v>
      </c>
      <c r="K4" s="351">
        <v>53</v>
      </c>
      <c r="L4" s="351">
        <v>59</v>
      </c>
      <c r="M4" s="352">
        <v>63</v>
      </c>
    </row>
    <row r="5" spans="1:13" ht="14.5" x14ac:dyDescent="0.25">
      <c r="A5" s="126" t="s">
        <v>18</v>
      </c>
      <c r="B5" s="127" t="s">
        <v>694</v>
      </c>
      <c r="C5" s="88">
        <v>53</v>
      </c>
      <c r="D5" s="88">
        <v>54</v>
      </c>
      <c r="E5" s="88">
        <v>56</v>
      </c>
      <c r="F5" s="88">
        <v>54</v>
      </c>
      <c r="G5" s="88">
        <v>59</v>
      </c>
      <c r="H5" s="88">
        <v>66</v>
      </c>
      <c r="I5" s="88">
        <v>69</v>
      </c>
      <c r="J5" s="88">
        <v>71</v>
      </c>
      <c r="K5" s="88">
        <v>74</v>
      </c>
      <c r="L5" s="88">
        <v>74</v>
      </c>
      <c r="M5" s="353">
        <v>75</v>
      </c>
    </row>
    <row r="6" spans="1:13" ht="14.5" x14ac:dyDescent="0.25">
      <c r="A6" s="133" t="s">
        <v>18</v>
      </c>
      <c r="B6" s="134" t="s">
        <v>668</v>
      </c>
      <c r="C6" s="94" t="s">
        <v>241</v>
      </c>
      <c r="D6" s="94" t="s">
        <v>241</v>
      </c>
      <c r="E6" s="94" t="s">
        <v>241</v>
      </c>
      <c r="F6" s="94" t="s">
        <v>241</v>
      </c>
      <c r="G6" s="94" t="s">
        <v>241</v>
      </c>
      <c r="H6" s="94">
        <v>110</v>
      </c>
      <c r="I6" s="94">
        <v>111</v>
      </c>
      <c r="J6" s="94">
        <v>109</v>
      </c>
      <c r="K6" s="94">
        <v>112</v>
      </c>
      <c r="L6" s="94">
        <v>109</v>
      </c>
      <c r="M6" s="354">
        <v>140</v>
      </c>
    </row>
    <row r="7" spans="1:13" x14ac:dyDescent="0.25">
      <c r="A7" s="126" t="s">
        <v>26</v>
      </c>
      <c r="B7" s="127" t="s">
        <v>27</v>
      </c>
      <c r="C7" s="88">
        <v>154</v>
      </c>
      <c r="D7" s="88">
        <v>161</v>
      </c>
      <c r="E7" s="88">
        <v>149</v>
      </c>
      <c r="F7" s="88">
        <v>162</v>
      </c>
      <c r="G7" s="88">
        <v>158</v>
      </c>
      <c r="H7" s="88">
        <v>166</v>
      </c>
      <c r="I7" s="88">
        <v>159</v>
      </c>
      <c r="J7" s="88">
        <v>156</v>
      </c>
      <c r="K7" s="88">
        <v>162</v>
      </c>
      <c r="L7" s="88">
        <v>155</v>
      </c>
      <c r="M7" s="353">
        <v>159</v>
      </c>
    </row>
    <row r="8" spans="1:13" x14ac:dyDescent="0.25">
      <c r="A8" s="133" t="s">
        <v>26</v>
      </c>
      <c r="B8" s="134" t="s">
        <v>31</v>
      </c>
      <c r="C8" s="94">
        <v>105</v>
      </c>
      <c r="D8" s="94">
        <v>98</v>
      </c>
      <c r="E8" s="94">
        <v>100</v>
      </c>
      <c r="F8" s="94">
        <v>100</v>
      </c>
      <c r="G8" s="94">
        <v>106</v>
      </c>
      <c r="H8" s="94">
        <v>104</v>
      </c>
      <c r="I8" s="94">
        <v>107</v>
      </c>
      <c r="J8" s="94">
        <v>108</v>
      </c>
      <c r="K8" s="94">
        <v>111</v>
      </c>
      <c r="L8" s="94">
        <v>107</v>
      </c>
      <c r="M8" s="354">
        <v>116</v>
      </c>
    </row>
    <row r="9" spans="1:13" x14ac:dyDescent="0.25">
      <c r="A9" s="126" t="s">
        <v>26</v>
      </c>
      <c r="B9" s="127" t="s">
        <v>32</v>
      </c>
      <c r="C9" s="88">
        <v>99</v>
      </c>
      <c r="D9" s="88">
        <v>95</v>
      </c>
      <c r="E9" s="88">
        <v>99</v>
      </c>
      <c r="F9" s="88">
        <v>99</v>
      </c>
      <c r="G9" s="88">
        <v>90</v>
      </c>
      <c r="H9" s="88">
        <v>99</v>
      </c>
      <c r="I9" s="88">
        <v>100</v>
      </c>
      <c r="J9" s="88">
        <v>111</v>
      </c>
      <c r="K9" s="88">
        <v>108</v>
      </c>
      <c r="L9" s="88">
        <v>107</v>
      </c>
      <c r="M9" s="353">
        <v>107</v>
      </c>
    </row>
    <row r="10" spans="1:13" x14ac:dyDescent="0.25">
      <c r="A10" s="133" t="s">
        <v>26</v>
      </c>
      <c r="B10" s="134" t="s">
        <v>34</v>
      </c>
      <c r="C10" s="94">
        <v>157</v>
      </c>
      <c r="D10" s="94">
        <v>192</v>
      </c>
      <c r="E10" s="94">
        <v>183</v>
      </c>
      <c r="F10" s="94">
        <v>172</v>
      </c>
      <c r="G10" s="94">
        <v>175</v>
      </c>
      <c r="H10" s="94">
        <v>173</v>
      </c>
      <c r="I10" s="94">
        <v>176</v>
      </c>
      <c r="J10" s="94">
        <v>170</v>
      </c>
      <c r="K10" s="94">
        <v>159</v>
      </c>
      <c r="L10" s="94">
        <v>176</v>
      </c>
      <c r="M10" s="354">
        <v>182</v>
      </c>
    </row>
    <row r="11" spans="1:13" x14ac:dyDescent="0.25">
      <c r="A11" s="126" t="s">
        <v>26</v>
      </c>
      <c r="B11" s="127" t="s">
        <v>37</v>
      </c>
      <c r="C11" s="88">
        <v>114</v>
      </c>
      <c r="D11" s="88">
        <v>112</v>
      </c>
      <c r="E11" s="88">
        <v>110</v>
      </c>
      <c r="F11" s="88">
        <v>106</v>
      </c>
      <c r="G11" s="88">
        <v>116</v>
      </c>
      <c r="H11" s="88">
        <v>112</v>
      </c>
      <c r="I11" s="88">
        <v>116</v>
      </c>
      <c r="J11" s="88">
        <v>131</v>
      </c>
      <c r="K11" s="88">
        <v>120</v>
      </c>
      <c r="L11" s="88">
        <v>117</v>
      </c>
      <c r="M11" s="353">
        <v>108</v>
      </c>
    </row>
    <row r="12" spans="1:13" ht="14.5" x14ac:dyDescent="0.25">
      <c r="A12" s="133" t="s">
        <v>26</v>
      </c>
      <c r="B12" s="134" t="s">
        <v>669</v>
      </c>
      <c r="C12" s="94" t="s">
        <v>241</v>
      </c>
      <c r="D12" s="94" t="s">
        <v>241</v>
      </c>
      <c r="E12" s="94" t="s">
        <v>241</v>
      </c>
      <c r="F12" s="94" t="s">
        <v>241</v>
      </c>
      <c r="G12" s="94" t="s">
        <v>241</v>
      </c>
      <c r="H12" s="94" t="s">
        <v>241</v>
      </c>
      <c r="I12" s="94">
        <v>65</v>
      </c>
      <c r="J12" s="94">
        <v>70</v>
      </c>
      <c r="K12" s="94">
        <v>74</v>
      </c>
      <c r="L12" s="94">
        <v>68</v>
      </c>
      <c r="M12" s="354">
        <v>66</v>
      </c>
    </row>
    <row r="13" spans="1:13" x14ac:dyDescent="0.25">
      <c r="A13" s="126" t="s">
        <v>42</v>
      </c>
      <c r="B13" s="127" t="s">
        <v>43</v>
      </c>
      <c r="C13" s="88">
        <v>45</v>
      </c>
      <c r="D13" s="88">
        <v>67</v>
      </c>
      <c r="E13" s="88">
        <v>69</v>
      </c>
      <c r="F13" s="88">
        <v>74</v>
      </c>
      <c r="G13" s="88">
        <v>84</v>
      </c>
      <c r="H13" s="88">
        <v>90</v>
      </c>
      <c r="I13" s="88">
        <v>90</v>
      </c>
      <c r="J13" s="88">
        <v>90</v>
      </c>
      <c r="K13" s="88">
        <v>117</v>
      </c>
      <c r="L13" s="88">
        <v>118</v>
      </c>
      <c r="M13" s="353">
        <v>118</v>
      </c>
    </row>
    <row r="14" spans="1:13" x14ac:dyDescent="0.25">
      <c r="A14" s="133" t="s">
        <v>45</v>
      </c>
      <c r="B14" s="134" t="s">
        <v>46</v>
      </c>
      <c r="C14" s="94">
        <v>36</v>
      </c>
      <c r="D14" s="94">
        <v>40</v>
      </c>
      <c r="E14" s="94">
        <v>40</v>
      </c>
      <c r="F14" s="94">
        <v>41</v>
      </c>
      <c r="G14" s="94">
        <v>42</v>
      </c>
      <c r="H14" s="94">
        <v>47</v>
      </c>
      <c r="I14" s="94">
        <v>34</v>
      </c>
      <c r="J14" s="94">
        <v>46</v>
      </c>
      <c r="K14" s="94">
        <v>44</v>
      </c>
      <c r="L14" s="94">
        <v>35</v>
      </c>
      <c r="M14" s="354">
        <v>44</v>
      </c>
    </row>
    <row r="15" spans="1:13" x14ac:dyDescent="0.25">
      <c r="A15" s="126" t="s">
        <v>48</v>
      </c>
      <c r="B15" s="127" t="s">
        <v>49</v>
      </c>
      <c r="C15" s="88">
        <v>62</v>
      </c>
      <c r="D15" s="88">
        <v>73</v>
      </c>
      <c r="E15" s="88">
        <v>65</v>
      </c>
      <c r="F15" s="88">
        <v>95</v>
      </c>
      <c r="G15" s="88">
        <v>70</v>
      </c>
      <c r="H15" s="88">
        <v>75</v>
      </c>
      <c r="I15" s="88">
        <v>79</v>
      </c>
      <c r="J15" s="88">
        <v>80</v>
      </c>
      <c r="K15" s="88">
        <v>70</v>
      </c>
      <c r="L15" s="88">
        <v>70</v>
      </c>
      <c r="M15" s="353">
        <v>64</v>
      </c>
    </row>
    <row r="16" spans="1:13" x14ac:dyDescent="0.25">
      <c r="A16" s="133" t="s">
        <v>51</v>
      </c>
      <c r="B16" s="134" t="s">
        <v>52</v>
      </c>
      <c r="C16" s="94">
        <v>79</v>
      </c>
      <c r="D16" s="94">
        <v>83</v>
      </c>
      <c r="E16" s="94">
        <v>81</v>
      </c>
      <c r="F16" s="94">
        <v>81</v>
      </c>
      <c r="G16" s="94">
        <v>82</v>
      </c>
      <c r="H16" s="94">
        <v>84</v>
      </c>
      <c r="I16" s="94">
        <v>79</v>
      </c>
      <c r="J16" s="94">
        <v>82</v>
      </c>
      <c r="K16" s="94">
        <v>79</v>
      </c>
      <c r="L16" s="94">
        <v>78</v>
      </c>
      <c r="M16" s="354">
        <v>92</v>
      </c>
    </row>
    <row r="17" spans="1:13" x14ac:dyDescent="0.25">
      <c r="A17" s="126" t="s">
        <v>51</v>
      </c>
      <c r="B17" s="127" t="s">
        <v>53</v>
      </c>
      <c r="C17" s="88">
        <v>98</v>
      </c>
      <c r="D17" s="88">
        <v>105</v>
      </c>
      <c r="E17" s="88">
        <v>101</v>
      </c>
      <c r="F17" s="88">
        <v>108</v>
      </c>
      <c r="G17" s="88">
        <v>137</v>
      </c>
      <c r="H17" s="88">
        <v>136</v>
      </c>
      <c r="I17" s="88">
        <v>137</v>
      </c>
      <c r="J17" s="88">
        <v>126</v>
      </c>
      <c r="K17" s="88">
        <v>129</v>
      </c>
      <c r="L17" s="88">
        <v>121</v>
      </c>
      <c r="M17" s="353">
        <v>124</v>
      </c>
    </row>
    <row r="18" spans="1:13" ht="14.5" x14ac:dyDescent="0.25">
      <c r="A18" s="133" t="s">
        <v>51</v>
      </c>
      <c r="B18" s="134" t="s">
        <v>670</v>
      </c>
      <c r="C18" s="94" t="s">
        <v>241</v>
      </c>
      <c r="D18" s="94" t="s">
        <v>241</v>
      </c>
      <c r="E18" s="94" t="s">
        <v>241</v>
      </c>
      <c r="F18" s="94" t="s">
        <v>241</v>
      </c>
      <c r="G18" s="94" t="s">
        <v>241</v>
      </c>
      <c r="H18" s="94" t="s">
        <v>241</v>
      </c>
      <c r="I18" s="94" t="s">
        <v>241</v>
      </c>
      <c r="J18" s="94" t="s">
        <v>241</v>
      </c>
      <c r="K18" s="94" t="s">
        <v>241</v>
      </c>
      <c r="L18" s="94">
        <v>100</v>
      </c>
      <c r="M18" s="354">
        <v>100</v>
      </c>
    </row>
    <row r="19" spans="1:13" x14ac:dyDescent="0.25">
      <c r="A19" s="126" t="s">
        <v>57</v>
      </c>
      <c r="B19" s="127" t="s">
        <v>58</v>
      </c>
      <c r="C19" s="88">
        <v>60</v>
      </c>
      <c r="D19" s="88">
        <v>60</v>
      </c>
      <c r="E19" s="88">
        <v>59</v>
      </c>
      <c r="F19" s="88">
        <v>63</v>
      </c>
      <c r="G19" s="88">
        <v>62</v>
      </c>
      <c r="H19" s="88">
        <v>66</v>
      </c>
      <c r="I19" s="88">
        <v>62</v>
      </c>
      <c r="J19" s="88">
        <v>74</v>
      </c>
      <c r="K19" s="88">
        <v>76</v>
      </c>
      <c r="L19" s="88">
        <v>74</v>
      </c>
      <c r="M19" s="353">
        <v>80</v>
      </c>
    </row>
    <row r="20" spans="1:13" x14ac:dyDescent="0.25">
      <c r="A20" s="133" t="s">
        <v>60</v>
      </c>
      <c r="B20" s="134" t="s">
        <v>61</v>
      </c>
      <c r="C20" s="94">
        <v>50</v>
      </c>
      <c r="D20" s="94">
        <v>49</v>
      </c>
      <c r="E20" s="94">
        <v>45</v>
      </c>
      <c r="F20" s="94">
        <v>44</v>
      </c>
      <c r="G20" s="94">
        <v>51</v>
      </c>
      <c r="H20" s="94">
        <v>46</v>
      </c>
      <c r="I20" s="94">
        <v>45</v>
      </c>
      <c r="J20" s="94">
        <v>51</v>
      </c>
      <c r="K20" s="94">
        <v>45</v>
      </c>
      <c r="L20" s="94">
        <v>49</v>
      </c>
      <c r="M20" s="354">
        <v>52</v>
      </c>
    </row>
    <row r="21" spans="1:13" x14ac:dyDescent="0.25">
      <c r="A21" s="126" t="s">
        <v>60</v>
      </c>
      <c r="B21" s="127" t="s">
        <v>63</v>
      </c>
      <c r="C21" s="88">
        <v>84</v>
      </c>
      <c r="D21" s="88">
        <v>93</v>
      </c>
      <c r="E21" s="88">
        <v>90</v>
      </c>
      <c r="F21" s="88">
        <v>90</v>
      </c>
      <c r="G21" s="88">
        <v>94</v>
      </c>
      <c r="H21" s="88">
        <v>90</v>
      </c>
      <c r="I21" s="88">
        <v>99</v>
      </c>
      <c r="J21" s="562">
        <v>104</v>
      </c>
      <c r="K21" s="562">
        <v>104</v>
      </c>
      <c r="L21" s="562">
        <v>107</v>
      </c>
      <c r="M21" s="563">
        <v>99</v>
      </c>
    </row>
    <row r="22" spans="1:13" ht="14.5" x14ac:dyDescent="0.25">
      <c r="A22" s="133" t="s">
        <v>60</v>
      </c>
      <c r="B22" s="134" t="s">
        <v>671</v>
      </c>
      <c r="C22" s="94" t="s">
        <v>241</v>
      </c>
      <c r="D22" s="94" t="s">
        <v>241</v>
      </c>
      <c r="E22" s="94" t="s">
        <v>241</v>
      </c>
      <c r="F22" s="94" t="s">
        <v>241</v>
      </c>
      <c r="G22" s="94" t="s">
        <v>241</v>
      </c>
      <c r="H22" s="94" t="s">
        <v>241</v>
      </c>
      <c r="I22" s="94" t="s">
        <v>241</v>
      </c>
      <c r="J22" s="94" t="s">
        <v>241</v>
      </c>
      <c r="K22" s="94">
        <v>127</v>
      </c>
      <c r="L22" s="94">
        <v>124</v>
      </c>
      <c r="M22" s="354">
        <v>124</v>
      </c>
    </row>
    <row r="23" spans="1:13" x14ac:dyDescent="0.25">
      <c r="A23" s="126" t="s">
        <v>68</v>
      </c>
      <c r="B23" s="127" t="s">
        <v>69</v>
      </c>
      <c r="C23" s="88">
        <v>94</v>
      </c>
      <c r="D23" s="88">
        <v>94</v>
      </c>
      <c r="E23" s="88">
        <v>74</v>
      </c>
      <c r="F23" s="88">
        <v>112</v>
      </c>
      <c r="G23" s="88">
        <v>113</v>
      </c>
      <c r="H23" s="88">
        <v>102</v>
      </c>
      <c r="I23" s="88">
        <v>105</v>
      </c>
      <c r="J23" s="88">
        <v>103</v>
      </c>
      <c r="K23" s="88">
        <v>121</v>
      </c>
      <c r="L23" s="88">
        <v>113</v>
      </c>
      <c r="M23" s="353">
        <v>109</v>
      </c>
    </row>
    <row r="24" spans="1:13" x14ac:dyDescent="0.25">
      <c r="A24" s="133" t="s">
        <v>71</v>
      </c>
      <c r="B24" s="134" t="s">
        <v>72</v>
      </c>
      <c r="C24" s="94">
        <v>75</v>
      </c>
      <c r="D24" s="94">
        <v>72</v>
      </c>
      <c r="E24" s="94">
        <v>70</v>
      </c>
      <c r="F24" s="94">
        <v>77</v>
      </c>
      <c r="G24" s="94">
        <v>76</v>
      </c>
      <c r="H24" s="94">
        <v>75</v>
      </c>
      <c r="I24" s="94">
        <v>72</v>
      </c>
      <c r="J24" s="94">
        <v>74</v>
      </c>
      <c r="K24" s="94">
        <v>84</v>
      </c>
      <c r="L24" s="94">
        <v>78</v>
      </c>
      <c r="M24" s="354">
        <v>80</v>
      </c>
    </row>
    <row r="25" spans="1:13" x14ac:dyDescent="0.25">
      <c r="A25" s="126" t="s">
        <v>74</v>
      </c>
      <c r="B25" s="127" t="s">
        <v>75</v>
      </c>
      <c r="C25" s="88">
        <v>51</v>
      </c>
      <c r="D25" s="88">
        <v>52</v>
      </c>
      <c r="E25" s="88">
        <v>57</v>
      </c>
      <c r="F25" s="88">
        <v>51</v>
      </c>
      <c r="G25" s="88">
        <v>52</v>
      </c>
      <c r="H25" s="88">
        <v>62</v>
      </c>
      <c r="I25" s="88">
        <v>56</v>
      </c>
      <c r="J25" s="88">
        <v>56</v>
      </c>
      <c r="K25" s="88">
        <v>53</v>
      </c>
      <c r="L25" s="88">
        <v>52</v>
      </c>
      <c r="M25" s="353">
        <v>66</v>
      </c>
    </row>
    <row r="26" spans="1:13" x14ac:dyDescent="0.25">
      <c r="A26" s="133" t="s">
        <v>74</v>
      </c>
      <c r="B26" s="134" t="s">
        <v>78</v>
      </c>
      <c r="C26" s="94">
        <v>74</v>
      </c>
      <c r="D26" s="94">
        <v>72</v>
      </c>
      <c r="E26" s="94">
        <v>80</v>
      </c>
      <c r="F26" s="94">
        <v>82</v>
      </c>
      <c r="G26" s="94">
        <v>78</v>
      </c>
      <c r="H26" s="94">
        <v>84</v>
      </c>
      <c r="I26" s="94">
        <v>82</v>
      </c>
      <c r="J26" s="94">
        <v>117</v>
      </c>
      <c r="K26" s="94">
        <v>118</v>
      </c>
      <c r="L26" s="94">
        <v>117</v>
      </c>
      <c r="M26" s="354">
        <v>117</v>
      </c>
    </row>
    <row r="27" spans="1:13" x14ac:dyDescent="0.25">
      <c r="A27" s="126" t="s">
        <v>80</v>
      </c>
      <c r="B27" s="127" t="s">
        <v>528</v>
      </c>
      <c r="C27" s="88">
        <v>61</v>
      </c>
      <c r="D27" s="88">
        <v>57</v>
      </c>
      <c r="E27" s="88">
        <v>59</v>
      </c>
      <c r="F27" s="88">
        <v>60</v>
      </c>
      <c r="G27" s="88">
        <v>53</v>
      </c>
      <c r="H27" s="88">
        <v>59</v>
      </c>
      <c r="I27" s="88">
        <v>67</v>
      </c>
      <c r="J27" s="88">
        <v>66</v>
      </c>
      <c r="K27" s="88">
        <v>62</v>
      </c>
      <c r="L27" s="88">
        <v>64</v>
      </c>
      <c r="M27" s="353">
        <v>64</v>
      </c>
    </row>
    <row r="28" spans="1:13" ht="14.5" x14ac:dyDescent="0.25">
      <c r="A28" s="133" t="s">
        <v>83</v>
      </c>
      <c r="B28" s="134" t="s">
        <v>672</v>
      </c>
      <c r="C28" s="94" t="s">
        <v>241</v>
      </c>
      <c r="D28" s="94" t="s">
        <v>241</v>
      </c>
      <c r="E28" s="94" t="s">
        <v>241</v>
      </c>
      <c r="F28" s="94" t="s">
        <v>241</v>
      </c>
      <c r="G28" s="94" t="s">
        <v>241</v>
      </c>
      <c r="H28" s="94" t="s">
        <v>241</v>
      </c>
      <c r="I28" s="94" t="s">
        <v>241</v>
      </c>
      <c r="J28" s="94" t="s">
        <v>241</v>
      </c>
      <c r="K28" s="94" t="s">
        <v>241</v>
      </c>
      <c r="L28" s="94" t="s">
        <v>241</v>
      </c>
      <c r="M28" s="354">
        <v>62</v>
      </c>
    </row>
    <row r="29" spans="1:13" x14ac:dyDescent="0.25">
      <c r="A29" s="126" t="s">
        <v>85</v>
      </c>
      <c r="B29" s="127" t="s">
        <v>86</v>
      </c>
      <c r="C29" s="88">
        <v>102</v>
      </c>
      <c r="D29" s="88">
        <v>101</v>
      </c>
      <c r="E29" s="88">
        <v>115</v>
      </c>
      <c r="F29" s="88">
        <v>121</v>
      </c>
      <c r="G29" s="88">
        <v>128</v>
      </c>
      <c r="H29" s="88">
        <v>124</v>
      </c>
      <c r="I29" s="88">
        <v>127</v>
      </c>
      <c r="J29" s="88">
        <v>126</v>
      </c>
      <c r="K29" s="88">
        <v>127</v>
      </c>
      <c r="L29" s="88">
        <v>123</v>
      </c>
      <c r="M29" s="353">
        <v>130</v>
      </c>
    </row>
    <row r="30" spans="1:13" x14ac:dyDescent="0.25">
      <c r="A30" s="133" t="s">
        <v>89</v>
      </c>
      <c r="B30" s="134" t="s">
        <v>90</v>
      </c>
      <c r="C30" s="94">
        <v>30</v>
      </c>
      <c r="D30" s="94">
        <v>40</v>
      </c>
      <c r="E30" s="94">
        <v>30</v>
      </c>
      <c r="F30" s="94">
        <v>34</v>
      </c>
      <c r="G30" s="94">
        <v>40</v>
      </c>
      <c r="H30" s="94">
        <v>40</v>
      </c>
      <c r="I30" s="94">
        <v>39</v>
      </c>
      <c r="J30" s="94">
        <v>34</v>
      </c>
      <c r="K30" s="94">
        <v>37</v>
      </c>
      <c r="L30" s="94">
        <v>35</v>
      </c>
      <c r="M30" s="354">
        <v>35</v>
      </c>
    </row>
    <row r="31" spans="1:13" x14ac:dyDescent="0.25">
      <c r="A31" s="126" t="s">
        <v>89</v>
      </c>
      <c r="B31" s="127" t="s">
        <v>93</v>
      </c>
      <c r="C31" s="88">
        <v>177</v>
      </c>
      <c r="D31" s="88">
        <v>183</v>
      </c>
      <c r="E31" s="88">
        <v>184</v>
      </c>
      <c r="F31" s="88">
        <v>188</v>
      </c>
      <c r="G31" s="88">
        <v>182</v>
      </c>
      <c r="H31" s="88">
        <v>185</v>
      </c>
      <c r="I31" s="88">
        <v>183</v>
      </c>
      <c r="J31" s="88">
        <v>193</v>
      </c>
      <c r="K31" s="88">
        <v>190</v>
      </c>
      <c r="L31" s="88">
        <v>187</v>
      </c>
      <c r="M31" s="353">
        <v>184</v>
      </c>
    </row>
    <row r="32" spans="1:13" x14ac:dyDescent="0.25">
      <c r="A32" s="133" t="s">
        <v>89</v>
      </c>
      <c r="B32" s="134" t="s">
        <v>94</v>
      </c>
      <c r="C32" s="94">
        <v>162</v>
      </c>
      <c r="D32" s="94">
        <v>168</v>
      </c>
      <c r="E32" s="94">
        <v>176</v>
      </c>
      <c r="F32" s="94">
        <v>190</v>
      </c>
      <c r="G32" s="94">
        <v>174</v>
      </c>
      <c r="H32" s="94">
        <v>179</v>
      </c>
      <c r="I32" s="94">
        <v>195</v>
      </c>
      <c r="J32" s="94">
        <v>192</v>
      </c>
      <c r="K32" s="94">
        <v>192</v>
      </c>
      <c r="L32" s="94">
        <v>196</v>
      </c>
      <c r="M32" s="354">
        <v>209</v>
      </c>
    </row>
    <row r="33" spans="1:13" x14ac:dyDescent="0.25">
      <c r="A33" s="126" t="s">
        <v>95</v>
      </c>
      <c r="B33" s="127" t="s">
        <v>96</v>
      </c>
      <c r="C33" s="88">
        <v>76</v>
      </c>
      <c r="D33" s="88">
        <v>75</v>
      </c>
      <c r="E33" s="88">
        <v>75</v>
      </c>
      <c r="F33" s="88">
        <v>81</v>
      </c>
      <c r="G33" s="88">
        <v>89</v>
      </c>
      <c r="H33" s="88">
        <v>93</v>
      </c>
      <c r="I33" s="88">
        <v>92</v>
      </c>
      <c r="J33" s="88">
        <v>94</v>
      </c>
      <c r="K33" s="88">
        <v>92</v>
      </c>
      <c r="L33" s="88">
        <v>141</v>
      </c>
      <c r="M33" s="353">
        <v>135</v>
      </c>
    </row>
    <row r="34" spans="1:13" x14ac:dyDescent="0.25">
      <c r="A34" s="133" t="s">
        <v>95</v>
      </c>
      <c r="B34" s="134" t="s">
        <v>97</v>
      </c>
      <c r="C34" s="94">
        <v>112</v>
      </c>
      <c r="D34" s="94">
        <v>110</v>
      </c>
      <c r="E34" s="94">
        <v>112</v>
      </c>
      <c r="F34" s="94">
        <v>111</v>
      </c>
      <c r="G34" s="94">
        <v>119</v>
      </c>
      <c r="H34" s="94">
        <v>113</v>
      </c>
      <c r="I34" s="94">
        <v>108</v>
      </c>
      <c r="J34" s="94">
        <v>107</v>
      </c>
      <c r="K34" s="94">
        <v>111</v>
      </c>
      <c r="L34" s="94">
        <v>113</v>
      </c>
      <c r="M34" s="354">
        <v>119</v>
      </c>
    </row>
    <row r="35" spans="1:13" x14ac:dyDescent="0.25">
      <c r="A35" s="126" t="s">
        <v>99</v>
      </c>
      <c r="B35" s="127" t="s">
        <v>100</v>
      </c>
      <c r="C35" s="88">
        <v>98</v>
      </c>
      <c r="D35" s="88">
        <v>99</v>
      </c>
      <c r="E35" s="88">
        <v>108</v>
      </c>
      <c r="F35" s="88">
        <v>101</v>
      </c>
      <c r="G35" s="88">
        <v>104</v>
      </c>
      <c r="H35" s="88">
        <v>109</v>
      </c>
      <c r="I35" s="88">
        <v>107</v>
      </c>
      <c r="J35" s="88">
        <v>109</v>
      </c>
      <c r="K35" s="88">
        <v>108</v>
      </c>
      <c r="L35" s="88">
        <v>109</v>
      </c>
      <c r="M35" s="353">
        <v>107</v>
      </c>
    </row>
    <row r="36" spans="1:13" x14ac:dyDescent="0.25">
      <c r="A36" s="133" t="s">
        <v>102</v>
      </c>
      <c r="B36" s="134" t="s">
        <v>103</v>
      </c>
      <c r="C36" s="94">
        <v>26</v>
      </c>
      <c r="D36" s="94">
        <v>29</v>
      </c>
      <c r="E36" s="94">
        <v>27</v>
      </c>
      <c r="F36" s="94">
        <v>35</v>
      </c>
      <c r="G36" s="94">
        <v>36</v>
      </c>
      <c r="H36" s="94">
        <v>35</v>
      </c>
      <c r="I36" s="94">
        <v>35</v>
      </c>
      <c r="J36" s="94">
        <v>36</v>
      </c>
      <c r="K36" s="94">
        <v>33</v>
      </c>
      <c r="L36" s="94">
        <v>33</v>
      </c>
      <c r="M36" s="354">
        <v>35</v>
      </c>
    </row>
    <row r="37" spans="1:13" x14ac:dyDescent="0.25">
      <c r="A37" s="126" t="s">
        <v>104</v>
      </c>
      <c r="B37" s="127" t="s">
        <v>105</v>
      </c>
      <c r="C37" s="88">
        <v>96</v>
      </c>
      <c r="D37" s="88">
        <v>95</v>
      </c>
      <c r="E37" s="88">
        <v>97</v>
      </c>
      <c r="F37" s="88">
        <v>99</v>
      </c>
      <c r="G37" s="88">
        <v>98</v>
      </c>
      <c r="H37" s="88">
        <v>97</v>
      </c>
      <c r="I37" s="88">
        <v>103</v>
      </c>
      <c r="J37" s="88">
        <v>105</v>
      </c>
      <c r="K37" s="88">
        <v>102</v>
      </c>
      <c r="L37" s="88">
        <v>103</v>
      </c>
      <c r="M37" s="353">
        <v>105</v>
      </c>
    </row>
    <row r="38" spans="1:13" s="502" customFormat="1" ht="14.5" x14ac:dyDescent="0.25">
      <c r="A38" s="564" t="s">
        <v>104</v>
      </c>
      <c r="B38" s="565" t="s">
        <v>673</v>
      </c>
      <c r="C38" s="566" t="s">
        <v>241</v>
      </c>
      <c r="D38" s="566" t="s">
        <v>241</v>
      </c>
      <c r="E38" s="566" t="s">
        <v>241</v>
      </c>
      <c r="F38" s="566" t="s">
        <v>241</v>
      </c>
      <c r="G38" s="566" t="s">
        <v>241</v>
      </c>
      <c r="H38" s="566" t="s">
        <v>241</v>
      </c>
      <c r="I38" s="566" t="s">
        <v>241</v>
      </c>
      <c r="J38" s="566" t="s">
        <v>241</v>
      </c>
      <c r="K38" s="566" t="s">
        <v>241</v>
      </c>
      <c r="L38" s="566" t="s">
        <v>241</v>
      </c>
      <c r="M38" s="853">
        <v>42</v>
      </c>
    </row>
    <row r="39" spans="1:13" x14ac:dyDescent="0.25">
      <c r="A39" s="126" t="s">
        <v>108</v>
      </c>
      <c r="B39" s="127" t="s">
        <v>109</v>
      </c>
      <c r="C39" s="88">
        <v>83</v>
      </c>
      <c r="D39" s="88">
        <v>83</v>
      </c>
      <c r="E39" s="88">
        <v>84</v>
      </c>
      <c r="F39" s="88">
        <v>87</v>
      </c>
      <c r="G39" s="88">
        <v>81</v>
      </c>
      <c r="H39" s="88">
        <v>84</v>
      </c>
      <c r="I39" s="88">
        <v>87</v>
      </c>
      <c r="J39" s="88">
        <v>83</v>
      </c>
      <c r="K39" s="88">
        <v>86</v>
      </c>
      <c r="L39" s="88">
        <v>84</v>
      </c>
      <c r="M39" s="353">
        <v>88</v>
      </c>
    </row>
    <row r="40" spans="1:13" x14ac:dyDescent="0.25">
      <c r="A40" s="133" t="s">
        <v>108</v>
      </c>
      <c r="B40" s="134" t="s">
        <v>112</v>
      </c>
      <c r="C40" s="94">
        <v>43</v>
      </c>
      <c r="D40" s="94">
        <v>45</v>
      </c>
      <c r="E40" s="94">
        <v>47</v>
      </c>
      <c r="F40" s="94">
        <v>47</v>
      </c>
      <c r="G40" s="94">
        <v>43</v>
      </c>
      <c r="H40" s="94">
        <v>46</v>
      </c>
      <c r="I40" s="94">
        <v>45</v>
      </c>
      <c r="J40" s="94">
        <v>47</v>
      </c>
      <c r="K40" s="94">
        <v>47</v>
      </c>
      <c r="L40" s="94">
        <v>47</v>
      </c>
      <c r="M40" s="354">
        <v>46</v>
      </c>
    </row>
    <row r="41" spans="1:13" x14ac:dyDescent="0.25">
      <c r="A41" s="126" t="s">
        <v>114</v>
      </c>
      <c r="B41" s="127" t="s">
        <v>115</v>
      </c>
      <c r="C41" s="88">
        <v>75</v>
      </c>
      <c r="D41" s="88">
        <v>66</v>
      </c>
      <c r="E41" s="88">
        <v>73</v>
      </c>
      <c r="F41" s="88">
        <v>77</v>
      </c>
      <c r="G41" s="88">
        <v>73</v>
      </c>
      <c r="H41" s="88">
        <v>82</v>
      </c>
      <c r="I41" s="88">
        <v>75</v>
      </c>
      <c r="J41" s="88">
        <v>73</v>
      </c>
      <c r="K41" s="88">
        <v>73</v>
      </c>
      <c r="L41" s="88">
        <v>77</v>
      </c>
      <c r="M41" s="353">
        <v>72</v>
      </c>
    </row>
    <row r="42" spans="1:13" x14ac:dyDescent="0.25">
      <c r="A42" s="133" t="s">
        <v>117</v>
      </c>
      <c r="B42" s="134" t="s">
        <v>118</v>
      </c>
      <c r="C42" s="94">
        <v>79</v>
      </c>
      <c r="D42" s="94">
        <v>69</v>
      </c>
      <c r="E42" s="94">
        <v>94</v>
      </c>
      <c r="F42" s="94">
        <v>102</v>
      </c>
      <c r="G42" s="94">
        <v>104</v>
      </c>
      <c r="H42" s="94">
        <v>108</v>
      </c>
      <c r="I42" s="94">
        <v>108</v>
      </c>
      <c r="J42" s="94">
        <v>122</v>
      </c>
      <c r="K42" s="94">
        <v>107</v>
      </c>
      <c r="L42" s="94">
        <v>112</v>
      </c>
      <c r="M42" s="354">
        <v>117</v>
      </c>
    </row>
    <row r="43" spans="1:13" x14ac:dyDescent="0.25">
      <c r="A43" s="126" t="s">
        <v>120</v>
      </c>
      <c r="B43" s="127" t="s">
        <v>121</v>
      </c>
      <c r="C43" s="88">
        <v>74</v>
      </c>
      <c r="D43" s="88">
        <v>76</v>
      </c>
      <c r="E43" s="88">
        <v>74</v>
      </c>
      <c r="F43" s="88">
        <v>76</v>
      </c>
      <c r="G43" s="88">
        <v>74</v>
      </c>
      <c r="H43" s="88">
        <v>76</v>
      </c>
      <c r="I43" s="88">
        <v>79</v>
      </c>
      <c r="J43" s="88">
        <v>82</v>
      </c>
      <c r="K43" s="88">
        <v>78</v>
      </c>
      <c r="L43" s="88">
        <v>76</v>
      </c>
      <c r="M43" s="353">
        <v>78</v>
      </c>
    </row>
    <row r="44" spans="1:13" x14ac:dyDescent="0.25">
      <c r="A44" s="133" t="s">
        <v>120</v>
      </c>
      <c r="B44" s="134" t="s">
        <v>123</v>
      </c>
      <c r="C44" s="94">
        <v>341</v>
      </c>
      <c r="D44" s="94">
        <v>348</v>
      </c>
      <c r="E44" s="94">
        <v>336</v>
      </c>
      <c r="F44" s="94">
        <v>359</v>
      </c>
      <c r="G44" s="94">
        <v>325</v>
      </c>
      <c r="H44" s="94">
        <v>356</v>
      </c>
      <c r="I44" s="94">
        <v>350</v>
      </c>
      <c r="J44" s="94">
        <v>350</v>
      </c>
      <c r="K44" s="94">
        <v>354</v>
      </c>
      <c r="L44" s="94">
        <v>352</v>
      </c>
      <c r="M44" s="354">
        <v>362</v>
      </c>
    </row>
    <row r="45" spans="1:13" x14ac:dyDescent="0.25">
      <c r="A45" s="126" t="s">
        <v>120</v>
      </c>
      <c r="B45" s="127" t="s">
        <v>125</v>
      </c>
      <c r="C45" s="88">
        <v>38</v>
      </c>
      <c r="D45" s="88">
        <v>39</v>
      </c>
      <c r="E45" s="88">
        <v>36</v>
      </c>
      <c r="F45" s="88">
        <v>39</v>
      </c>
      <c r="G45" s="88">
        <v>39</v>
      </c>
      <c r="H45" s="88">
        <v>38</v>
      </c>
      <c r="I45" s="88">
        <v>36</v>
      </c>
      <c r="J45" s="88">
        <v>41</v>
      </c>
      <c r="K45" s="88">
        <v>39</v>
      </c>
      <c r="L45" s="88">
        <v>39</v>
      </c>
      <c r="M45" s="353">
        <v>40</v>
      </c>
    </row>
    <row r="46" spans="1:13" ht="14.5" x14ac:dyDescent="0.25">
      <c r="A46" s="133" t="s">
        <v>120</v>
      </c>
      <c r="B46" s="134" t="s">
        <v>674</v>
      </c>
      <c r="C46" s="94" t="s">
        <v>241</v>
      </c>
      <c r="D46" s="94" t="s">
        <v>241</v>
      </c>
      <c r="E46" s="94" t="s">
        <v>241</v>
      </c>
      <c r="F46" s="94" t="s">
        <v>241</v>
      </c>
      <c r="G46" s="94" t="s">
        <v>241</v>
      </c>
      <c r="H46" s="94" t="s">
        <v>241</v>
      </c>
      <c r="I46" s="94" t="s">
        <v>241</v>
      </c>
      <c r="J46" s="94" t="s">
        <v>241</v>
      </c>
      <c r="K46" s="94" t="s">
        <v>241</v>
      </c>
      <c r="L46" s="94" t="s">
        <v>241</v>
      </c>
      <c r="M46" s="567">
        <v>0</v>
      </c>
    </row>
    <row r="47" spans="1:13" x14ac:dyDescent="0.25">
      <c r="A47" s="126" t="s">
        <v>120</v>
      </c>
      <c r="B47" s="127" t="s">
        <v>129</v>
      </c>
      <c r="C47" s="88">
        <v>87</v>
      </c>
      <c r="D47" s="88">
        <v>83</v>
      </c>
      <c r="E47" s="88">
        <v>85</v>
      </c>
      <c r="F47" s="88">
        <v>87</v>
      </c>
      <c r="G47" s="88">
        <v>84</v>
      </c>
      <c r="H47" s="88">
        <v>88</v>
      </c>
      <c r="I47" s="88">
        <v>108</v>
      </c>
      <c r="J47" s="88">
        <v>109</v>
      </c>
      <c r="K47" s="88">
        <v>117</v>
      </c>
      <c r="L47" s="88">
        <v>111</v>
      </c>
      <c r="M47" s="353">
        <v>111</v>
      </c>
    </row>
    <row r="48" spans="1:13" x14ac:dyDescent="0.25">
      <c r="A48" s="133" t="s">
        <v>132</v>
      </c>
      <c r="B48" s="134" t="s">
        <v>133</v>
      </c>
      <c r="C48" s="94">
        <v>73</v>
      </c>
      <c r="D48" s="94">
        <v>81</v>
      </c>
      <c r="E48" s="94">
        <v>84</v>
      </c>
      <c r="F48" s="94">
        <v>74</v>
      </c>
      <c r="G48" s="94">
        <v>82</v>
      </c>
      <c r="H48" s="94">
        <v>76</v>
      </c>
      <c r="I48" s="94">
        <v>79</v>
      </c>
      <c r="J48" s="94">
        <v>80</v>
      </c>
      <c r="K48" s="94">
        <v>80</v>
      </c>
      <c r="L48" s="94">
        <v>81</v>
      </c>
      <c r="M48" s="354">
        <v>79</v>
      </c>
    </row>
    <row r="49" spans="1:13" ht="14.5" x14ac:dyDescent="0.25">
      <c r="A49" s="126" t="s">
        <v>132</v>
      </c>
      <c r="B49" s="127" t="s">
        <v>675</v>
      </c>
      <c r="C49" s="88" t="s">
        <v>241</v>
      </c>
      <c r="D49" s="88" t="s">
        <v>241</v>
      </c>
      <c r="E49" s="88" t="s">
        <v>241</v>
      </c>
      <c r="F49" s="88" t="s">
        <v>241</v>
      </c>
      <c r="G49" s="88" t="s">
        <v>241</v>
      </c>
      <c r="H49" s="88" t="s">
        <v>241</v>
      </c>
      <c r="I49" s="88" t="s">
        <v>241</v>
      </c>
      <c r="J49" s="88" t="s">
        <v>241</v>
      </c>
      <c r="K49" s="88">
        <v>50</v>
      </c>
      <c r="L49" s="88">
        <v>51</v>
      </c>
      <c r="M49" s="353">
        <v>46</v>
      </c>
    </row>
    <row r="50" spans="1:13" x14ac:dyDescent="0.25">
      <c r="A50" s="133" t="s">
        <v>137</v>
      </c>
      <c r="B50" s="134" t="s">
        <v>138</v>
      </c>
      <c r="C50" s="94">
        <v>95</v>
      </c>
      <c r="D50" s="94">
        <v>107</v>
      </c>
      <c r="E50" s="94">
        <v>103</v>
      </c>
      <c r="F50" s="94">
        <v>102</v>
      </c>
      <c r="G50" s="94">
        <v>113</v>
      </c>
      <c r="H50" s="94">
        <v>101</v>
      </c>
      <c r="I50" s="94">
        <v>105</v>
      </c>
      <c r="J50" s="94">
        <v>104</v>
      </c>
      <c r="K50" s="94">
        <v>108</v>
      </c>
      <c r="L50" s="94">
        <v>110</v>
      </c>
      <c r="M50" s="354">
        <v>108</v>
      </c>
    </row>
    <row r="51" spans="1:13" x14ac:dyDescent="0.25">
      <c r="A51" s="126" t="s">
        <v>137</v>
      </c>
      <c r="B51" s="127" t="s">
        <v>140</v>
      </c>
      <c r="C51" s="88">
        <v>70</v>
      </c>
      <c r="D51" s="88">
        <v>73</v>
      </c>
      <c r="E51" s="88">
        <v>74</v>
      </c>
      <c r="F51" s="88">
        <v>70</v>
      </c>
      <c r="G51" s="88">
        <v>82</v>
      </c>
      <c r="H51" s="88">
        <v>66</v>
      </c>
      <c r="I51" s="88">
        <v>66</v>
      </c>
      <c r="J51" s="88">
        <v>70</v>
      </c>
      <c r="K51" s="88">
        <v>71</v>
      </c>
      <c r="L51" s="88">
        <v>69</v>
      </c>
      <c r="M51" s="353">
        <v>67</v>
      </c>
    </row>
    <row r="52" spans="1:13" x14ac:dyDescent="0.25">
      <c r="A52" s="133" t="s">
        <v>142</v>
      </c>
      <c r="B52" s="134" t="s">
        <v>143</v>
      </c>
      <c r="C52" s="94">
        <v>60</v>
      </c>
      <c r="D52" s="94">
        <v>59</v>
      </c>
      <c r="E52" s="94">
        <v>54</v>
      </c>
      <c r="F52" s="94">
        <v>62</v>
      </c>
      <c r="G52" s="94">
        <v>57</v>
      </c>
      <c r="H52" s="94">
        <v>56</v>
      </c>
      <c r="I52" s="94">
        <v>58</v>
      </c>
      <c r="J52" s="94">
        <v>56</v>
      </c>
      <c r="K52" s="94">
        <v>57</v>
      </c>
      <c r="L52" s="94">
        <v>58</v>
      </c>
      <c r="M52" s="354">
        <v>59</v>
      </c>
    </row>
    <row r="53" spans="1:13" x14ac:dyDescent="0.25">
      <c r="A53" s="126" t="s">
        <v>145</v>
      </c>
      <c r="B53" s="127" t="s">
        <v>146</v>
      </c>
      <c r="C53" s="88">
        <v>73</v>
      </c>
      <c r="D53" s="88">
        <v>64</v>
      </c>
      <c r="E53" s="88">
        <v>78</v>
      </c>
      <c r="F53" s="88">
        <v>70</v>
      </c>
      <c r="G53" s="88">
        <v>79</v>
      </c>
      <c r="H53" s="88">
        <v>70</v>
      </c>
      <c r="I53" s="88">
        <v>74</v>
      </c>
      <c r="J53" s="88">
        <v>76</v>
      </c>
      <c r="K53" s="88">
        <v>77</v>
      </c>
      <c r="L53" s="88">
        <v>75</v>
      </c>
      <c r="M53" s="353">
        <v>71</v>
      </c>
    </row>
    <row r="54" spans="1:13" x14ac:dyDescent="0.25">
      <c r="A54" s="133" t="s">
        <v>148</v>
      </c>
      <c r="B54" s="134" t="s">
        <v>149</v>
      </c>
      <c r="C54" s="94">
        <v>120</v>
      </c>
      <c r="D54" s="94">
        <v>115</v>
      </c>
      <c r="E54" s="94">
        <v>117</v>
      </c>
      <c r="F54" s="94">
        <v>123</v>
      </c>
      <c r="G54" s="94">
        <v>132</v>
      </c>
      <c r="H54" s="94">
        <v>126</v>
      </c>
      <c r="I54" s="94">
        <v>129</v>
      </c>
      <c r="J54" s="94">
        <v>140</v>
      </c>
      <c r="K54" s="94">
        <v>134</v>
      </c>
      <c r="L54" s="94">
        <v>138</v>
      </c>
      <c r="M54" s="354">
        <v>139</v>
      </c>
    </row>
    <row r="55" spans="1:13" x14ac:dyDescent="0.25">
      <c r="A55" s="126" t="s">
        <v>148</v>
      </c>
      <c r="B55" s="127" t="s">
        <v>153</v>
      </c>
      <c r="C55" s="88">
        <v>135</v>
      </c>
      <c r="D55" s="88">
        <v>141</v>
      </c>
      <c r="E55" s="88">
        <v>141</v>
      </c>
      <c r="F55" s="88">
        <v>141</v>
      </c>
      <c r="G55" s="88">
        <v>139</v>
      </c>
      <c r="H55" s="88">
        <v>138</v>
      </c>
      <c r="I55" s="88">
        <v>145</v>
      </c>
      <c r="J55" s="88">
        <v>152</v>
      </c>
      <c r="K55" s="88">
        <v>148</v>
      </c>
      <c r="L55" s="88">
        <v>146</v>
      </c>
      <c r="M55" s="353">
        <v>147</v>
      </c>
    </row>
    <row r="56" spans="1:13" x14ac:dyDescent="0.25">
      <c r="A56" s="133" t="s">
        <v>148</v>
      </c>
      <c r="B56" s="134" t="s">
        <v>155</v>
      </c>
      <c r="C56" s="94">
        <v>87</v>
      </c>
      <c r="D56" s="94">
        <v>73</v>
      </c>
      <c r="E56" s="94">
        <v>82</v>
      </c>
      <c r="F56" s="94">
        <v>77</v>
      </c>
      <c r="G56" s="94">
        <v>78</v>
      </c>
      <c r="H56" s="94">
        <v>79</v>
      </c>
      <c r="I56" s="94">
        <v>77</v>
      </c>
      <c r="J56" s="94">
        <v>80</v>
      </c>
      <c r="K56" s="94">
        <v>78</v>
      </c>
      <c r="L56" s="94">
        <v>85</v>
      </c>
      <c r="M56" s="354">
        <v>83</v>
      </c>
    </row>
    <row r="57" spans="1:13" x14ac:dyDescent="0.25">
      <c r="A57" s="126" t="s">
        <v>156</v>
      </c>
      <c r="B57" s="127" t="s">
        <v>157</v>
      </c>
      <c r="C57" s="88">
        <v>59</v>
      </c>
      <c r="D57" s="88">
        <v>52</v>
      </c>
      <c r="E57" s="88">
        <v>57</v>
      </c>
      <c r="F57" s="88">
        <v>55</v>
      </c>
      <c r="G57" s="88">
        <v>51</v>
      </c>
      <c r="H57" s="88">
        <v>57</v>
      </c>
      <c r="I57" s="88">
        <v>56</v>
      </c>
      <c r="J57" s="88">
        <v>73</v>
      </c>
      <c r="K57" s="88">
        <v>70</v>
      </c>
      <c r="L57" s="88">
        <v>70</v>
      </c>
      <c r="M57" s="353">
        <v>75</v>
      </c>
    </row>
    <row r="58" spans="1:13" x14ac:dyDescent="0.25">
      <c r="A58" s="133" t="s">
        <v>159</v>
      </c>
      <c r="B58" s="134" t="s">
        <v>160</v>
      </c>
      <c r="C58" s="94">
        <v>40</v>
      </c>
      <c r="D58" s="94">
        <v>51</v>
      </c>
      <c r="E58" s="94">
        <v>53</v>
      </c>
      <c r="F58" s="94">
        <v>54</v>
      </c>
      <c r="G58" s="94">
        <v>61</v>
      </c>
      <c r="H58" s="94">
        <v>51</v>
      </c>
      <c r="I58" s="94">
        <v>49</v>
      </c>
      <c r="J58" s="94">
        <v>43</v>
      </c>
      <c r="K58" s="94">
        <v>54</v>
      </c>
      <c r="L58" s="94">
        <v>54</v>
      </c>
      <c r="M58" s="354">
        <v>67</v>
      </c>
    </row>
    <row r="59" spans="1:13" x14ac:dyDescent="0.25">
      <c r="A59" s="126" t="s">
        <v>159</v>
      </c>
      <c r="B59" s="127" t="s">
        <v>162</v>
      </c>
      <c r="C59" s="88">
        <v>76</v>
      </c>
      <c r="D59" s="88">
        <v>75</v>
      </c>
      <c r="E59" s="88">
        <v>83</v>
      </c>
      <c r="F59" s="88">
        <v>72</v>
      </c>
      <c r="G59" s="88">
        <v>83</v>
      </c>
      <c r="H59" s="88">
        <v>76</v>
      </c>
      <c r="I59" s="88">
        <v>78</v>
      </c>
      <c r="J59" s="88">
        <v>79</v>
      </c>
      <c r="K59" s="88">
        <v>85</v>
      </c>
      <c r="L59" s="88">
        <v>90</v>
      </c>
      <c r="M59" s="353">
        <v>89</v>
      </c>
    </row>
    <row r="60" spans="1:13" x14ac:dyDescent="0.25">
      <c r="A60" s="133" t="s">
        <v>164</v>
      </c>
      <c r="B60" s="134" t="s">
        <v>165</v>
      </c>
      <c r="C60" s="94">
        <v>82</v>
      </c>
      <c r="D60" s="94">
        <v>88</v>
      </c>
      <c r="E60" s="94">
        <v>90</v>
      </c>
      <c r="F60" s="94">
        <v>84</v>
      </c>
      <c r="G60" s="94">
        <v>101</v>
      </c>
      <c r="H60" s="94">
        <v>99</v>
      </c>
      <c r="I60" s="94">
        <v>103</v>
      </c>
      <c r="J60" s="94">
        <v>101</v>
      </c>
      <c r="K60" s="94">
        <v>105</v>
      </c>
      <c r="L60" s="94">
        <v>103</v>
      </c>
      <c r="M60" s="354">
        <v>100</v>
      </c>
    </row>
    <row r="61" spans="1:13" x14ac:dyDescent="0.25">
      <c r="A61" s="126" t="s">
        <v>164</v>
      </c>
      <c r="B61" s="127" t="s">
        <v>167</v>
      </c>
      <c r="C61" s="88">
        <v>60</v>
      </c>
      <c r="D61" s="88">
        <v>59</v>
      </c>
      <c r="E61" s="88">
        <v>75</v>
      </c>
      <c r="F61" s="88">
        <v>79</v>
      </c>
      <c r="G61" s="88">
        <v>81</v>
      </c>
      <c r="H61" s="88">
        <v>79</v>
      </c>
      <c r="I61" s="88">
        <v>86</v>
      </c>
      <c r="J61" s="88">
        <v>82</v>
      </c>
      <c r="K61" s="88">
        <v>83</v>
      </c>
      <c r="L61" s="88">
        <v>97</v>
      </c>
      <c r="M61" s="353">
        <v>99</v>
      </c>
    </row>
    <row r="62" spans="1:13" x14ac:dyDescent="0.25">
      <c r="A62" s="133" t="s">
        <v>164</v>
      </c>
      <c r="B62" s="134" t="s">
        <v>168</v>
      </c>
      <c r="C62" s="94">
        <v>82</v>
      </c>
      <c r="D62" s="94">
        <v>83</v>
      </c>
      <c r="E62" s="94">
        <v>92</v>
      </c>
      <c r="F62" s="94">
        <v>95</v>
      </c>
      <c r="G62" s="94">
        <v>106</v>
      </c>
      <c r="H62" s="94">
        <v>92</v>
      </c>
      <c r="I62" s="94">
        <v>97</v>
      </c>
      <c r="J62" s="94">
        <v>109</v>
      </c>
      <c r="K62" s="94">
        <v>104</v>
      </c>
      <c r="L62" s="94">
        <v>99</v>
      </c>
      <c r="M62" s="354">
        <v>104</v>
      </c>
    </row>
    <row r="63" spans="1:13" ht="14.5" x14ac:dyDescent="0.25">
      <c r="A63" s="126" t="s">
        <v>170</v>
      </c>
      <c r="B63" s="127" t="s">
        <v>676</v>
      </c>
      <c r="C63" s="88" t="s">
        <v>241</v>
      </c>
      <c r="D63" s="88" t="s">
        <v>241</v>
      </c>
      <c r="E63" s="88" t="s">
        <v>241</v>
      </c>
      <c r="F63" s="88" t="s">
        <v>241</v>
      </c>
      <c r="G63" s="88" t="s">
        <v>241</v>
      </c>
      <c r="H63" s="88" t="s">
        <v>241</v>
      </c>
      <c r="I63" s="88" t="s">
        <v>241</v>
      </c>
      <c r="J63" s="88" t="s">
        <v>241</v>
      </c>
      <c r="K63" s="88">
        <v>64</v>
      </c>
      <c r="L63" s="88">
        <v>77</v>
      </c>
      <c r="M63" s="353">
        <v>79</v>
      </c>
    </row>
    <row r="64" spans="1:13" ht="14.5" x14ac:dyDescent="0.25">
      <c r="A64" s="133" t="s">
        <v>170</v>
      </c>
      <c r="B64" s="134" t="s">
        <v>677</v>
      </c>
      <c r="C64" s="94" t="s">
        <v>241</v>
      </c>
      <c r="D64" s="94" t="s">
        <v>241</v>
      </c>
      <c r="E64" s="94" t="s">
        <v>241</v>
      </c>
      <c r="F64" s="94" t="s">
        <v>241</v>
      </c>
      <c r="G64" s="94" t="s">
        <v>241</v>
      </c>
      <c r="H64" s="94" t="s">
        <v>241</v>
      </c>
      <c r="I64" s="94" t="s">
        <v>241</v>
      </c>
      <c r="J64" s="94" t="s">
        <v>241</v>
      </c>
      <c r="K64" s="94" t="s">
        <v>241</v>
      </c>
      <c r="L64" s="94" t="s">
        <v>241</v>
      </c>
      <c r="M64" s="568">
        <v>20</v>
      </c>
    </row>
    <row r="65" spans="1:13" x14ac:dyDescent="0.25">
      <c r="A65" s="126" t="s">
        <v>175</v>
      </c>
      <c r="B65" s="127" t="s">
        <v>176</v>
      </c>
      <c r="C65" s="88">
        <v>79</v>
      </c>
      <c r="D65" s="88">
        <v>93</v>
      </c>
      <c r="E65" s="88">
        <v>91</v>
      </c>
      <c r="F65" s="88">
        <v>91</v>
      </c>
      <c r="G65" s="88">
        <v>89</v>
      </c>
      <c r="H65" s="88">
        <v>101</v>
      </c>
      <c r="I65" s="88">
        <v>101</v>
      </c>
      <c r="J65" s="88">
        <v>89</v>
      </c>
      <c r="K65" s="88">
        <v>104</v>
      </c>
      <c r="L65" s="88">
        <v>98</v>
      </c>
      <c r="M65" s="353">
        <v>103</v>
      </c>
    </row>
    <row r="66" spans="1:13" x14ac:dyDescent="0.25">
      <c r="A66" s="133" t="s">
        <v>177</v>
      </c>
      <c r="B66" s="134" t="s">
        <v>178</v>
      </c>
      <c r="C66" s="94">
        <v>55</v>
      </c>
      <c r="D66" s="94">
        <v>52</v>
      </c>
      <c r="E66" s="94">
        <v>54</v>
      </c>
      <c r="F66" s="94">
        <v>56</v>
      </c>
      <c r="G66" s="94">
        <v>52</v>
      </c>
      <c r="H66" s="94">
        <v>64</v>
      </c>
      <c r="I66" s="94">
        <v>67</v>
      </c>
      <c r="J66" s="94">
        <v>65</v>
      </c>
      <c r="K66" s="94">
        <v>68</v>
      </c>
      <c r="L66" s="94">
        <v>67</v>
      </c>
      <c r="M66" s="354">
        <v>69</v>
      </c>
    </row>
    <row r="67" spans="1:13" x14ac:dyDescent="0.25">
      <c r="A67" s="126" t="s">
        <v>179</v>
      </c>
      <c r="B67" s="127" t="s">
        <v>180</v>
      </c>
      <c r="C67" s="88">
        <v>48</v>
      </c>
      <c r="D67" s="88">
        <v>44</v>
      </c>
      <c r="E67" s="88">
        <v>46</v>
      </c>
      <c r="F67" s="88">
        <v>52</v>
      </c>
      <c r="G67" s="88">
        <v>48</v>
      </c>
      <c r="H67" s="88">
        <v>46</v>
      </c>
      <c r="I67" s="88">
        <v>46</v>
      </c>
      <c r="J67" s="88">
        <v>51</v>
      </c>
      <c r="K67" s="88">
        <v>48</v>
      </c>
      <c r="L67" s="88">
        <v>52</v>
      </c>
      <c r="M67" s="353">
        <v>58</v>
      </c>
    </row>
    <row r="68" spans="1:13" x14ac:dyDescent="0.25">
      <c r="A68" s="133" t="s">
        <v>182</v>
      </c>
      <c r="B68" s="134" t="s">
        <v>183</v>
      </c>
      <c r="C68" s="94">
        <v>76</v>
      </c>
      <c r="D68" s="94">
        <v>79</v>
      </c>
      <c r="E68" s="94">
        <v>81</v>
      </c>
      <c r="F68" s="94">
        <v>76</v>
      </c>
      <c r="G68" s="94">
        <v>82</v>
      </c>
      <c r="H68" s="94">
        <v>79</v>
      </c>
      <c r="I68" s="94">
        <v>79</v>
      </c>
      <c r="J68" s="94">
        <v>76</v>
      </c>
      <c r="K68" s="94">
        <v>79</v>
      </c>
      <c r="L68" s="94">
        <v>81</v>
      </c>
      <c r="M68" s="354">
        <v>98</v>
      </c>
    </row>
    <row r="69" spans="1:13" ht="13" thickBot="1" x14ac:dyDescent="0.3">
      <c r="A69" s="242" t="s">
        <v>185</v>
      </c>
      <c r="B69" s="493" t="s">
        <v>186</v>
      </c>
      <c r="C69" s="494">
        <v>36</v>
      </c>
      <c r="D69" s="494">
        <v>37</v>
      </c>
      <c r="E69" s="494">
        <v>42</v>
      </c>
      <c r="F69" s="494">
        <v>29</v>
      </c>
      <c r="G69" s="494">
        <v>42</v>
      </c>
      <c r="H69" s="494">
        <v>46</v>
      </c>
      <c r="I69" s="494">
        <v>46</v>
      </c>
      <c r="J69" s="494">
        <v>52</v>
      </c>
      <c r="K69" s="494">
        <v>49</v>
      </c>
      <c r="L69" s="494">
        <v>46</v>
      </c>
      <c r="M69" s="495">
        <v>52</v>
      </c>
    </row>
    <row r="70" spans="1:13" ht="13.5" thickBot="1" x14ac:dyDescent="0.3">
      <c r="A70" s="569"/>
      <c r="B70" s="570" t="s">
        <v>252</v>
      </c>
      <c r="C70" s="571">
        <v>4714</v>
      </c>
      <c r="D70" s="571">
        <v>4816</v>
      </c>
      <c r="E70" s="571">
        <v>4892</v>
      </c>
      <c r="F70" s="571">
        <v>5020</v>
      </c>
      <c r="G70" s="571">
        <v>5106</v>
      </c>
      <c r="H70" s="571">
        <v>5267</v>
      </c>
      <c r="I70" s="571">
        <v>5390</v>
      </c>
      <c r="J70" s="571">
        <v>5530</v>
      </c>
      <c r="K70" s="571">
        <v>5811</v>
      </c>
      <c r="L70" s="571">
        <v>5957</v>
      </c>
      <c r="M70" s="572">
        <v>6238</v>
      </c>
    </row>
    <row r="71" spans="1:13" x14ac:dyDescent="0.25">
      <c r="A71" s="126" t="s">
        <v>188</v>
      </c>
      <c r="B71" s="573" t="s">
        <v>189</v>
      </c>
      <c r="C71" s="88">
        <v>37</v>
      </c>
      <c r="D71" s="88">
        <v>35</v>
      </c>
      <c r="E71" s="88">
        <v>34</v>
      </c>
      <c r="F71" s="88">
        <v>35</v>
      </c>
      <c r="G71" s="88">
        <v>36</v>
      </c>
      <c r="H71" s="88">
        <v>38</v>
      </c>
      <c r="I71" s="88">
        <v>35</v>
      </c>
      <c r="J71" s="88">
        <v>38</v>
      </c>
      <c r="K71" s="88">
        <v>34</v>
      </c>
      <c r="L71" s="88">
        <v>39</v>
      </c>
      <c r="M71" s="353">
        <v>41</v>
      </c>
    </row>
    <row r="72" spans="1:13" x14ac:dyDescent="0.25">
      <c r="A72" s="133" t="s">
        <v>191</v>
      </c>
      <c r="B72" s="134" t="s">
        <v>192</v>
      </c>
      <c r="C72" s="94">
        <v>48</v>
      </c>
      <c r="D72" s="94">
        <v>48</v>
      </c>
      <c r="E72" s="94">
        <v>42</v>
      </c>
      <c r="F72" s="94">
        <v>56</v>
      </c>
      <c r="G72" s="94">
        <v>55</v>
      </c>
      <c r="H72" s="94">
        <v>54</v>
      </c>
      <c r="I72" s="94">
        <v>55</v>
      </c>
      <c r="J72" s="94">
        <v>59</v>
      </c>
      <c r="K72" s="94">
        <v>55</v>
      </c>
      <c r="L72" s="94">
        <v>55</v>
      </c>
      <c r="M72" s="354">
        <v>55</v>
      </c>
    </row>
    <row r="73" spans="1:13" x14ac:dyDescent="0.25">
      <c r="A73" s="126" t="s">
        <v>195</v>
      </c>
      <c r="B73" s="127" t="s">
        <v>196</v>
      </c>
      <c r="C73" s="88">
        <v>37</v>
      </c>
      <c r="D73" s="88">
        <v>33</v>
      </c>
      <c r="E73" s="88">
        <v>34</v>
      </c>
      <c r="F73" s="88">
        <v>36</v>
      </c>
      <c r="G73" s="88">
        <v>35</v>
      </c>
      <c r="H73" s="88">
        <v>36</v>
      </c>
      <c r="I73" s="88">
        <v>35</v>
      </c>
      <c r="J73" s="88">
        <v>34</v>
      </c>
      <c r="K73" s="88">
        <v>35</v>
      </c>
      <c r="L73" s="88">
        <v>34</v>
      </c>
      <c r="M73" s="353">
        <v>35</v>
      </c>
    </row>
    <row r="74" spans="1:13" x14ac:dyDescent="0.25">
      <c r="A74" s="133" t="s">
        <v>199</v>
      </c>
      <c r="B74" s="134" t="s">
        <v>200</v>
      </c>
      <c r="C74" s="94">
        <v>44</v>
      </c>
      <c r="D74" s="94">
        <v>45</v>
      </c>
      <c r="E74" s="94">
        <v>44</v>
      </c>
      <c r="F74" s="94">
        <v>43</v>
      </c>
      <c r="G74" s="94">
        <v>44</v>
      </c>
      <c r="H74" s="94">
        <v>45</v>
      </c>
      <c r="I74" s="94">
        <v>46</v>
      </c>
      <c r="J74" s="94">
        <v>44</v>
      </c>
      <c r="K74" s="94">
        <v>45</v>
      </c>
      <c r="L74" s="94">
        <v>46</v>
      </c>
      <c r="M74" s="354">
        <v>46</v>
      </c>
    </row>
    <row r="75" spans="1:13" x14ac:dyDescent="0.25">
      <c r="A75" s="126" t="s">
        <v>203</v>
      </c>
      <c r="B75" s="127" t="s">
        <v>204</v>
      </c>
      <c r="C75" s="88">
        <v>91</v>
      </c>
      <c r="D75" s="88">
        <v>92</v>
      </c>
      <c r="E75" s="88">
        <v>93</v>
      </c>
      <c r="F75" s="88">
        <v>95</v>
      </c>
      <c r="G75" s="88">
        <v>93</v>
      </c>
      <c r="H75" s="88">
        <v>94</v>
      </c>
      <c r="I75" s="88">
        <v>92</v>
      </c>
      <c r="J75" s="88">
        <v>93</v>
      </c>
      <c r="K75" s="88">
        <v>96</v>
      </c>
      <c r="L75" s="88">
        <v>103</v>
      </c>
      <c r="M75" s="353">
        <v>119</v>
      </c>
    </row>
    <row r="76" spans="1:13" ht="14.5" x14ac:dyDescent="0.25">
      <c r="A76" s="133" t="s">
        <v>203</v>
      </c>
      <c r="B76" s="134" t="s">
        <v>206</v>
      </c>
      <c r="C76" s="94">
        <v>62</v>
      </c>
      <c r="D76" s="94">
        <v>68</v>
      </c>
      <c r="E76" s="94" t="s">
        <v>819</v>
      </c>
      <c r="F76" s="94">
        <v>70</v>
      </c>
      <c r="G76" s="94" t="s">
        <v>517</v>
      </c>
      <c r="H76" s="94" t="s">
        <v>517</v>
      </c>
      <c r="I76" s="94">
        <v>56</v>
      </c>
      <c r="J76" s="94" t="s">
        <v>517</v>
      </c>
      <c r="K76" s="94" t="s">
        <v>517</v>
      </c>
      <c r="L76" s="94" t="s">
        <v>517</v>
      </c>
      <c r="M76" s="354">
        <v>77</v>
      </c>
    </row>
    <row r="77" spans="1:13" x14ac:dyDescent="0.25">
      <c r="A77" s="126" t="s">
        <v>207</v>
      </c>
      <c r="B77" s="127" t="s">
        <v>208</v>
      </c>
      <c r="C77" s="88">
        <v>32</v>
      </c>
      <c r="D77" s="88">
        <v>31</v>
      </c>
      <c r="E77" s="88">
        <v>36</v>
      </c>
      <c r="F77" s="88">
        <v>29</v>
      </c>
      <c r="G77" s="88" t="s">
        <v>517</v>
      </c>
      <c r="H77" s="88">
        <v>29</v>
      </c>
      <c r="I77" s="88">
        <v>35</v>
      </c>
      <c r="J77" s="88">
        <v>31</v>
      </c>
      <c r="K77" s="88">
        <v>36</v>
      </c>
      <c r="L77" s="88">
        <v>35</v>
      </c>
      <c r="M77" s="353">
        <v>38</v>
      </c>
    </row>
    <row r="78" spans="1:13" x14ac:dyDescent="0.25">
      <c r="A78" s="133" t="s">
        <v>207</v>
      </c>
      <c r="B78" s="134" t="s">
        <v>209</v>
      </c>
      <c r="C78" s="94" t="s">
        <v>517</v>
      </c>
      <c r="D78" s="94">
        <v>83</v>
      </c>
      <c r="E78" s="94">
        <v>81</v>
      </c>
      <c r="F78" s="94">
        <v>80</v>
      </c>
      <c r="G78" s="94">
        <v>85</v>
      </c>
      <c r="H78" s="94">
        <v>84</v>
      </c>
      <c r="I78" s="94">
        <v>85</v>
      </c>
      <c r="J78" s="94">
        <v>82</v>
      </c>
      <c r="K78" s="94">
        <v>79</v>
      </c>
      <c r="L78" s="94">
        <v>84</v>
      </c>
      <c r="M78" s="354">
        <v>84</v>
      </c>
    </row>
    <row r="79" spans="1:13" x14ac:dyDescent="0.25">
      <c r="A79" s="126" t="s">
        <v>207</v>
      </c>
      <c r="B79" s="127" t="s">
        <v>212</v>
      </c>
      <c r="C79" s="88">
        <v>38</v>
      </c>
      <c r="D79" s="88">
        <v>42</v>
      </c>
      <c r="E79" s="88">
        <v>44</v>
      </c>
      <c r="F79" s="88">
        <v>50</v>
      </c>
      <c r="G79" s="88">
        <v>46</v>
      </c>
      <c r="H79" s="88">
        <v>39</v>
      </c>
      <c r="I79" s="88">
        <v>45</v>
      </c>
      <c r="J79" s="88">
        <v>53</v>
      </c>
      <c r="K79" s="88">
        <v>47</v>
      </c>
      <c r="L79" s="88">
        <v>47</v>
      </c>
      <c r="M79" s="353">
        <v>48</v>
      </c>
    </row>
    <row r="80" spans="1:13" ht="13" thickBot="1" x14ac:dyDescent="0.3">
      <c r="A80" s="574" t="s">
        <v>214</v>
      </c>
      <c r="B80" s="575" t="s">
        <v>215</v>
      </c>
      <c r="C80" s="576">
        <v>25</v>
      </c>
      <c r="D80" s="576">
        <v>26</v>
      </c>
      <c r="E80" s="576">
        <v>29</v>
      </c>
      <c r="F80" s="576">
        <v>28</v>
      </c>
      <c r="G80" s="576">
        <v>27</v>
      </c>
      <c r="H80" s="576">
        <v>26</v>
      </c>
      <c r="I80" s="576">
        <v>26</v>
      </c>
      <c r="J80" s="576">
        <v>26</v>
      </c>
      <c r="K80" s="576">
        <v>28</v>
      </c>
      <c r="L80" s="576">
        <v>30</v>
      </c>
      <c r="M80" s="577">
        <v>25</v>
      </c>
    </row>
    <row r="81" spans="1:13" ht="13.5" thickBot="1" x14ac:dyDescent="0.3">
      <c r="A81" s="333"/>
      <c r="B81" s="334" t="s">
        <v>254</v>
      </c>
      <c r="C81" s="578">
        <v>414</v>
      </c>
      <c r="D81" s="578">
        <v>503</v>
      </c>
      <c r="E81" s="578">
        <v>437</v>
      </c>
      <c r="F81" s="578">
        <v>522</v>
      </c>
      <c r="G81" s="578">
        <v>421</v>
      </c>
      <c r="H81" s="578">
        <v>445</v>
      </c>
      <c r="I81" s="578">
        <v>510</v>
      </c>
      <c r="J81" s="579">
        <v>460</v>
      </c>
      <c r="K81" s="579">
        <v>455</v>
      </c>
      <c r="L81" s="579">
        <v>473</v>
      </c>
      <c r="M81" s="580">
        <v>568</v>
      </c>
    </row>
    <row r="82" spans="1:13" x14ac:dyDescent="0.25">
      <c r="A82" s="501" t="s">
        <v>665</v>
      </c>
    </row>
    <row r="83" spans="1:13" ht="12" customHeight="1" x14ac:dyDescent="0.25">
      <c r="A83" s="581" t="s">
        <v>691</v>
      </c>
    </row>
    <row r="85" spans="1:13" x14ac:dyDescent="0.25">
      <c r="A85" s="36" t="s">
        <v>692</v>
      </c>
    </row>
    <row r="86" spans="1:13" x14ac:dyDescent="0.25">
      <c r="A86" s="296" t="s">
        <v>399</v>
      </c>
    </row>
  </sheetData>
  <mergeCells count="1">
    <mergeCell ref="A2:B2"/>
  </mergeCells>
  <hyperlinks>
    <hyperlink ref="A2:B2" location="TOC!A1" display="Return to Table of Contents"/>
  </hyperlinks>
  <pageMargins left="0.25" right="0.25" top="0.75" bottom="0.75" header="0.3" footer="0.3"/>
  <pageSetup scale="62" orientation="portrait" r:id="rId1"/>
  <headerFooter>
    <oddHeader>&amp;L2017-18 Survey of Dental Education
Report 1 - Academic Programs, Enrollment, and Graduates</oddHeader>
  </headerFooter>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90"/>
  <sheetViews>
    <sheetView zoomScaleNormal="100" workbookViewId="0">
      <pane xSplit="2" ySplit="5" topLeftCell="C6" activePane="bottomRight" state="frozen"/>
      <selection pane="topRight"/>
      <selection pane="bottomLeft"/>
      <selection pane="bottomRight" sqref="A1:B1"/>
    </sheetView>
  </sheetViews>
  <sheetFormatPr defaultColWidth="9.1796875" defaultRowHeight="12.5" x14ac:dyDescent="0.25"/>
  <cols>
    <col min="1" max="1" width="5.54296875" style="1" customWidth="1"/>
    <col min="2" max="2" width="57.453125" style="1" customWidth="1"/>
    <col min="3" max="52" width="7.54296875" style="1" customWidth="1"/>
    <col min="53" max="16384" width="9.1796875" style="1"/>
  </cols>
  <sheetData>
    <row r="1" spans="1:52" ht="25.9" customHeight="1" x14ac:dyDescent="0.3">
      <c r="A1" s="980" t="s">
        <v>341</v>
      </c>
      <c r="B1" s="980"/>
    </row>
    <row r="2" spans="1:52" ht="13" thickBot="1" x14ac:dyDescent="0.3">
      <c r="A2" s="974" t="s">
        <v>1</v>
      </c>
      <c r="B2" s="974"/>
    </row>
    <row r="3" spans="1:52" ht="12.75" customHeight="1" x14ac:dyDescent="0.3">
      <c r="A3" s="582"/>
      <c r="B3" s="1031" t="s">
        <v>3</v>
      </c>
      <c r="C3" s="989">
        <v>2007</v>
      </c>
      <c r="D3" s="989"/>
      <c r="E3" s="989"/>
      <c r="F3" s="989"/>
      <c r="G3" s="988">
        <v>2008</v>
      </c>
      <c r="H3" s="989"/>
      <c r="I3" s="989"/>
      <c r="J3" s="990"/>
      <c r="K3" s="988">
        <v>2009</v>
      </c>
      <c r="L3" s="989"/>
      <c r="M3" s="989"/>
      <c r="N3" s="989"/>
      <c r="O3" s="988">
        <v>2010</v>
      </c>
      <c r="P3" s="989"/>
      <c r="Q3" s="989"/>
      <c r="R3" s="990"/>
      <c r="S3" s="989">
        <v>2011</v>
      </c>
      <c r="T3" s="989"/>
      <c r="U3" s="989"/>
      <c r="V3" s="989"/>
      <c r="W3" s="988">
        <v>2012</v>
      </c>
      <c r="X3" s="989"/>
      <c r="Y3" s="989"/>
      <c r="Z3" s="990"/>
      <c r="AA3" s="989">
        <v>2013</v>
      </c>
      <c r="AB3" s="989"/>
      <c r="AC3" s="989"/>
      <c r="AD3" s="989"/>
      <c r="AE3" s="988">
        <v>2014</v>
      </c>
      <c r="AF3" s="989"/>
      <c r="AG3" s="989"/>
      <c r="AH3" s="990"/>
      <c r="AI3" s="988">
        <v>2015</v>
      </c>
      <c r="AJ3" s="989"/>
      <c r="AK3" s="989"/>
      <c r="AL3" s="989"/>
      <c r="AM3" s="989"/>
      <c r="AN3" s="990"/>
      <c r="AO3" s="988">
        <v>2016</v>
      </c>
      <c r="AP3" s="989"/>
      <c r="AQ3" s="989"/>
      <c r="AR3" s="989"/>
      <c r="AS3" s="989"/>
      <c r="AT3" s="990"/>
      <c r="AU3" s="989">
        <v>2017</v>
      </c>
      <c r="AV3" s="989"/>
      <c r="AW3" s="989"/>
      <c r="AX3" s="989"/>
      <c r="AY3" s="989"/>
      <c r="AZ3" s="1003"/>
    </row>
    <row r="4" spans="1:52" ht="12.75" customHeight="1" x14ac:dyDescent="0.3">
      <c r="A4" s="447"/>
      <c r="B4" s="1032" t="s">
        <v>3</v>
      </c>
      <c r="C4" s="977" t="s">
        <v>237</v>
      </c>
      <c r="D4" s="977"/>
      <c r="E4" s="977" t="s">
        <v>238</v>
      </c>
      <c r="F4" s="977"/>
      <c r="G4" s="1034" t="s">
        <v>237</v>
      </c>
      <c r="H4" s="977"/>
      <c r="I4" s="977" t="s">
        <v>238</v>
      </c>
      <c r="J4" s="1002"/>
      <c r="K4" s="977" t="s">
        <v>237</v>
      </c>
      <c r="L4" s="977"/>
      <c r="M4" s="977" t="s">
        <v>238</v>
      </c>
      <c r="N4" s="977"/>
      <c r="O4" s="1034" t="s">
        <v>237</v>
      </c>
      <c r="P4" s="977"/>
      <c r="Q4" s="977" t="s">
        <v>238</v>
      </c>
      <c r="R4" s="1002"/>
      <c r="S4" s="977" t="s">
        <v>237</v>
      </c>
      <c r="T4" s="977"/>
      <c r="U4" s="977" t="s">
        <v>238</v>
      </c>
      <c r="V4" s="977"/>
      <c r="W4" s="1034" t="s">
        <v>237</v>
      </c>
      <c r="X4" s="977"/>
      <c r="Y4" s="977" t="s">
        <v>238</v>
      </c>
      <c r="Z4" s="1002"/>
      <c r="AA4" s="977" t="s">
        <v>237</v>
      </c>
      <c r="AB4" s="977"/>
      <c r="AC4" s="977" t="s">
        <v>238</v>
      </c>
      <c r="AD4" s="977"/>
      <c r="AE4" s="1034" t="s">
        <v>237</v>
      </c>
      <c r="AF4" s="977"/>
      <c r="AG4" s="977" t="s">
        <v>238</v>
      </c>
      <c r="AH4" s="1002"/>
      <c r="AI4" s="1034" t="s">
        <v>237</v>
      </c>
      <c r="AJ4" s="977"/>
      <c r="AK4" s="977" t="s">
        <v>238</v>
      </c>
      <c r="AL4" s="977"/>
      <c r="AM4" s="977" t="s">
        <v>586</v>
      </c>
      <c r="AN4" s="1002"/>
      <c r="AO4" s="1034" t="s">
        <v>237</v>
      </c>
      <c r="AP4" s="977"/>
      <c r="AQ4" s="977" t="s">
        <v>238</v>
      </c>
      <c r="AR4" s="977"/>
      <c r="AS4" s="977" t="s">
        <v>193</v>
      </c>
      <c r="AT4" s="1002"/>
      <c r="AU4" s="977" t="s">
        <v>237</v>
      </c>
      <c r="AV4" s="977"/>
      <c r="AW4" s="977" t="s">
        <v>238</v>
      </c>
      <c r="AX4" s="977"/>
      <c r="AY4" s="977" t="s">
        <v>193</v>
      </c>
      <c r="AZ4" s="1001"/>
    </row>
    <row r="5" spans="1:52" ht="13" x14ac:dyDescent="0.3">
      <c r="A5" s="447" t="s">
        <v>2</v>
      </c>
      <c r="B5" s="1032" t="s">
        <v>342</v>
      </c>
      <c r="C5" s="161" t="s">
        <v>239</v>
      </c>
      <c r="D5" s="161" t="s">
        <v>240</v>
      </c>
      <c r="E5" s="161" t="s">
        <v>239</v>
      </c>
      <c r="F5" s="161" t="s">
        <v>240</v>
      </c>
      <c r="G5" s="182" t="s">
        <v>239</v>
      </c>
      <c r="H5" s="161" t="s">
        <v>240</v>
      </c>
      <c r="I5" s="161" t="s">
        <v>239</v>
      </c>
      <c r="J5" s="381" t="s">
        <v>240</v>
      </c>
      <c r="K5" s="161" t="s">
        <v>239</v>
      </c>
      <c r="L5" s="161" t="s">
        <v>240</v>
      </c>
      <c r="M5" s="161" t="s">
        <v>239</v>
      </c>
      <c r="N5" s="161" t="s">
        <v>240</v>
      </c>
      <c r="O5" s="182" t="s">
        <v>239</v>
      </c>
      <c r="P5" s="161" t="s">
        <v>240</v>
      </c>
      <c r="Q5" s="161" t="s">
        <v>239</v>
      </c>
      <c r="R5" s="381" t="s">
        <v>240</v>
      </c>
      <c r="S5" s="161" t="s">
        <v>239</v>
      </c>
      <c r="T5" s="161" t="s">
        <v>240</v>
      </c>
      <c r="U5" s="161" t="s">
        <v>239</v>
      </c>
      <c r="V5" s="161" t="s">
        <v>240</v>
      </c>
      <c r="W5" s="182" t="s">
        <v>239</v>
      </c>
      <c r="X5" s="161" t="s">
        <v>240</v>
      </c>
      <c r="Y5" s="161" t="s">
        <v>239</v>
      </c>
      <c r="Z5" s="381" t="s">
        <v>240</v>
      </c>
      <c r="AA5" s="161" t="s">
        <v>239</v>
      </c>
      <c r="AB5" s="161" t="s">
        <v>240</v>
      </c>
      <c r="AC5" s="161" t="s">
        <v>239</v>
      </c>
      <c r="AD5" s="161" t="s">
        <v>240</v>
      </c>
      <c r="AE5" s="182" t="s">
        <v>239</v>
      </c>
      <c r="AF5" s="161" t="s">
        <v>240</v>
      </c>
      <c r="AG5" s="161" t="s">
        <v>239</v>
      </c>
      <c r="AH5" s="381" t="s">
        <v>240</v>
      </c>
      <c r="AI5" s="182" t="s">
        <v>239</v>
      </c>
      <c r="AJ5" s="161" t="s">
        <v>240</v>
      </c>
      <c r="AK5" s="161" t="s">
        <v>239</v>
      </c>
      <c r="AL5" s="161" t="s">
        <v>240</v>
      </c>
      <c r="AM5" s="161" t="s">
        <v>239</v>
      </c>
      <c r="AN5" s="381" t="s">
        <v>240</v>
      </c>
      <c r="AO5" s="952" t="s">
        <v>239</v>
      </c>
      <c r="AP5" s="950" t="s">
        <v>240</v>
      </c>
      <c r="AQ5" s="950" t="s">
        <v>239</v>
      </c>
      <c r="AR5" s="950" t="s">
        <v>240</v>
      </c>
      <c r="AS5" s="950" t="s">
        <v>239</v>
      </c>
      <c r="AT5" s="951" t="s">
        <v>240</v>
      </c>
      <c r="AU5" s="950" t="s">
        <v>239</v>
      </c>
      <c r="AV5" s="161" t="s">
        <v>240</v>
      </c>
      <c r="AW5" s="161" t="s">
        <v>239</v>
      </c>
      <c r="AX5" s="161" t="s">
        <v>240</v>
      </c>
      <c r="AY5" s="161" t="s">
        <v>239</v>
      </c>
      <c r="AZ5" s="382" t="s">
        <v>240</v>
      </c>
    </row>
    <row r="6" spans="1:52" x14ac:dyDescent="0.25">
      <c r="A6" s="11" t="s">
        <v>10</v>
      </c>
      <c r="B6" s="12" t="s">
        <v>11</v>
      </c>
      <c r="C6" s="44">
        <v>33</v>
      </c>
      <c r="D6" s="392">
        <v>56.9</v>
      </c>
      <c r="E6" s="44">
        <v>25</v>
      </c>
      <c r="F6" s="136">
        <v>43.1</v>
      </c>
      <c r="G6" s="387">
        <v>29</v>
      </c>
      <c r="H6" s="287">
        <v>55.8</v>
      </c>
      <c r="I6" s="44">
        <v>23</v>
      </c>
      <c r="J6" s="330">
        <v>44.2</v>
      </c>
      <c r="K6" s="44">
        <v>33</v>
      </c>
      <c r="L6" s="287">
        <v>60</v>
      </c>
      <c r="M6" s="44">
        <v>22</v>
      </c>
      <c r="N6" s="44">
        <v>40</v>
      </c>
      <c r="O6" s="387">
        <v>32</v>
      </c>
      <c r="P6" s="392">
        <v>60.4</v>
      </c>
      <c r="Q6" s="44">
        <v>21</v>
      </c>
      <c r="R6" s="546">
        <v>39.6</v>
      </c>
      <c r="S6" s="44">
        <v>34</v>
      </c>
      <c r="T6" s="392">
        <v>59.6</v>
      </c>
      <c r="U6" s="44">
        <v>23</v>
      </c>
      <c r="V6" s="136">
        <v>40.4</v>
      </c>
      <c r="W6" s="387">
        <v>38</v>
      </c>
      <c r="X6" s="392">
        <v>57.6</v>
      </c>
      <c r="Y6" s="44">
        <v>28</v>
      </c>
      <c r="Z6" s="330">
        <v>42.4</v>
      </c>
      <c r="AA6" s="44">
        <v>32</v>
      </c>
      <c r="AB6" s="287">
        <v>51.6</v>
      </c>
      <c r="AC6" s="44">
        <v>30</v>
      </c>
      <c r="AD6" s="44">
        <v>48.4</v>
      </c>
      <c r="AE6" s="387">
        <v>29</v>
      </c>
      <c r="AF6" s="392">
        <v>53.7</v>
      </c>
      <c r="AG6" s="44">
        <v>25</v>
      </c>
      <c r="AH6" s="546">
        <v>46.3</v>
      </c>
      <c r="AI6" s="387">
        <v>37</v>
      </c>
      <c r="AJ6" s="392">
        <v>69.8</v>
      </c>
      <c r="AK6" s="44">
        <v>16</v>
      </c>
      <c r="AL6" s="392">
        <v>30.2</v>
      </c>
      <c r="AM6" s="600">
        <v>0</v>
      </c>
      <c r="AN6" s="601">
        <v>0</v>
      </c>
      <c r="AO6" s="387">
        <v>33</v>
      </c>
      <c r="AP6" s="392">
        <v>55.9</v>
      </c>
      <c r="AQ6" s="44">
        <v>26</v>
      </c>
      <c r="AR6" s="392">
        <v>44.1</v>
      </c>
      <c r="AS6" s="600">
        <v>0</v>
      </c>
      <c r="AT6" s="601">
        <v>0</v>
      </c>
      <c r="AU6" s="44">
        <v>34</v>
      </c>
      <c r="AV6" s="392">
        <v>54</v>
      </c>
      <c r="AW6" s="44">
        <v>29</v>
      </c>
      <c r="AX6" s="392">
        <v>46</v>
      </c>
      <c r="AY6" s="600">
        <v>0</v>
      </c>
      <c r="AZ6" s="602">
        <v>0</v>
      </c>
    </row>
    <row r="7" spans="1:52" ht="14.5" x14ac:dyDescent="0.25">
      <c r="A7" s="15" t="s">
        <v>18</v>
      </c>
      <c r="B7" s="16" t="s">
        <v>694</v>
      </c>
      <c r="C7" s="50">
        <v>31</v>
      </c>
      <c r="D7" s="389">
        <v>58.5</v>
      </c>
      <c r="E7" s="50">
        <v>22</v>
      </c>
      <c r="F7" s="129">
        <v>41.5</v>
      </c>
      <c r="G7" s="390">
        <v>31</v>
      </c>
      <c r="H7" s="290">
        <v>57.4</v>
      </c>
      <c r="I7" s="50">
        <v>23</v>
      </c>
      <c r="J7" s="331">
        <v>42.6</v>
      </c>
      <c r="K7" s="50">
        <v>26</v>
      </c>
      <c r="L7" s="389">
        <v>46.4</v>
      </c>
      <c r="M7" s="50">
        <v>30</v>
      </c>
      <c r="N7" s="50">
        <v>53.6</v>
      </c>
      <c r="O7" s="390">
        <v>27</v>
      </c>
      <c r="P7" s="389">
        <v>50</v>
      </c>
      <c r="Q7" s="50">
        <v>27</v>
      </c>
      <c r="R7" s="331">
        <v>50</v>
      </c>
      <c r="S7" s="50">
        <v>30</v>
      </c>
      <c r="T7" s="389">
        <v>50.8</v>
      </c>
      <c r="U7" s="50">
        <v>29</v>
      </c>
      <c r="V7" s="129">
        <v>49.2</v>
      </c>
      <c r="W7" s="390">
        <v>30</v>
      </c>
      <c r="X7" s="389">
        <v>45.5</v>
      </c>
      <c r="Y7" s="50">
        <v>36</v>
      </c>
      <c r="Z7" s="554">
        <v>54.5</v>
      </c>
      <c r="AA7" s="50">
        <v>35</v>
      </c>
      <c r="AB7" s="290">
        <v>50.7</v>
      </c>
      <c r="AC7" s="50">
        <v>34</v>
      </c>
      <c r="AD7" s="50">
        <v>49.3</v>
      </c>
      <c r="AE7" s="390">
        <v>37</v>
      </c>
      <c r="AF7" s="389">
        <v>52.1</v>
      </c>
      <c r="AG7" s="50">
        <v>34</v>
      </c>
      <c r="AH7" s="554">
        <v>47.9</v>
      </c>
      <c r="AI7" s="390">
        <v>41</v>
      </c>
      <c r="AJ7" s="389">
        <v>55.4</v>
      </c>
      <c r="AK7" s="50">
        <v>33</v>
      </c>
      <c r="AL7" s="389">
        <v>44.6</v>
      </c>
      <c r="AM7" s="603">
        <v>0</v>
      </c>
      <c r="AN7" s="604">
        <v>0</v>
      </c>
      <c r="AO7" s="390">
        <v>42</v>
      </c>
      <c r="AP7" s="389">
        <v>56.8</v>
      </c>
      <c r="AQ7" s="50">
        <v>32</v>
      </c>
      <c r="AR7" s="389">
        <v>43.2</v>
      </c>
      <c r="AS7" s="603">
        <v>0</v>
      </c>
      <c r="AT7" s="604">
        <v>0</v>
      </c>
      <c r="AU7" s="50">
        <v>36</v>
      </c>
      <c r="AV7" s="389">
        <v>48</v>
      </c>
      <c r="AW7" s="50">
        <v>39</v>
      </c>
      <c r="AX7" s="389">
        <v>52</v>
      </c>
      <c r="AY7" s="603">
        <v>0</v>
      </c>
      <c r="AZ7" s="605">
        <v>0</v>
      </c>
    </row>
    <row r="8" spans="1:52" ht="14.5" x14ac:dyDescent="0.25">
      <c r="A8" s="11" t="s">
        <v>18</v>
      </c>
      <c r="B8" s="12" t="s">
        <v>668</v>
      </c>
      <c r="C8" s="44" t="s">
        <v>241</v>
      </c>
      <c r="D8" s="392" t="s">
        <v>241</v>
      </c>
      <c r="E8" s="44" t="s">
        <v>241</v>
      </c>
      <c r="F8" s="136" t="s">
        <v>241</v>
      </c>
      <c r="G8" s="387" t="s">
        <v>241</v>
      </c>
      <c r="H8" s="287" t="s">
        <v>241</v>
      </c>
      <c r="I8" s="44" t="s">
        <v>241</v>
      </c>
      <c r="J8" s="330" t="s">
        <v>241</v>
      </c>
      <c r="K8" s="44" t="s">
        <v>241</v>
      </c>
      <c r="L8" s="392" t="s">
        <v>241</v>
      </c>
      <c r="M8" s="44" t="s">
        <v>241</v>
      </c>
      <c r="N8" s="44" t="s">
        <v>241</v>
      </c>
      <c r="O8" s="387" t="s">
        <v>241</v>
      </c>
      <c r="P8" s="392" t="s">
        <v>241</v>
      </c>
      <c r="Q8" s="44" t="s">
        <v>241</v>
      </c>
      <c r="R8" s="330" t="s">
        <v>241</v>
      </c>
      <c r="S8" s="44" t="s">
        <v>241</v>
      </c>
      <c r="T8" s="392" t="s">
        <v>241</v>
      </c>
      <c r="U8" s="44" t="s">
        <v>241</v>
      </c>
      <c r="V8" s="136" t="s">
        <v>241</v>
      </c>
      <c r="W8" s="387">
        <v>57</v>
      </c>
      <c r="X8" s="392">
        <v>51.8</v>
      </c>
      <c r="Y8" s="44">
        <v>53</v>
      </c>
      <c r="Z8" s="546">
        <v>48.2</v>
      </c>
      <c r="AA8" s="44">
        <v>59</v>
      </c>
      <c r="AB8" s="287">
        <v>53.2</v>
      </c>
      <c r="AC8" s="44">
        <v>52</v>
      </c>
      <c r="AD8" s="44">
        <v>46.8</v>
      </c>
      <c r="AE8" s="387">
        <v>66</v>
      </c>
      <c r="AF8" s="392">
        <v>60.6</v>
      </c>
      <c r="AG8" s="44">
        <v>43</v>
      </c>
      <c r="AH8" s="546">
        <v>39.4</v>
      </c>
      <c r="AI8" s="387">
        <v>65</v>
      </c>
      <c r="AJ8" s="392">
        <v>58</v>
      </c>
      <c r="AK8" s="44">
        <v>47</v>
      </c>
      <c r="AL8" s="392">
        <v>42</v>
      </c>
      <c r="AM8" s="600">
        <v>0</v>
      </c>
      <c r="AN8" s="601">
        <v>0</v>
      </c>
      <c r="AO8" s="387">
        <v>62</v>
      </c>
      <c r="AP8" s="392">
        <v>56.9</v>
      </c>
      <c r="AQ8" s="44">
        <v>47</v>
      </c>
      <c r="AR8" s="392">
        <v>43.1</v>
      </c>
      <c r="AS8" s="600">
        <v>0</v>
      </c>
      <c r="AT8" s="601">
        <v>0</v>
      </c>
      <c r="AU8" s="44">
        <v>79</v>
      </c>
      <c r="AV8" s="392">
        <v>56.4</v>
      </c>
      <c r="AW8" s="44">
        <v>61</v>
      </c>
      <c r="AX8" s="392">
        <v>43.6</v>
      </c>
      <c r="AY8" s="600">
        <v>0</v>
      </c>
      <c r="AZ8" s="602">
        <v>0</v>
      </c>
    </row>
    <row r="9" spans="1:52" x14ac:dyDescent="0.25">
      <c r="A9" s="15" t="s">
        <v>26</v>
      </c>
      <c r="B9" s="16" t="s">
        <v>27</v>
      </c>
      <c r="C9" s="50">
        <v>94</v>
      </c>
      <c r="D9" s="389">
        <v>61</v>
      </c>
      <c r="E9" s="50">
        <v>60</v>
      </c>
      <c r="F9" s="129">
        <v>39</v>
      </c>
      <c r="G9" s="390">
        <v>100</v>
      </c>
      <c r="H9" s="389">
        <v>62.1</v>
      </c>
      <c r="I9" s="50">
        <v>61</v>
      </c>
      <c r="J9" s="554">
        <v>37.9</v>
      </c>
      <c r="K9" s="50">
        <v>90</v>
      </c>
      <c r="L9" s="389">
        <v>60.4</v>
      </c>
      <c r="M9" s="50">
        <v>59</v>
      </c>
      <c r="N9" s="129">
        <v>39.6</v>
      </c>
      <c r="O9" s="390">
        <v>85</v>
      </c>
      <c r="P9" s="389">
        <v>52.5</v>
      </c>
      <c r="Q9" s="50">
        <v>77</v>
      </c>
      <c r="R9" s="331">
        <v>47.5</v>
      </c>
      <c r="S9" s="50">
        <v>73</v>
      </c>
      <c r="T9" s="389">
        <v>46.2</v>
      </c>
      <c r="U9" s="50">
        <v>85</v>
      </c>
      <c r="V9" s="129">
        <v>53.8</v>
      </c>
      <c r="W9" s="390">
        <v>80</v>
      </c>
      <c r="X9" s="389">
        <v>48.2</v>
      </c>
      <c r="Y9" s="50">
        <v>86</v>
      </c>
      <c r="Z9" s="554">
        <v>51.8</v>
      </c>
      <c r="AA9" s="50">
        <v>71</v>
      </c>
      <c r="AB9" s="290">
        <v>44.7</v>
      </c>
      <c r="AC9" s="50">
        <v>88</v>
      </c>
      <c r="AD9" s="50">
        <v>55.3</v>
      </c>
      <c r="AE9" s="390">
        <v>78</v>
      </c>
      <c r="AF9" s="389">
        <v>50</v>
      </c>
      <c r="AG9" s="50">
        <v>78</v>
      </c>
      <c r="AH9" s="554">
        <v>50</v>
      </c>
      <c r="AI9" s="390">
        <v>77</v>
      </c>
      <c r="AJ9" s="389">
        <v>47.5</v>
      </c>
      <c r="AK9" s="50">
        <v>85</v>
      </c>
      <c r="AL9" s="389">
        <v>52.5</v>
      </c>
      <c r="AM9" s="603">
        <v>0</v>
      </c>
      <c r="AN9" s="604">
        <v>0</v>
      </c>
      <c r="AO9" s="390">
        <v>85</v>
      </c>
      <c r="AP9" s="389">
        <v>54.8</v>
      </c>
      <c r="AQ9" s="50">
        <v>70</v>
      </c>
      <c r="AR9" s="389">
        <v>45.2</v>
      </c>
      <c r="AS9" s="603">
        <v>0</v>
      </c>
      <c r="AT9" s="604">
        <v>0</v>
      </c>
      <c r="AU9" s="50">
        <v>81</v>
      </c>
      <c r="AV9" s="389">
        <v>50.9</v>
      </c>
      <c r="AW9" s="50">
        <v>78</v>
      </c>
      <c r="AX9" s="389">
        <v>49.1</v>
      </c>
      <c r="AY9" s="603">
        <v>0</v>
      </c>
      <c r="AZ9" s="605">
        <v>0</v>
      </c>
    </row>
    <row r="10" spans="1:52" x14ac:dyDescent="0.25">
      <c r="A10" s="11" t="s">
        <v>26</v>
      </c>
      <c r="B10" s="12" t="s">
        <v>31</v>
      </c>
      <c r="C10" s="44">
        <v>49</v>
      </c>
      <c r="D10" s="392">
        <v>46.7</v>
      </c>
      <c r="E10" s="44">
        <v>56</v>
      </c>
      <c r="F10" s="136">
        <v>53.3</v>
      </c>
      <c r="G10" s="387">
        <v>43</v>
      </c>
      <c r="H10" s="287">
        <v>43.9</v>
      </c>
      <c r="I10" s="44">
        <v>55</v>
      </c>
      <c r="J10" s="330">
        <v>56.1</v>
      </c>
      <c r="K10" s="44">
        <v>36</v>
      </c>
      <c r="L10" s="392">
        <v>36</v>
      </c>
      <c r="M10" s="44">
        <v>64</v>
      </c>
      <c r="N10" s="136">
        <v>64</v>
      </c>
      <c r="O10" s="387">
        <v>54</v>
      </c>
      <c r="P10" s="392">
        <v>54</v>
      </c>
      <c r="Q10" s="44">
        <v>46</v>
      </c>
      <c r="R10" s="546">
        <v>46</v>
      </c>
      <c r="S10" s="44">
        <v>51</v>
      </c>
      <c r="T10" s="392">
        <v>48.1</v>
      </c>
      <c r="U10" s="44">
        <v>55</v>
      </c>
      <c r="V10" s="136">
        <v>51.9</v>
      </c>
      <c r="W10" s="387">
        <v>57</v>
      </c>
      <c r="X10" s="392">
        <v>54.8</v>
      </c>
      <c r="Y10" s="44">
        <v>47</v>
      </c>
      <c r="Z10" s="546">
        <v>45.2</v>
      </c>
      <c r="AA10" s="44">
        <v>58</v>
      </c>
      <c r="AB10" s="287">
        <v>54.2</v>
      </c>
      <c r="AC10" s="44">
        <v>49</v>
      </c>
      <c r="AD10" s="44">
        <v>45.8</v>
      </c>
      <c r="AE10" s="387">
        <v>54</v>
      </c>
      <c r="AF10" s="392">
        <v>50</v>
      </c>
      <c r="AG10" s="44">
        <v>54</v>
      </c>
      <c r="AH10" s="546">
        <v>50</v>
      </c>
      <c r="AI10" s="387">
        <v>50</v>
      </c>
      <c r="AJ10" s="392">
        <v>45</v>
      </c>
      <c r="AK10" s="44">
        <v>61</v>
      </c>
      <c r="AL10" s="392">
        <v>55</v>
      </c>
      <c r="AM10" s="600">
        <v>0</v>
      </c>
      <c r="AN10" s="601">
        <v>0</v>
      </c>
      <c r="AO10" s="387">
        <v>39</v>
      </c>
      <c r="AP10" s="392">
        <v>36.4</v>
      </c>
      <c r="AQ10" s="44">
        <v>68</v>
      </c>
      <c r="AR10" s="392">
        <v>63.6</v>
      </c>
      <c r="AS10" s="600">
        <v>0</v>
      </c>
      <c r="AT10" s="601">
        <v>0</v>
      </c>
      <c r="AU10" s="44">
        <v>38</v>
      </c>
      <c r="AV10" s="392">
        <v>32.799999999999997</v>
      </c>
      <c r="AW10" s="44">
        <v>78</v>
      </c>
      <c r="AX10" s="392">
        <v>67.2</v>
      </c>
      <c r="AY10" s="600">
        <v>0</v>
      </c>
      <c r="AZ10" s="602">
        <v>0</v>
      </c>
    </row>
    <row r="11" spans="1:52" x14ac:dyDescent="0.25">
      <c r="A11" s="15" t="s">
        <v>26</v>
      </c>
      <c r="B11" s="16" t="s">
        <v>32</v>
      </c>
      <c r="C11" s="50">
        <v>40</v>
      </c>
      <c r="D11" s="389">
        <v>40.4</v>
      </c>
      <c r="E11" s="50">
        <v>59</v>
      </c>
      <c r="F11" s="129">
        <v>59.6</v>
      </c>
      <c r="G11" s="390">
        <v>51</v>
      </c>
      <c r="H11" s="290">
        <v>53.7</v>
      </c>
      <c r="I11" s="50">
        <v>44</v>
      </c>
      <c r="J11" s="331">
        <v>46.3</v>
      </c>
      <c r="K11" s="50">
        <v>47</v>
      </c>
      <c r="L11" s="389">
        <v>47.5</v>
      </c>
      <c r="M11" s="50">
        <v>52</v>
      </c>
      <c r="N11" s="129">
        <v>52.5</v>
      </c>
      <c r="O11" s="390">
        <v>52</v>
      </c>
      <c r="P11" s="389">
        <v>52.5</v>
      </c>
      <c r="Q11" s="50">
        <v>47</v>
      </c>
      <c r="R11" s="331">
        <v>47.5</v>
      </c>
      <c r="S11" s="50">
        <v>49</v>
      </c>
      <c r="T11" s="389">
        <v>54.4</v>
      </c>
      <c r="U11" s="50">
        <v>41</v>
      </c>
      <c r="V11" s="129">
        <v>45.6</v>
      </c>
      <c r="W11" s="390">
        <v>60</v>
      </c>
      <c r="X11" s="389">
        <v>60.6</v>
      </c>
      <c r="Y11" s="50">
        <v>39</v>
      </c>
      <c r="Z11" s="554">
        <v>39.4</v>
      </c>
      <c r="AA11" s="50">
        <v>51</v>
      </c>
      <c r="AB11" s="290">
        <v>51</v>
      </c>
      <c r="AC11" s="50">
        <v>49</v>
      </c>
      <c r="AD11" s="50">
        <v>49</v>
      </c>
      <c r="AE11" s="390">
        <v>51</v>
      </c>
      <c r="AF11" s="389">
        <v>45.9</v>
      </c>
      <c r="AG11" s="50">
        <v>60</v>
      </c>
      <c r="AH11" s="554">
        <v>54.1</v>
      </c>
      <c r="AI11" s="390">
        <v>57</v>
      </c>
      <c r="AJ11" s="389">
        <v>52.8</v>
      </c>
      <c r="AK11" s="50">
        <v>51</v>
      </c>
      <c r="AL11" s="389">
        <v>47.2</v>
      </c>
      <c r="AM11" s="603">
        <v>0</v>
      </c>
      <c r="AN11" s="604">
        <v>0</v>
      </c>
      <c r="AO11" s="390">
        <v>45</v>
      </c>
      <c r="AP11" s="389">
        <v>42.1</v>
      </c>
      <c r="AQ11" s="50">
        <v>62</v>
      </c>
      <c r="AR11" s="389">
        <v>57.9</v>
      </c>
      <c r="AS11" s="603">
        <v>0</v>
      </c>
      <c r="AT11" s="604">
        <v>0</v>
      </c>
      <c r="AU11" s="50">
        <v>53</v>
      </c>
      <c r="AV11" s="389">
        <v>49.5</v>
      </c>
      <c r="AW11" s="50">
        <v>54</v>
      </c>
      <c r="AX11" s="389">
        <v>50.5</v>
      </c>
      <c r="AY11" s="603">
        <v>0</v>
      </c>
      <c r="AZ11" s="605">
        <v>0</v>
      </c>
    </row>
    <row r="12" spans="1:52" x14ac:dyDescent="0.25">
      <c r="A12" s="11" t="s">
        <v>26</v>
      </c>
      <c r="B12" s="12" t="s">
        <v>34</v>
      </c>
      <c r="C12" s="44">
        <v>89</v>
      </c>
      <c r="D12" s="392">
        <v>56.7</v>
      </c>
      <c r="E12" s="44">
        <v>68</v>
      </c>
      <c r="F12" s="136">
        <v>43.3</v>
      </c>
      <c r="G12" s="387">
        <v>112</v>
      </c>
      <c r="H12" s="287">
        <v>58.3</v>
      </c>
      <c r="I12" s="44">
        <v>80</v>
      </c>
      <c r="J12" s="330">
        <v>41.7</v>
      </c>
      <c r="K12" s="44">
        <v>111</v>
      </c>
      <c r="L12" s="392">
        <v>60.7</v>
      </c>
      <c r="M12" s="44">
        <v>72</v>
      </c>
      <c r="N12" s="136">
        <v>39.299999999999997</v>
      </c>
      <c r="O12" s="387">
        <v>85</v>
      </c>
      <c r="P12" s="392">
        <v>49.4</v>
      </c>
      <c r="Q12" s="44">
        <v>87</v>
      </c>
      <c r="R12" s="330">
        <v>50.6</v>
      </c>
      <c r="S12" s="44">
        <v>111</v>
      </c>
      <c r="T12" s="392">
        <v>63.4</v>
      </c>
      <c r="U12" s="44">
        <v>64</v>
      </c>
      <c r="V12" s="136">
        <v>36.6</v>
      </c>
      <c r="W12" s="387">
        <v>85</v>
      </c>
      <c r="X12" s="392">
        <v>49.1</v>
      </c>
      <c r="Y12" s="44">
        <v>88</v>
      </c>
      <c r="Z12" s="546">
        <v>50.9</v>
      </c>
      <c r="AA12" s="44">
        <v>94</v>
      </c>
      <c r="AB12" s="287">
        <v>53.4</v>
      </c>
      <c r="AC12" s="44">
        <v>82</v>
      </c>
      <c r="AD12" s="44">
        <v>46.6</v>
      </c>
      <c r="AE12" s="387">
        <v>82</v>
      </c>
      <c r="AF12" s="392">
        <v>48.2</v>
      </c>
      <c r="AG12" s="44">
        <v>88</v>
      </c>
      <c r="AH12" s="546">
        <v>51.8</v>
      </c>
      <c r="AI12" s="387">
        <v>89</v>
      </c>
      <c r="AJ12" s="392">
        <v>56</v>
      </c>
      <c r="AK12" s="44">
        <v>70</v>
      </c>
      <c r="AL12" s="392">
        <v>44</v>
      </c>
      <c r="AM12" s="600">
        <v>0</v>
      </c>
      <c r="AN12" s="601">
        <v>0</v>
      </c>
      <c r="AO12" s="387">
        <v>86</v>
      </c>
      <c r="AP12" s="392">
        <v>48.9</v>
      </c>
      <c r="AQ12" s="44">
        <v>90</v>
      </c>
      <c r="AR12" s="392">
        <v>51.1</v>
      </c>
      <c r="AS12" s="600">
        <v>0</v>
      </c>
      <c r="AT12" s="601">
        <v>0</v>
      </c>
      <c r="AU12" s="44">
        <v>98</v>
      </c>
      <c r="AV12" s="392">
        <v>53.8</v>
      </c>
      <c r="AW12" s="44">
        <v>84</v>
      </c>
      <c r="AX12" s="392">
        <v>46.2</v>
      </c>
      <c r="AY12" s="600">
        <v>0</v>
      </c>
      <c r="AZ12" s="602">
        <v>0</v>
      </c>
    </row>
    <row r="13" spans="1:52" x14ac:dyDescent="0.25">
      <c r="A13" s="15" t="s">
        <v>26</v>
      </c>
      <c r="B13" s="16" t="s">
        <v>37</v>
      </c>
      <c r="C13" s="50">
        <v>65</v>
      </c>
      <c r="D13" s="389">
        <v>57</v>
      </c>
      <c r="E13" s="50">
        <v>49</v>
      </c>
      <c r="F13" s="129">
        <v>43</v>
      </c>
      <c r="G13" s="390">
        <v>74</v>
      </c>
      <c r="H13" s="389">
        <v>66.099999999999994</v>
      </c>
      <c r="I13" s="50">
        <v>38</v>
      </c>
      <c r="J13" s="554">
        <v>33.9</v>
      </c>
      <c r="K13" s="50">
        <v>69</v>
      </c>
      <c r="L13" s="389">
        <v>62.7</v>
      </c>
      <c r="M13" s="50">
        <v>41</v>
      </c>
      <c r="N13" s="129">
        <v>37.299999999999997</v>
      </c>
      <c r="O13" s="390">
        <v>70</v>
      </c>
      <c r="P13" s="389">
        <v>66</v>
      </c>
      <c r="Q13" s="50">
        <v>36</v>
      </c>
      <c r="R13" s="331">
        <v>34</v>
      </c>
      <c r="S13" s="50">
        <v>79</v>
      </c>
      <c r="T13" s="389">
        <v>68.099999999999994</v>
      </c>
      <c r="U13" s="50">
        <v>37</v>
      </c>
      <c r="V13" s="129">
        <v>31.9</v>
      </c>
      <c r="W13" s="390">
        <v>68</v>
      </c>
      <c r="X13" s="389">
        <v>60.7</v>
      </c>
      <c r="Y13" s="50">
        <v>44</v>
      </c>
      <c r="Z13" s="554">
        <v>39.299999999999997</v>
      </c>
      <c r="AA13" s="50">
        <v>77</v>
      </c>
      <c r="AB13" s="290">
        <v>66.400000000000006</v>
      </c>
      <c r="AC13" s="50">
        <v>39</v>
      </c>
      <c r="AD13" s="50">
        <v>33.6</v>
      </c>
      <c r="AE13" s="390">
        <v>75</v>
      </c>
      <c r="AF13" s="389">
        <v>57.3</v>
      </c>
      <c r="AG13" s="50">
        <v>56</v>
      </c>
      <c r="AH13" s="554">
        <v>42.7</v>
      </c>
      <c r="AI13" s="390">
        <v>71</v>
      </c>
      <c r="AJ13" s="389">
        <v>59.2</v>
      </c>
      <c r="AK13" s="50">
        <v>49</v>
      </c>
      <c r="AL13" s="389">
        <v>40.799999999999997</v>
      </c>
      <c r="AM13" s="603">
        <v>0</v>
      </c>
      <c r="AN13" s="604">
        <v>0</v>
      </c>
      <c r="AO13" s="390">
        <v>65</v>
      </c>
      <c r="AP13" s="389">
        <v>55.6</v>
      </c>
      <c r="AQ13" s="50">
        <v>52</v>
      </c>
      <c r="AR13" s="389">
        <v>44.4</v>
      </c>
      <c r="AS13" s="603">
        <v>0</v>
      </c>
      <c r="AT13" s="604">
        <v>0</v>
      </c>
      <c r="AU13" s="50">
        <v>64</v>
      </c>
      <c r="AV13" s="389">
        <v>59.3</v>
      </c>
      <c r="AW13" s="50">
        <v>44</v>
      </c>
      <c r="AX13" s="389">
        <v>40.700000000000003</v>
      </c>
      <c r="AY13" s="603">
        <v>0</v>
      </c>
      <c r="AZ13" s="605">
        <v>0</v>
      </c>
    </row>
    <row r="14" spans="1:52" ht="14.5" x14ac:dyDescent="0.25">
      <c r="A14" s="11" t="s">
        <v>26</v>
      </c>
      <c r="B14" s="12" t="s">
        <v>669</v>
      </c>
      <c r="C14" s="44" t="s">
        <v>241</v>
      </c>
      <c r="D14" s="392" t="s">
        <v>241</v>
      </c>
      <c r="E14" s="44" t="s">
        <v>241</v>
      </c>
      <c r="F14" s="136" t="s">
        <v>241</v>
      </c>
      <c r="G14" s="387" t="s">
        <v>241</v>
      </c>
      <c r="H14" s="287" t="s">
        <v>241</v>
      </c>
      <c r="I14" s="44" t="s">
        <v>241</v>
      </c>
      <c r="J14" s="330" t="s">
        <v>241</v>
      </c>
      <c r="K14" s="44" t="s">
        <v>241</v>
      </c>
      <c r="L14" s="392" t="s">
        <v>241</v>
      </c>
      <c r="M14" s="44" t="s">
        <v>241</v>
      </c>
      <c r="N14" s="136" t="s">
        <v>241</v>
      </c>
      <c r="O14" s="387" t="s">
        <v>241</v>
      </c>
      <c r="P14" s="392" t="s">
        <v>241</v>
      </c>
      <c r="Q14" s="44" t="s">
        <v>241</v>
      </c>
      <c r="R14" s="330" t="s">
        <v>241</v>
      </c>
      <c r="S14" s="44" t="s">
        <v>241</v>
      </c>
      <c r="T14" s="392" t="s">
        <v>241</v>
      </c>
      <c r="U14" s="44" t="s">
        <v>241</v>
      </c>
      <c r="V14" s="136" t="s">
        <v>241</v>
      </c>
      <c r="W14" s="387" t="s">
        <v>241</v>
      </c>
      <c r="X14" s="392" t="s">
        <v>241</v>
      </c>
      <c r="Y14" s="44" t="s">
        <v>241</v>
      </c>
      <c r="Z14" s="546" t="s">
        <v>241</v>
      </c>
      <c r="AA14" s="44">
        <v>39</v>
      </c>
      <c r="AB14" s="287">
        <v>60</v>
      </c>
      <c r="AC14" s="44">
        <v>26</v>
      </c>
      <c r="AD14" s="44">
        <v>40</v>
      </c>
      <c r="AE14" s="387">
        <v>42</v>
      </c>
      <c r="AF14" s="392">
        <v>60</v>
      </c>
      <c r="AG14" s="44">
        <v>28</v>
      </c>
      <c r="AH14" s="546">
        <v>40</v>
      </c>
      <c r="AI14" s="387">
        <v>43</v>
      </c>
      <c r="AJ14" s="392">
        <v>58.1</v>
      </c>
      <c r="AK14" s="44">
        <v>31</v>
      </c>
      <c r="AL14" s="392">
        <v>41.9</v>
      </c>
      <c r="AM14" s="600">
        <v>0</v>
      </c>
      <c r="AN14" s="601">
        <v>0</v>
      </c>
      <c r="AO14" s="387">
        <v>34</v>
      </c>
      <c r="AP14" s="392">
        <v>50</v>
      </c>
      <c r="AQ14" s="44">
        <v>34</v>
      </c>
      <c r="AR14" s="392">
        <v>50</v>
      </c>
      <c r="AS14" s="600">
        <v>0</v>
      </c>
      <c r="AT14" s="601">
        <v>0</v>
      </c>
      <c r="AU14" s="44">
        <v>34</v>
      </c>
      <c r="AV14" s="392">
        <v>51.5</v>
      </c>
      <c r="AW14" s="44">
        <v>32</v>
      </c>
      <c r="AX14" s="392">
        <v>48.5</v>
      </c>
      <c r="AY14" s="600">
        <v>0</v>
      </c>
      <c r="AZ14" s="602">
        <v>0</v>
      </c>
    </row>
    <row r="15" spans="1:52" x14ac:dyDescent="0.25">
      <c r="A15" s="15" t="s">
        <v>42</v>
      </c>
      <c r="B15" s="16" t="s">
        <v>43</v>
      </c>
      <c r="C15" s="50">
        <v>28</v>
      </c>
      <c r="D15" s="389">
        <v>62.2</v>
      </c>
      <c r="E15" s="50">
        <v>17</v>
      </c>
      <c r="F15" s="129">
        <v>37.799999999999997</v>
      </c>
      <c r="G15" s="390">
        <v>29</v>
      </c>
      <c r="H15" s="290">
        <v>61.7</v>
      </c>
      <c r="I15" s="50">
        <v>18</v>
      </c>
      <c r="J15" s="331">
        <v>38.299999999999997</v>
      </c>
      <c r="K15" s="50">
        <v>26</v>
      </c>
      <c r="L15" s="389">
        <v>52</v>
      </c>
      <c r="M15" s="50">
        <v>24</v>
      </c>
      <c r="N15" s="129">
        <v>48</v>
      </c>
      <c r="O15" s="390">
        <v>31</v>
      </c>
      <c r="P15" s="389">
        <v>62</v>
      </c>
      <c r="Q15" s="50">
        <v>19</v>
      </c>
      <c r="R15" s="554">
        <v>38</v>
      </c>
      <c r="S15" s="50">
        <v>30</v>
      </c>
      <c r="T15" s="389">
        <v>62.5</v>
      </c>
      <c r="U15" s="50">
        <v>18</v>
      </c>
      <c r="V15" s="129">
        <v>37.5</v>
      </c>
      <c r="W15" s="390">
        <v>35</v>
      </c>
      <c r="X15" s="389">
        <v>67.3</v>
      </c>
      <c r="Y15" s="50">
        <v>17</v>
      </c>
      <c r="Z15" s="554">
        <v>32.700000000000003</v>
      </c>
      <c r="AA15" s="50">
        <v>27</v>
      </c>
      <c r="AB15" s="290">
        <v>52.9</v>
      </c>
      <c r="AC15" s="50">
        <v>24</v>
      </c>
      <c r="AD15" s="50">
        <v>47.1</v>
      </c>
      <c r="AE15" s="390">
        <v>30</v>
      </c>
      <c r="AF15" s="389">
        <v>58.8</v>
      </c>
      <c r="AG15" s="50">
        <v>21</v>
      </c>
      <c r="AH15" s="554">
        <v>41.2</v>
      </c>
      <c r="AI15" s="390">
        <v>62</v>
      </c>
      <c r="AJ15" s="389">
        <v>53</v>
      </c>
      <c r="AK15" s="50">
        <v>55</v>
      </c>
      <c r="AL15" s="389">
        <v>47</v>
      </c>
      <c r="AM15" s="603">
        <v>0</v>
      </c>
      <c r="AN15" s="604">
        <v>0</v>
      </c>
      <c r="AO15" s="390">
        <v>72</v>
      </c>
      <c r="AP15" s="389">
        <v>61</v>
      </c>
      <c r="AQ15" s="50">
        <v>46</v>
      </c>
      <c r="AR15" s="389">
        <v>39</v>
      </c>
      <c r="AS15" s="603">
        <v>0</v>
      </c>
      <c r="AT15" s="604">
        <v>0</v>
      </c>
      <c r="AU15" s="50">
        <v>52</v>
      </c>
      <c r="AV15" s="389">
        <v>44.1</v>
      </c>
      <c r="AW15" s="50">
        <v>66</v>
      </c>
      <c r="AX15" s="389">
        <v>55.9</v>
      </c>
      <c r="AY15" s="603">
        <v>0</v>
      </c>
      <c r="AZ15" s="605">
        <v>0</v>
      </c>
    </row>
    <row r="16" spans="1:52" x14ac:dyDescent="0.25">
      <c r="A16" s="11" t="s">
        <v>45</v>
      </c>
      <c r="B16" s="12" t="s">
        <v>46</v>
      </c>
      <c r="C16" s="44">
        <v>12</v>
      </c>
      <c r="D16" s="392">
        <v>33.299999999999997</v>
      </c>
      <c r="E16" s="44">
        <v>24</v>
      </c>
      <c r="F16" s="136">
        <v>66.7</v>
      </c>
      <c r="G16" s="387">
        <v>17</v>
      </c>
      <c r="H16" s="287">
        <v>42.5</v>
      </c>
      <c r="I16" s="44">
        <v>23</v>
      </c>
      <c r="J16" s="330">
        <v>57.5</v>
      </c>
      <c r="K16" s="44">
        <v>21</v>
      </c>
      <c r="L16" s="392">
        <v>52.5</v>
      </c>
      <c r="M16" s="44">
        <v>19</v>
      </c>
      <c r="N16" s="136">
        <v>47.5</v>
      </c>
      <c r="O16" s="387">
        <v>21</v>
      </c>
      <c r="P16" s="392">
        <v>51.2</v>
      </c>
      <c r="Q16" s="44">
        <v>20</v>
      </c>
      <c r="R16" s="330">
        <v>48.8</v>
      </c>
      <c r="S16" s="44">
        <v>24</v>
      </c>
      <c r="T16" s="392">
        <v>57.1</v>
      </c>
      <c r="U16" s="44">
        <v>18</v>
      </c>
      <c r="V16" s="136">
        <v>42.9</v>
      </c>
      <c r="W16" s="387">
        <v>23</v>
      </c>
      <c r="X16" s="392">
        <v>48.9</v>
      </c>
      <c r="Y16" s="44">
        <v>24</v>
      </c>
      <c r="Z16" s="546">
        <v>51.1</v>
      </c>
      <c r="AA16" s="44">
        <v>11</v>
      </c>
      <c r="AB16" s="287">
        <v>32.4</v>
      </c>
      <c r="AC16" s="44">
        <v>23</v>
      </c>
      <c r="AD16" s="44">
        <v>67.599999999999994</v>
      </c>
      <c r="AE16" s="387">
        <v>19</v>
      </c>
      <c r="AF16" s="392">
        <v>41.3</v>
      </c>
      <c r="AG16" s="44">
        <v>27</v>
      </c>
      <c r="AH16" s="546">
        <v>58.7</v>
      </c>
      <c r="AI16" s="387">
        <v>19</v>
      </c>
      <c r="AJ16" s="392">
        <v>43.2</v>
      </c>
      <c r="AK16" s="44">
        <v>25</v>
      </c>
      <c r="AL16" s="392">
        <v>56.8</v>
      </c>
      <c r="AM16" s="600">
        <v>0</v>
      </c>
      <c r="AN16" s="601">
        <v>0</v>
      </c>
      <c r="AO16" s="387">
        <v>20</v>
      </c>
      <c r="AP16" s="392">
        <v>57.1</v>
      </c>
      <c r="AQ16" s="44">
        <v>15</v>
      </c>
      <c r="AR16" s="392">
        <v>42.9</v>
      </c>
      <c r="AS16" s="600">
        <v>0</v>
      </c>
      <c r="AT16" s="601">
        <v>0</v>
      </c>
      <c r="AU16" s="44">
        <v>21</v>
      </c>
      <c r="AV16" s="392">
        <v>47.7</v>
      </c>
      <c r="AW16" s="44">
        <v>23</v>
      </c>
      <c r="AX16" s="392">
        <v>52.3</v>
      </c>
      <c r="AY16" s="600">
        <v>0</v>
      </c>
      <c r="AZ16" s="602">
        <v>0</v>
      </c>
    </row>
    <row r="17" spans="1:52" x14ac:dyDescent="0.25">
      <c r="A17" s="15" t="s">
        <v>48</v>
      </c>
      <c r="B17" s="16" t="s">
        <v>49</v>
      </c>
      <c r="C17" s="50">
        <v>31</v>
      </c>
      <c r="D17" s="389">
        <v>50</v>
      </c>
      <c r="E17" s="50">
        <v>31</v>
      </c>
      <c r="F17" s="129">
        <v>50</v>
      </c>
      <c r="G17" s="390">
        <v>31</v>
      </c>
      <c r="H17" s="389">
        <v>42.5</v>
      </c>
      <c r="I17" s="50">
        <v>42</v>
      </c>
      <c r="J17" s="554">
        <v>57.5</v>
      </c>
      <c r="K17" s="50">
        <v>30</v>
      </c>
      <c r="L17" s="389">
        <v>46.2</v>
      </c>
      <c r="M17" s="50">
        <v>35</v>
      </c>
      <c r="N17" s="129">
        <v>53.8</v>
      </c>
      <c r="O17" s="390">
        <v>52</v>
      </c>
      <c r="P17" s="389">
        <v>54.7</v>
      </c>
      <c r="Q17" s="50">
        <v>43</v>
      </c>
      <c r="R17" s="331">
        <v>45.3</v>
      </c>
      <c r="S17" s="50">
        <v>37</v>
      </c>
      <c r="T17" s="389">
        <v>52.9</v>
      </c>
      <c r="U17" s="50">
        <v>33</v>
      </c>
      <c r="V17" s="129">
        <v>47.1</v>
      </c>
      <c r="W17" s="390">
        <v>35</v>
      </c>
      <c r="X17" s="389">
        <v>46.7</v>
      </c>
      <c r="Y17" s="50">
        <v>40</v>
      </c>
      <c r="Z17" s="554">
        <v>53.3</v>
      </c>
      <c r="AA17" s="50">
        <v>44</v>
      </c>
      <c r="AB17" s="290">
        <v>55.7</v>
      </c>
      <c r="AC17" s="50">
        <v>35</v>
      </c>
      <c r="AD17" s="50">
        <v>44.3</v>
      </c>
      <c r="AE17" s="390">
        <v>42</v>
      </c>
      <c r="AF17" s="389">
        <v>52.5</v>
      </c>
      <c r="AG17" s="50">
        <v>38</v>
      </c>
      <c r="AH17" s="554">
        <v>47.5</v>
      </c>
      <c r="AI17" s="390">
        <v>34</v>
      </c>
      <c r="AJ17" s="389">
        <v>48.6</v>
      </c>
      <c r="AK17" s="50">
        <v>36</v>
      </c>
      <c r="AL17" s="389">
        <v>51.4</v>
      </c>
      <c r="AM17" s="603">
        <v>0</v>
      </c>
      <c r="AN17" s="604">
        <v>0</v>
      </c>
      <c r="AO17" s="390">
        <v>33</v>
      </c>
      <c r="AP17" s="389">
        <v>47.1</v>
      </c>
      <c r="AQ17" s="50">
        <v>37</v>
      </c>
      <c r="AR17" s="389">
        <v>52.9</v>
      </c>
      <c r="AS17" s="603">
        <v>0</v>
      </c>
      <c r="AT17" s="604">
        <v>0</v>
      </c>
      <c r="AU17" s="50">
        <v>29</v>
      </c>
      <c r="AV17" s="389">
        <v>45.3</v>
      </c>
      <c r="AW17" s="50">
        <v>35</v>
      </c>
      <c r="AX17" s="389">
        <v>54.7</v>
      </c>
      <c r="AY17" s="603">
        <v>0</v>
      </c>
      <c r="AZ17" s="605">
        <v>0</v>
      </c>
    </row>
    <row r="18" spans="1:52" x14ac:dyDescent="0.25">
      <c r="A18" s="11" t="s">
        <v>51</v>
      </c>
      <c r="B18" s="12" t="s">
        <v>52</v>
      </c>
      <c r="C18" s="44">
        <v>42</v>
      </c>
      <c r="D18" s="392">
        <v>53.2</v>
      </c>
      <c r="E18" s="44">
        <v>37</v>
      </c>
      <c r="F18" s="136">
        <v>46.8</v>
      </c>
      <c r="G18" s="387">
        <v>48</v>
      </c>
      <c r="H18" s="287">
        <v>57.8</v>
      </c>
      <c r="I18" s="44">
        <v>35</v>
      </c>
      <c r="J18" s="330">
        <v>42.2</v>
      </c>
      <c r="K18" s="44">
        <v>42</v>
      </c>
      <c r="L18" s="392">
        <v>51.9</v>
      </c>
      <c r="M18" s="44">
        <v>39</v>
      </c>
      <c r="N18" s="136">
        <v>48.1</v>
      </c>
      <c r="O18" s="387">
        <v>45</v>
      </c>
      <c r="P18" s="392">
        <v>55.6</v>
      </c>
      <c r="Q18" s="44">
        <v>36</v>
      </c>
      <c r="R18" s="330">
        <v>44.4</v>
      </c>
      <c r="S18" s="44">
        <v>33</v>
      </c>
      <c r="T18" s="392">
        <v>40.200000000000003</v>
      </c>
      <c r="U18" s="44">
        <v>49</v>
      </c>
      <c r="V18" s="136">
        <v>59.8</v>
      </c>
      <c r="W18" s="387">
        <v>33</v>
      </c>
      <c r="X18" s="392">
        <v>39.299999999999997</v>
      </c>
      <c r="Y18" s="44">
        <v>51</v>
      </c>
      <c r="Z18" s="546">
        <v>60.7</v>
      </c>
      <c r="AA18" s="44">
        <v>38</v>
      </c>
      <c r="AB18" s="287">
        <v>48.1</v>
      </c>
      <c r="AC18" s="44">
        <v>41</v>
      </c>
      <c r="AD18" s="44">
        <v>51.9</v>
      </c>
      <c r="AE18" s="387">
        <v>36</v>
      </c>
      <c r="AF18" s="392">
        <v>43.9</v>
      </c>
      <c r="AG18" s="44">
        <v>46</v>
      </c>
      <c r="AH18" s="546">
        <v>56.1</v>
      </c>
      <c r="AI18" s="387">
        <v>36</v>
      </c>
      <c r="AJ18" s="392">
        <v>45.6</v>
      </c>
      <c r="AK18" s="44">
        <v>43</v>
      </c>
      <c r="AL18" s="392">
        <v>54.4</v>
      </c>
      <c r="AM18" s="600">
        <v>0</v>
      </c>
      <c r="AN18" s="601">
        <v>0</v>
      </c>
      <c r="AO18" s="387">
        <v>34</v>
      </c>
      <c r="AP18" s="392">
        <v>43.6</v>
      </c>
      <c r="AQ18" s="44">
        <v>44</v>
      </c>
      <c r="AR18" s="392">
        <v>56.4</v>
      </c>
      <c r="AS18" s="600">
        <v>0</v>
      </c>
      <c r="AT18" s="601">
        <v>0</v>
      </c>
      <c r="AU18" s="44">
        <v>44</v>
      </c>
      <c r="AV18" s="392">
        <v>47.8</v>
      </c>
      <c r="AW18" s="44">
        <v>48</v>
      </c>
      <c r="AX18" s="392">
        <v>52.2</v>
      </c>
      <c r="AY18" s="600">
        <v>0</v>
      </c>
      <c r="AZ18" s="602">
        <v>0</v>
      </c>
    </row>
    <row r="19" spans="1:52" x14ac:dyDescent="0.25">
      <c r="A19" s="15" t="s">
        <v>51</v>
      </c>
      <c r="B19" s="16" t="s">
        <v>53</v>
      </c>
      <c r="C19" s="50">
        <v>59</v>
      </c>
      <c r="D19" s="389">
        <v>60.2</v>
      </c>
      <c r="E19" s="50">
        <v>39</v>
      </c>
      <c r="F19" s="129">
        <v>39.799999999999997</v>
      </c>
      <c r="G19" s="390">
        <v>59</v>
      </c>
      <c r="H19" s="290">
        <v>56.2</v>
      </c>
      <c r="I19" s="50">
        <v>46</v>
      </c>
      <c r="J19" s="331">
        <v>43.8</v>
      </c>
      <c r="K19" s="50">
        <v>63</v>
      </c>
      <c r="L19" s="389">
        <v>62.4</v>
      </c>
      <c r="M19" s="50">
        <v>38</v>
      </c>
      <c r="N19" s="129">
        <v>37.6</v>
      </c>
      <c r="O19" s="390">
        <v>64</v>
      </c>
      <c r="P19" s="389">
        <v>59.3</v>
      </c>
      <c r="Q19" s="50">
        <v>44</v>
      </c>
      <c r="R19" s="331">
        <v>40.700000000000003</v>
      </c>
      <c r="S19" s="50">
        <v>65</v>
      </c>
      <c r="T19" s="389">
        <v>47.4</v>
      </c>
      <c r="U19" s="50">
        <v>72</v>
      </c>
      <c r="V19" s="129">
        <v>52.6</v>
      </c>
      <c r="W19" s="390">
        <v>65</v>
      </c>
      <c r="X19" s="389">
        <v>47.8</v>
      </c>
      <c r="Y19" s="50">
        <v>71</v>
      </c>
      <c r="Z19" s="554">
        <v>52.2</v>
      </c>
      <c r="AA19" s="50">
        <v>58</v>
      </c>
      <c r="AB19" s="290">
        <v>42.3</v>
      </c>
      <c r="AC19" s="50">
        <v>79</v>
      </c>
      <c r="AD19" s="50">
        <v>57.7</v>
      </c>
      <c r="AE19" s="390">
        <v>57</v>
      </c>
      <c r="AF19" s="389">
        <v>45.2</v>
      </c>
      <c r="AG19" s="50">
        <v>69</v>
      </c>
      <c r="AH19" s="554">
        <v>54.8</v>
      </c>
      <c r="AI19" s="390">
        <v>56</v>
      </c>
      <c r="AJ19" s="389">
        <v>43.4</v>
      </c>
      <c r="AK19" s="50">
        <v>73</v>
      </c>
      <c r="AL19" s="389">
        <v>56.6</v>
      </c>
      <c r="AM19" s="603">
        <v>0</v>
      </c>
      <c r="AN19" s="604">
        <v>0</v>
      </c>
      <c r="AO19" s="390">
        <v>55</v>
      </c>
      <c r="AP19" s="389">
        <v>45.5</v>
      </c>
      <c r="AQ19" s="50">
        <v>66</v>
      </c>
      <c r="AR19" s="389">
        <v>54.5</v>
      </c>
      <c r="AS19" s="603">
        <v>0</v>
      </c>
      <c r="AT19" s="604">
        <v>0</v>
      </c>
      <c r="AU19" s="50">
        <v>66</v>
      </c>
      <c r="AV19" s="389">
        <v>53.2</v>
      </c>
      <c r="AW19" s="50">
        <v>58</v>
      </c>
      <c r="AX19" s="389">
        <v>46.8</v>
      </c>
      <c r="AY19" s="603">
        <v>0</v>
      </c>
      <c r="AZ19" s="605">
        <v>0</v>
      </c>
    </row>
    <row r="20" spans="1:52" ht="14.5" x14ac:dyDescent="0.25">
      <c r="A20" s="11" t="s">
        <v>51</v>
      </c>
      <c r="B20" s="12" t="s">
        <v>670</v>
      </c>
      <c r="C20" s="44" t="s">
        <v>241</v>
      </c>
      <c r="D20" s="392" t="s">
        <v>241</v>
      </c>
      <c r="E20" s="44" t="s">
        <v>241</v>
      </c>
      <c r="F20" s="136" t="s">
        <v>241</v>
      </c>
      <c r="G20" s="387" t="s">
        <v>241</v>
      </c>
      <c r="H20" s="287" t="s">
        <v>241</v>
      </c>
      <c r="I20" s="44" t="s">
        <v>241</v>
      </c>
      <c r="J20" s="330" t="s">
        <v>241</v>
      </c>
      <c r="K20" s="44" t="s">
        <v>241</v>
      </c>
      <c r="L20" s="392" t="s">
        <v>241</v>
      </c>
      <c r="M20" s="44" t="s">
        <v>241</v>
      </c>
      <c r="N20" s="136" t="s">
        <v>241</v>
      </c>
      <c r="O20" s="387" t="s">
        <v>241</v>
      </c>
      <c r="P20" s="392" t="s">
        <v>241</v>
      </c>
      <c r="Q20" s="44" t="s">
        <v>241</v>
      </c>
      <c r="R20" s="330" t="s">
        <v>241</v>
      </c>
      <c r="S20" s="44" t="s">
        <v>241</v>
      </c>
      <c r="T20" s="392" t="s">
        <v>241</v>
      </c>
      <c r="U20" s="44" t="s">
        <v>241</v>
      </c>
      <c r="V20" s="136" t="s">
        <v>241</v>
      </c>
      <c r="W20" s="387" t="s">
        <v>241</v>
      </c>
      <c r="X20" s="392" t="s">
        <v>241</v>
      </c>
      <c r="Y20" s="44" t="s">
        <v>241</v>
      </c>
      <c r="Z20" s="546" t="s">
        <v>241</v>
      </c>
      <c r="AA20" s="44" t="s">
        <v>241</v>
      </c>
      <c r="AB20" s="287" t="s">
        <v>241</v>
      </c>
      <c r="AC20" s="44" t="s">
        <v>241</v>
      </c>
      <c r="AD20" s="44" t="s">
        <v>241</v>
      </c>
      <c r="AE20" s="387" t="s">
        <v>241</v>
      </c>
      <c r="AF20" s="392" t="s">
        <v>241</v>
      </c>
      <c r="AG20" s="44" t="s">
        <v>241</v>
      </c>
      <c r="AH20" s="546" t="s">
        <v>241</v>
      </c>
      <c r="AI20" s="387" t="s">
        <v>241</v>
      </c>
      <c r="AJ20" s="392" t="s">
        <v>241</v>
      </c>
      <c r="AK20" s="44" t="s">
        <v>241</v>
      </c>
      <c r="AL20" s="392" t="s">
        <v>241</v>
      </c>
      <c r="AM20" s="600">
        <v>0</v>
      </c>
      <c r="AN20" s="601" t="s">
        <v>241</v>
      </c>
      <c r="AO20" s="387">
        <v>43</v>
      </c>
      <c r="AP20" s="392">
        <v>43</v>
      </c>
      <c r="AQ20" s="44">
        <v>57</v>
      </c>
      <c r="AR20" s="392">
        <v>57</v>
      </c>
      <c r="AS20" s="600">
        <v>0</v>
      </c>
      <c r="AT20" s="601">
        <v>0</v>
      </c>
      <c r="AU20" s="44">
        <v>59</v>
      </c>
      <c r="AV20" s="392">
        <v>59</v>
      </c>
      <c r="AW20" s="44">
        <v>41</v>
      </c>
      <c r="AX20" s="392">
        <v>41</v>
      </c>
      <c r="AY20" s="600">
        <v>0</v>
      </c>
      <c r="AZ20" s="602">
        <v>0</v>
      </c>
    </row>
    <row r="21" spans="1:52" x14ac:dyDescent="0.25">
      <c r="A21" s="15" t="s">
        <v>57</v>
      </c>
      <c r="B21" s="16" t="s">
        <v>58</v>
      </c>
      <c r="C21" s="50">
        <v>33</v>
      </c>
      <c r="D21" s="389">
        <v>55</v>
      </c>
      <c r="E21" s="50">
        <v>27</v>
      </c>
      <c r="F21" s="129">
        <v>45</v>
      </c>
      <c r="G21" s="390">
        <v>40</v>
      </c>
      <c r="H21" s="389">
        <v>66.7</v>
      </c>
      <c r="I21" s="50">
        <v>20</v>
      </c>
      <c r="J21" s="554">
        <v>33.299999999999997</v>
      </c>
      <c r="K21" s="50">
        <v>28</v>
      </c>
      <c r="L21" s="389">
        <v>47.5</v>
      </c>
      <c r="M21" s="50">
        <v>31</v>
      </c>
      <c r="N21" s="129">
        <v>52.5</v>
      </c>
      <c r="O21" s="390">
        <v>41</v>
      </c>
      <c r="P21" s="389">
        <v>65.099999999999994</v>
      </c>
      <c r="Q21" s="50">
        <v>22</v>
      </c>
      <c r="R21" s="331">
        <v>34.9</v>
      </c>
      <c r="S21" s="50">
        <v>38</v>
      </c>
      <c r="T21" s="389">
        <v>61.3</v>
      </c>
      <c r="U21" s="50">
        <v>24</v>
      </c>
      <c r="V21" s="129">
        <v>38.700000000000003</v>
      </c>
      <c r="W21" s="390">
        <v>34</v>
      </c>
      <c r="X21" s="389">
        <v>51.5</v>
      </c>
      <c r="Y21" s="50">
        <v>32</v>
      </c>
      <c r="Z21" s="554">
        <v>48.5</v>
      </c>
      <c r="AA21" s="50">
        <v>34</v>
      </c>
      <c r="AB21" s="290">
        <v>54.8</v>
      </c>
      <c r="AC21" s="50">
        <v>28</v>
      </c>
      <c r="AD21" s="50">
        <v>45.2</v>
      </c>
      <c r="AE21" s="390">
        <v>41</v>
      </c>
      <c r="AF21" s="389">
        <v>55.4</v>
      </c>
      <c r="AG21" s="50">
        <v>33</v>
      </c>
      <c r="AH21" s="554">
        <v>44.6</v>
      </c>
      <c r="AI21" s="390">
        <v>40</v>
      </c>
      <c r="AJ21" s="389">
        <v>52.6</v>
      </c>
      <c r="AK21" s="50">
        <v>36</v>
      </c>
      <c r="AL21" s="389">
        <v>47.4</v>
      </c>
      <c r="AM21" s="603">
        <v>0</v>
      </c>
      <c r="AN21" s="604">
        <v>0</v>
      </c>
      <c r="AO21" s="390">
        <v>43</v>
      </c>
      <c r="AP21" s="389">
        <v>58.1</v>
      </c>
      <c r="AQ21" s="50">
        <v>31</v>
      </c>
      <c r="AR21" s="389">
        <v>41.9</v>
      </c>
      <c r="AS21" s="603">
        <v>0</v>
      </c>
      <c r="AT21" s="604">
        <v>0</v>
      </c>
      <c r="AU21" s="50">
        <v>46</v>
      </c>
      <c r="AV21" s="389">
        <v>57.5</v>
      </c>
      <c r="AW21" s="50">
        <v>34</v>
      </c>
      <c r="AX21" s="389">
        <v>42.5</v>
      </c>
      <c r="AY21" s="603">
        <v>0</v>
      </c>
      <c r="AZ21" s="605">
        <v>0</v>
      </c>
    </row>
    <row r="22" spans="1:52" x14ac:dyDescent="0.25">
      <c r="A22" s="11" t="s">
        <v>60</v>
      </c>
      <c r="B22" s="12" t="s">
        <v>61</v>
      </c>
      <c r="C22" s="44">
        <v>26</v>
      </c>
      <c r="D22" s="392">
        <v>52</v>
      </c>
      <c r="E22" s="44">
        <v>24</v>
      </c>
      <c r="F22" s="136">
        <v>48</v>
      </c>
      <c r="G22" s="387">
        <v>30</v>
      </c>
      <c r="H22" s="392">
        <v>61.2</v>
      </c>
      <c r="I22" s="44">
        <v>19</v>
      </c>
      <c r="J22" s="546">
        <v>38.799999999999997</v>
      </c>
      <c r="K22" s="44">
        <v>20</v>
      </c>
      <c r="L22" s="392">
        <v>44.4</v>
      </c>
      <c r="M22" s="44">
        <v>25</v>
      </c>
      <c r="N22" s="136">
        <v>55.6</v>
      </c>
      <c r="O22" s="387">
        <v>23</v>
      </c>
      <c r="P22" s="392">
        <v>52.3</v>
      </c>
      <c r="Q22" s="44">
        <v>21</v>
      </c>
      <c r="R22" s="330">
        <v>47.7</v>
      </c>
      <c r="S22" s="44">
        <v>31</v>
      </c>
      <c r="T22" s="392">
        <v>60.8</v>
      </c>
      <c r="U22" s="44">
        <v>20</v>
      </c>
      <c r="V22" s="136">
        <v>39.200000000000003</v>
      </c>
      <c r="W22" s="387">
        <v>30</v>
      </c>
      <c r="X22" s="392">
        <v>65.2</v>
      </c>
      <c r="Y22" s="44">
        <v>16</v>
      </c>
      <c r="Z22" s="546">
        <v>34.799999999999997</v>
      </c>
      <c r="AA22" s="44">
        <v>28</v>
      </c>
      <c r="AB22" s="287">
        <v>62.2</v>
      </c>
      <c r="AC22" s="44">
        <v>17</v>
      </c>
      <c r="AD22" s="44">
        <v>37.799999999999997</v>
      </c>
      <c r="AE22" s="387">
        <v>29</v>
      </c>
      <c r="AF22" s="392">
        <v>56.9</v>
      </c>
      <c r="AG22" s="44">
        <v>22</v>
      </c>
      <c r="AH22" s="546">
        <v>43.1</v>
      </c>
      <c r="AI22" s="387">
        <v>26</v>
      </c>
      <c r="AJ22" s="392">
        <v>57.8</v>
      </c>
      <c r="AK22" s="44">
        <v>19</v>
      </c>
      <c r="AL22" s="392">
        <v>42.2</v>
      </c>
      <c r="AM22" s="600">
        <v>0</v>
      </c>
      <c r="AN22" s="601">
        <v>0</v>
      </c>
      <c r="AO22" s="387">
        <v>29</v>
      </c>
      <c r="AP22" s="392">
        <v>59.2</v>
      </c>
      <c r="AQ22" s="44">
        <v>20</v>
      </c>
      <c r="AR22" s="392">
        <v>40.799999999999997</v>
      </c>
      <c r="AS22" s="600">
        <v>0</v>
      </c>
      <c r="AT22" s="601">
        <v>0</v>
      </c>
      <c r="AU22" s="44">
        <v>33</v>
      </c>
      <c r="AV22" s="392">
        <v>63.5</v>
      </c>
      <c r="AW22" s="44">
        <v>19</v>
      </c>
      <c r="AX22" s="392">
        <v>36.5</v>
      </c>
      <c r="AY22" s="600">
        <v>0</v>
      </c>
      <c r="AZ22" s="602">
        <v>0</v>
      </c>
    </row>
    <row r="23" spans="1:52" x14ac:dyDescent="0.25">
      <c r="A23" s="15" t="s">
        <v>60</v>
      </c>
      <c r="B23" s="16" t="s">
        <v>63</v>
      </c>
      <c r="C23" s="50">
        <v>39</v>
      </c>
      <c r="D23" s="389">
        <v>46.4</v>
      </c>
      <c r="E23" s="50">
        <v>45</v>
      </c>
      <c r="F23" s="129">
        <v>53.6</v>
      </c>
      <c r="G23" s="390">
        <v>41</v>
      </c>
      <c r="H23" s="290">
        <v>44.1</v>
      </c>
      <c r="I23" s="50">
        <v>52</v>
      </c>
      <c r="J23" s="331">
        <v>55.9</v>
      </c>
      <c r="K23" s="50">
        <v>35</v>
      </c>
      <c r="L23" s="389">
        <v>38.9</v>
      </c>
      <c r="M23" s="50">
        <v>55</v>
      </c>
      <c r="N23" s="129">
        <v>61.1</v>
      </c>
      <c r="O23" s="390">
        <v>41</v>
      </c>
      <c r="P23" s="389">
        <v>45.6</v>
      </c>
      <c r="Q23" s="50">
        <v>49</v>
      </c>
      <c r="R23" s="331">
        <v>54.4</v>
      </c>
      <c r="S23" s="50">
        <v>41</v>
      </c>
      <c r="T23" s="389">
        <v>43.6</v>
      </c>
      <c r="U23" s="50">
        <v>53</v>
      </c>
      <c r="V23" s="129">
        <v>56.4</v>
      </c>
      <c r="W23" s="390">
        <v>50</v>
      </c>
      <c r="X23" s="389">
        <v>55.6</v>
      </c>
      <c r="Y23" s="50">
        <v>40</v>
      </c>
      <c r="Z23" s="554">
        <v>44.4</v>
      </c>
      <c r="AA23" s="50">
        <v>44</v>
      </c>
      <c r="AB23" s="290">
        <v>44.4</v>
      </c>
      <c r="AC23" s="50">
        <v>55</v>
      </c>
      <c r="AD23" s="50">
        <v>55.6</v>
      </c>
      <c r="AE23" s="390">
        <v>46</v>
      </c>
      <c r="AF23" s="389">
        <v>44.2</v>
      </c>
      <c r="AG23" s="50">
        <v>58</v>
      </c>
      <c r="AH23" s="554">
        <v>55.8</v>
      </c>
      <c r="AI23" s="390">
        <v>49</v>
      </c>
      <c r="AJ23" s="389">
        <v>47.1</v>
      </c>
      <c r="AK23" s="50">
        <v>55</v>
      </c>
      <c r="AL23" s="389">
        <v>52.9</v>
      </c>
      <c r="AM23" s="603">
        <v>0</v>
      </c>
      <c r="AN23" s="604">
        <v>0</v>
      </c>
      <c r="AO23" s="390">
        <v>52</v>
      </c>
      <c r="AP23" s="389">
        <v>48.6</v>
      </c>
      <c r="AQ23" s="50">
        <v>55</v>
      </c>
      <c r="AR23" s="389">
        <v>51.4</v>
      </c>
      <c r="AS23" s="603">
        <v>0</v>
      </c>
      <c r="AT23" s="604">
        <v>0</v>
      </c>
      <c r="AU23" s="50">
        <v>44</v>
      </c>
      <c r="AV23" s="389">
        <v>44.4</v>
      </c>
      <c r="AW23" s="50">
        <v>55</v>
      </c>
      <c r="AX23" s="389">
        <v>55.6</v>
      </c>
      <c r="AY23" s="603">
        <v>0</v>
      </c>
      <c r="AZ23" s="605">
        <v>0</v>
      </c>
    </row>
    <row r="24" spans="1:52" ht="14.5" x14ac:dyDescent="0.25">
      <c r="A24" s="11" t="s">
        <v>60</v>
      </c>
      <c r="B24" s="12" t="s">
        <v>671</v>
      </c>
      <c r="C24" s="44" t="s">
        <v>241</v>
      </c>
      <c r="D24" s="392" t="s">
        <v>241</v>
      </c>
      <c r="E24" s="44" t="s">
        <v>241</v>
      </c>
      <c r="F24" s="136" t="s">
        <v>241</v>
      </c>
      <c r="G24" s="387" t="s">
        <v>241</v>
      </c>
      <c r="H24" s="287" t="s">
        <v>241</v>
      </c>
      <c r="I24" s="44" t="s">
        <v>241</v>
      </c>
      <c r="J24" s="330" t="s">
        <v>241</v>
      </c>
      <c r="K24" s="44" t="s">
        <v>241</v>
      </c>
      <c r="L24" s="392" t="s">
        <v>241</v>
      </c>
      <c r="M24" s="44" t="s">
        <v>241</v>
      </c>
      <c r="N24" s="136" t="s">
        <v>241</v>
      </c>
      <c r="O24" s="387" t="s">
        <v>241</v>
      </c>
      <c r="P24" s="392" t="s">
        <v>241</v>
      </c>
      <c r="Q24" s="44" t="s">
        <v>241</v>
      </c>
      <c r="R24" s="330" t="s">
        <v>241</v>
      </c>
      <c r="S24" s="44" t="s">
        <v>241</v>
      </c>
      <c r="T24" s="392" t="s">
        <v>241</v>
      </c>
      <c r="U24" s="44" t="s">
        <v>241</v>
      </c>
      <c r="V24" s="136" t="s">
        <v>241</v>
      </c>
      <c r="W24" s="387" t="s">
        <v>241</v>
      </c>
      <c r="X24" s="392" t="s">
        <v>241</v>
      </c>
      <c r="Y24" s="44" t="s">
        <v>241</v>
      </c>
      <c r="Z24" s="546" t="s">
        <v>241</v>
      </c>
      <c r="AA24" s="44" t="s">
        <v>241</v>
      </c>
      <c r="AB24" s="287" t="s">
        <v>241</v>
      </c>
      <c r="AC24" s="44" t="s">
        <v>241</v>
      </c>
      <c r="AD24" s="44" t="s">
        <v>241</v>
      </c>
      <c r="AE24" s="387" t="s">
        <v>241</v>
      </c>
      <c r="AF24" s="392" t="s">
        <v>241</v>
      </c>
      <c r="AG24" s="44" t="s">
        <v>241</v>
      </c>
      <c r="AH24" s="546" t="s">
        <v>241</v>
      </c>
      <c r="AI24" s="387">
        <v>82</v>
      </c>
      <c r="AJ24" s="392">
        <v>64.599999999999994</v>
      </c>
      <c r="AK24" s="44">
        <v>45</v>
      </c>
      <c r="AL24" s="392">
        <v>35.4</v>
      </c>
      <c r="AM24" s="600">
        <v>0</v>
      </c>
      <c r="AN24" s="601">
        <v>0</v>
      </c>
      <c r="AO24" s="387">
        <v>69</v>
      </c>
      <c r="AP24" s="392">
        <v>55.6</v>
      </c>
      <c r="AQ24" s="44">
        <v>55</v>
      </c>
      <c r="AR24" s="392">
        <v>44.4</v>
      </c>
      <c r="AS24" s="600">
        <v>0</v>
      </c>
      <c r="AT24" s="601">
        <v>0</v>
      </c>
      <c r="AU24" s="44">
        <v>71</v>
      </c>
      <c r="AV24" s="392">
        <v>57.3</v>
      </c>
      <c r="AW24" s="44">
        <v>53</v>
      </c>
      <c r="AX24" s="392">
        <v>42.7</v>
      </c>
      <c r="AY24" s="600">
        <v>0</v>
      </c>
      <c r="AZ24" s="602">
        <v>0</v>
      </c>
    </row>
    <row r="25" spans="1:52" x14ac:dyDescent="0.25">
      <c r="A25" s="15" t="s">
        <v>68</v>
      </c>
      <c r="B25" s="16" t="s">
        <v>69</v>
      </c>
      <c r="C25" s="50">
        <v>60</v>
      </c>
      <c r="D25" s="389">
        <v>63.8</v>
      </c>
      <c r="E25" s="50">
        <v>34</v>
      </c>
      <c r="F25" s="129">
        <v>36.200000000000003</v>
      </c>
      <c r="G25" s="390">
        <v>54</v>
      </c>
      <c r="H25" s="290">
        <v>57.4</v>
      </c>
      <c r="I25" s="50">
        <v>40</v>
      </c>
      <c r="J25" s="331">
        <v>42.6</v>
      </c>
      <c r="K25" s="50">
        <v>42</v>
      </c>
      <c r="L25" s="389">
        <v>56.8</v>
      </c>
      <c r="M25" s="50">
        <v>32</v>
      </c>
      <c r="N25" s="129">
        <v>43.2</v>
      </c>
      <c r="O25" s="390">
        <v>69</v>
      </c>
      <c r="P25" s="389">
        <v>61.6</v>
      </c>
      <c r="Q25" s="50">
        <v>43</v>
      </c>
      <c r="R25" s="331">
        <v>38.4</v>
      </c>
      <c r="S25" s="50">
        <v>67</v>
      </c>
      <c r="T25" s="389">
        <v>59.3</v>
      </c>
      <c r="U25" s="50">
        <v>46</v>
      </c>
      <c r="V25" s="129">
        <v>40.700000000000003</v>
      </c>
      <c r="W25" s="390">
        <v>66</v>
      </c>
      <c r="X25" s="389">
        <v>64.7</v>
      </c>
      <c r="Y25" s="50">
        <v>36</v>
      </c>
      <c r="Z25" s="554">
        <v>35.299999999999997</v>
      </c>
      <c r="AA25" s="50">
        <v>64</v>
      </c>
      <c r="AB25" s="290">
        <v>61</v>
      </c>
      <c r="AC25" s="50">
        <v>41</v>
      </c>
      <c r="AD25" s="50">
        <v>39</v>
      </c>
      <c r="AE25" s="390">
        <v>60</v>
      </c>
      <c r="AF25" s="389">
        <v>58.3</v>
      </c>
      <c r="AG25" s="50">
        <v>43</v>
      </c>
      <c r="AH25" s="554">
        <v>41.7</v>
      </c>
      <c r="AI25" s="390">
        <v>61</v>
      </c>
      <c r="AJ25" s="389">
        <v>50.4</v>
      </c>
      <c r="AK25" s="50">
        <v>60</v>
      </c>
      <c r="AL25" s="389">
        <v>49.6</v>
      </c>
      <c r="AM25" s="603">
        <v>0</v>
      </c>
      <c r="AN25" s="604">
        <v>0</v>
      </c>
      <c r="AO25" s="390">
        <v>49</v>
      </c>
      <c r="AP25" s="389">
        <v>43.4</v>
      </c>
      <c r="AQ25" s="50">
        <v>64</v>
      </c>
      <c r="AR25" s="389">
        <v>56.6</v>
      </c>
      <c r="AS25" s="603">
        <v>0</v>
      </c>
      <c r="AT25" s="604">
        <v>0</v>
      </c>
      <c r="AU25" s="50">
        <v>51</v>
      </c>
      <c r="AV25" s="389">
        <v>46.8</v>
      </c>
      <c r="AW25" s="50">
        <v>58</v>
      </c>
      <c r="AX25" s="389">
        <v>53.2</v>
      </c>
      <c r="AY25" s="603">
        <v>0</v>
      </c>
      <c r="AZ25" s="605">
        <v>0</v>
      </c>
    </row>
    <row r="26" spans="1:52" x14ac:dyDescent="0.25">
      <c r="A26" s="11" t="s">
        <v>71</v>
      </c>
      <c r="B26" s="12" t="s">
        <v>72</v>
      </c>
      <c r="C26" s="44">
        <v>36</v>
      </c>
      <c r="D26" s="392">
        <v>48</v>
      </c>
      <c r="E26" s="44">
        <v>39</v>
      </c>
      <c r="F26" s="136">
        <v>52</v>
      </c>
      <c r="G26" s="387">
        <v>44</v>
      </c>
      <c r="H26" s="392">
        <v>61.1</v>
      </c>
      <c r="I26" s="44">
        <v>28</v>
      </c>
      <c r="J26" s="546">
        <v>38.9</v>
      </c>
      <c r="K26" s="44">
        <v>46</v>
      </c>
      <c r="L26" s="392">
        <v>65.7</v>
      </c>
      <c r="M26" s="44">
        <v>24</v>
      </c>
      <c r="N26" s="136">
        <v>34.299999999999997</v>
      </c>
      <c r="O26" s="387">
        <v>44</v>
      </c>
      <c r="P26" s="392">
        <v>57.1</v>
      </c>
      <c r="Q26" s="44">
        <v>33</v>
      </c>
      <c r="R26" s="330">
        <v>42.9</v>
      </c>
      <c r="S26" s="44">
        <v>44</v>
      </c>
      <c r="T26" s="392">
        <v>57.9</v>
      </c>
      <c r="U26" s="44">
        <v>32</v>
      </c>
      <c r="V26" s="136">
        <v>42.1</v>
      </c>
      <c r="W26" s="387">
        <v>45</v>
      </c>
      <c r="X26" s="392">
        <v>60</v>
      </c>
      <c r="Y26" s="44">
        <v>30</v>
      </c>
      <c r="Z26" s="546">
        <v>40</v>
      </c>
      <c r="AA26" s="44">
        <v>42</v>
      </c>
      <c r="AB26" s="392">
        <v>58.3</v>
      </c>
      <c r="AC26" s="44">
        <v>30</v>
      </c>
      <c r="AD26" s="136">
        <v>41.7</v>
      </c>
      <c r="AE26" s="387">
        <v>38</v>
      </c>
      <c r="AF26" s="392">
        <v>51.4</v>
      </c>
      <c r="AG26" s="44">
        <v>36</v>
      </c>
      <c r="AH26" s="546">
        <v>48.6</v>
      </c>
      <c r="AI26" s="387">
        <v>48</v>
      </c>
      <c r="AJ26" s="392">
        <v>57.1</v>
      </c>
      <c r="AK26" s="44">
        <v>36</v>
      </c>
      <c r="AL26" s="392">
        <v>42.9</v>
      </c>
      <c r="AM26" s="600">
        <v>0</v>
      </c>
      <c r="AN26" s="601">
        <v>0</v>
      </c>
      <c r="AO26" s="387">
        <v>44</v>
      </c>
      <c r="AP26" s="392">
        <v>56.4</v>
      </c>
      <c r="AQ26" s="44">
        <v>34</v>
      </c>
      <c r="AR26" s="392">
        <v>43.6</v>
      </c>
      <c r="AS26" s="600">
        <v>0</v>
      </c>
      <c r="AT26" s="601">
        <v>0</v>
      </c>
      <c r="AU26" s="44">
        <v>40</v>
      </c>
      <c r="AV26" s="392">
        <v>50</v>
      </c>
      <c r="AW26" s="44">
        <v>40</v>
      </c>
      <c r="AX26" s="392">
        <v>50</v>
      </c>
      <c r="AY26" s="600">
        <v>0</v>
      </c>
      <c r="AZ26" s="602">
        <v>0</v>
      </c>
    </row>
    <row r="27" spans="1:52" x14ac:dyDescent="0.25">
      <c r="A27" s="15" t="s">
        <v>74</v>
      </c>
      <c r="B27" s="16" t="s">
        <v>75</v>
      </c>
      <c r="C27" s="50">
        <v>28</v>
      </c>
      <c r="D27" s="389">
        <v>54.9</v>
      </c>
      <c r="E27" s="50">
        <v>23</v>
      </c>
      <c r="F27" s="129">
        <v>45.1</v>
      </c>
      <c r="G27" s="390">
        <v>32</v>
      </c>
      <c r="H27" s="290">
        <v>61.5</v>
      </c>
      <c r="I27" s="50">
        <v>20</v>
      </c>
      <c r="J27" s="331">
        <v>38.5</v>
      </c>
      <c r="K27" s="50">
        <v>26</v>
      </c>
      <c r="L27" s="389">
        <v>45.6</v>
      </c>
      <c r="M27" s="50">
        <v>31</v>
      </c>
      <c r="N27" s="129">
        <v>54.4</v>
      </c>
      <c r="O27" s="390">
        <v>28</v>
      </c>
      <c r="P27" s="389">
        <v>54.9</v>
      </c>
      <c r="Q27" s="50">
        <v>23</v>
      </c>
      <c r="R27" s="331">
        <v>45.1</v>
      </c>
      <c r="S27" s="50">
        <v>35</v>
      </c>
      <c r="T27" s="389">
        <v>67.3</v>
      </c>
      <c r="U27" s="50">
        <v>17</v>
      </c>
      <c r="V27" s="129">
        <v>32.700000000000003</v>
      </c>
      <c r="W27" s="390">
        <v>34</v>
      </c>
      <c r="X27" s="389">
        <v>54.8</v>
      </c>
      <c r="Y27" s="50">
        <v>28</v>
      </c>
      <c r="Z27" s="554">
        <v>45.2</v>
      </c>
      <c r="AA27" s="50">
        <v>24</v>
      </c>
      <c r="AB27" s="290">
        <v>42.9</v>
      </c>
      <c r="AC27" s="50">
        <v>32</v>
      </c>
      <c r="AD27" s="50">
        <v>57.1</v>
      </c>
      <c r="AE27" s="390">
        <v>23</v>
      </c>
      <c r="AF27" s="389">
        <v>41.1</v>
      </c>
      <c r="AG27" s="50">
        <v>33</v>
      </c>
      <c r="AH27" s="554">
        <v>58.9</v>
      </c>
      <c r="AI27" s="390">
        <v>36</v>
      </c>
      <c r="AJ27" s="389">
        <v>67.900000000000006</v>
      </c>
      <c r="AK27" s="50">
        <v>17</v>
      </c>
      <c r="AL27" s="389">
        <v>32.1</v>
      </c>
      <c r="AM27" s="603">
        <v>0</v>
      </c>
      <c r="AN27" s="604">
        <v>0</v>
      </c>
      <c r="AO27" s="390">
        <v>28</v>
      </c>
      <c r="AP27" s="389">
        <v>53.8</v>
      </c>
      <c r="AQ27" s="50">
        <v>24</v>
      </c>
      <c r="AR27" s="389">
        <v>46.2</v>
      </c>
      <c r="AS27" s="603">
        <v>0</v>
      </c>
      <c r="AT27" s="604">
        <v>0</v>
      </c>
      <c r="AU27" s="50">
        <v>34</v>
      </c>
      <c r="AV27" s="389">
        <v>51.5</v>
      </c>
      <c r="AW27" s="50">
        <v>31</v>
      </c>
      <c r="AX27" s="389">
        <v>47</v>
      </c>
      <c r="AY27" s="17">
        <v>1</v>
      </c>
      <c r="AZ27" s="605">
        <v>1.5</v>
      </c>
    </row>
    <row r="28" spans="1:52" x14ac:dyDescent="0.25">
      <c r="A28" s="11" t="s">
        <v>74</v>
      </c>
      <c r="B28" s="12" t="s">
        <v>78</v>
      </c>
      <c r="C28" s="44">
        <v>45</v>
      </c>
      <c r="D28" s="392">
        <v>60.8</v>
      </c>
      <c r="E28" s="44">
        <v>29</v>
      </c>
      <c r="F28" s="136">
        <v>39.200000000000003</v>
      </c>
      <c r="G28" s="387">
        <v>42</v>
      </c>
      <c r="H28" s="287">
        <v>58.3</v>
      </c>
      <c r="I28" s="44">
        <v>30</v>
      </c>
      <c r="J28" s="330">
        <v>41.7</v>
      </c>
      <c r="K28" s="44">
        <v>54</v>
      </c>
      <c r="L28" s="392">
        <v>67.5</v>
      </c>
      <c r="M28" s="44">
        <v>26</v>
      </c>
      <c r="N28" s="136">
        <v>32.5</v>
      </c>
      <c r="O28" s="387">
        <v>41</v>
      </c>
      <c r="P28" s="392">
        <v>50</v>
      </c>
      <c r="Q28" s="44">
        <v>41</v>
      </c>
      <c r="R28" s="330">
        <v>50</v>
      </c>
      <c r="S28" s="44">
        <v>51</v>
      </c>
      <c r="T28" s="392">
        <v>65.400000000000006</v>
      </c>
      <c r="U28" s="44">
        <v>27</v>
      </c>
      <c r="V28" s="136">
        <v>34.6</v>
      </c>
      <c r="W28" s="387">
        <v>39</v>
      </c>
      <c r="X28" s="392">
        <v>46.4</v>
      </c>
      <c r="Y28" s="44">
        <v>45</v>
      </c>
      <c r="Z28" s="546">
        <v>53.6</v>
      </c>
      <c r="AA28" s="44">
        <v>38</v>
      </c>
      <c r="AB28" s="287">
        <v>46.3</v>
      </c>
      <c r="AC28" s="44">
        <v>44</v>
      </c>
      <c r="AD28" s="44">
        <v>53.7</v>
      </c>
      <c r="AE28" s="387">
        <v>75</v>
      </c>
      <c r="AF28" s="392">
        <v>64.099999999999994</v>
      </c>
      <c r="AG28" s="44">
        <v>42</v>
      </c>
      <c r="AH28" s="546">
        <v>35.9</v>
      </c>
      <c r="AI28" s="387">
        <v>70</v>
      </c>
      <c r="AJ28" s="392">
        <v>59.3</v>
      </c>
      <c r="AK28" s="44">
        <v>48</v>
      </c>
      <c r="AL28" s="392">
        <v>40.700000000000003</v>
      </c>
      <c r="AM28" s="600">
        <v>0</v>
      </c>
      <c r="AN28" s="601">
        <v>0</v>
      </c>
      <c r="AO28" s="387">
        <v>67</v>
      </c>
      <c r="AP28" s="392">
        <v>57.3</v>
      </c>
      <c r="AQ28" s="44">
        <v>49</v>
      </c>
      <c r="AR28" s="392">
        <v>41.9</v>
      </c>
      <c r="AS28" s="13">
        <v>1</v>
      </c>
      <c r="AT28" s="601">
        <v>0.9</v>
      </c>
      <c r="AU28" s="44">
        <v>67</v>
      </c>
      <c r="AV28" s="392">
        <v>57.3</v>
      </c>
      <c r="AW28" s="44">
        <v>49</v>
      </c>
      <c r="AX28" s="392">
        <v>41.9</v>
      </c>
      <c r="AY28" s="13">
        <v>1</v>
      </c>
      <c r="AZ28" s="602">
        <v>0.9</v>
      </c>
    </row>
    <row r="29" spans="1:52" x14ac:dyDescent="0.25">
      <c r="A29" s="15" t="s">
        <v>80</v>
      </c>
      <c r="B29" s="127" t="s">
        <v>528</v>
      </c>
      <c r="C29" s="50">
        <v>31</v>
      </c>
      <c r="D29" s="389">
        <v>50.8</v>
      </c>
      <c r="E29" s="50">
        <v>30</v>
      </c>
      <c r="F29" s="129">
        <v>49.2</v>
      </c>
      <c r="G29" s="390">
        <v>37</v>
      </c>
      <c r="H29" s="290">
        <v>64.900000000000006</v>
      </c>
      <c r="I29" s="50">
        <v>20</v>
      </c>
      <c r="J29" s="331">
        <v>35.1</v>
      </c>
      <c r="K29" s="50">
        <v>34</v>
      </c>
      <c r="L29" s="389">
        <v>57.6</v>
      </c>
      <c r="M29" s="50">
        <v>25</v>
      </c>
      <c r="N29" s="129">
        <v>42.4</v>
      </c>
      <c r="O29" s="390">
        <v>39</v>
      </c>
      <c r="P29" s="389">
        <v>65</v>
      </c>
      <c r="Q29" s="50">
        <v>21</v>
      </c>
      <c r="R29" s="554">
        <v>35</v>
      </c>
      <c r="S29" s="50">
        <v>31</v>
      </c>
      <c r="T29" s="389">
        <v>58.5</v>
      </c>
      <c r="U29" s="50">
        <v>22</v>
      </c>
      <c r="V29" s="129">
        <v>41.5</v>
      </c>
      <c r="W29" s="390">
        <v>36</v>
      </c>
      <c r="X29" s="389">
        <v>61</v>
      </c>
      <c r="Y29" s="50">
        <v>23</v>
      </c>
      <c r="Z29" s="554">
        <v>39</v>
      </c>
      <c r="AA29" s="50">
        <v>39</v>
      </c>
      <c r="AB29" s="389">
        <v>58.2</v>
      </c>
      <c r="AC29" s="50">
        <v>28</v>
      </c>
      <c r="AD29" s="129">
        <v>41.8</v>
      </c>
      <c r="AE29" s="390">
        <v>46</v>
      </c>
      <c r="AF29" s="389">
        <v>69.7</v>
      </c>
      <c r="AG29" s="50">
        <v>20</v>
      </c>
      <c r="AH29" s="554">
        <v>30.3</v>
      </c>
      <c r="AI29" s="390">
        <v>23</v>
      </c>
      <c r="AJ29" s="389">
        <v>37.1</v>
      </c>
      <c r="AK29" s="50">
        <v>39</v>
      </c>
      <c r="AL29" s="389">
        <v>62.9</v>
      </c>
      <c r="AM29" s="603">
        <v>0</v>
      </c>
      <c r="AN29" s="604">
        <v>0</v>
      </c>
      <c r="AO29" s="390">
        <v>22</v>
      </c>
      <c r="AP29" s="389">
        <v>34.4</v>
      </c>
      <c r="AQ29" s="50">
        <v>42</v>
      </c>
      <c r="AR29" s="389">
        <v>65.599999999999994</v>
      </c>
      <c r="AS29" s="603">
        <v>0</v>
      </c>
      <c r="AT29" s="604">
        <v>0</v>
      </c>
      <c r="AU29" s="50">
        <v>34</v>
      </c>
      <c r="AV29" s="389">
        <v>53.1</v>
      </c>
      <c r="AW29" s="50">
        <v>30</v>
      </c>
      <c r="AX29" s="389">
        <v>46.9</v>
      </c>
      <c r="AY29" s="603">
        <v>0</v>
      </c>
      <c r="AZ29" s="605">
        <v>0</v>
      </c>
    </row>
    <row r="30" spans="1:52" ht="14.5" x14ac:dyDescent="0.25">
      <c r="A30" s="11" t="s">
        <v>83</v>
      </c>
      <c r="B30" s="12" t="s">
        <v>672</v>
      </c>
      <c r="C30" s="44" t="s">
        <v>241</v>
      </c>
      <c r="D30" s="392" t="s">
        <v>241</v>
      </c>
      <c r="E30" s="44" t="s">
        <v>241</v>
      </c>
      <c r="F30" s="136" t="s">
        <v>241</v>
      </c>
      <c r="G30" s="387" t="s">
        <v>241</v>
      </c>
      <c r="H30" s="287" t="s">
        <v>241</v>
      </c>
      <c r="I30" s="44" t="s">
        <v>241</v>
      </c>
      <c r="J30" s="330" t="s">
        <v>241</v>
      </c>
      <c r="K30" s="44" t="s">
        <v>241</v>
      </c>
      <c r="L30" s="392" t="s">
        <v>241</v>
      </c>
      <c r="M30" s="44" t="s">
        <v>241</v>
      </c>
      <c r="N30" s="136" t="s">
        <v>241</v>
      </c>
      <c r="O30" s="387" t="s">
        <v>241</v>
      </c>
      <c r="P30" s="392" t="s">
        <v>241</v>
      </c>
      <c r="Q30" s="44" t="s">
        <v>241</v>
      </c>
      <c r="R30" s="546" t="s">
        <v>241</v>
      </c>
      <c r="S30" s="44" t="s">
        <v>241</v>
      </c>
      <c r="T30" s="392" t="s">
        <v>241</v>
      </c>
      <c r="U30" s="44" t="s">
        <v>241</v>
      </c>
      <c r="V30" s="136" t="s">
        <v>241</v>
      </c>
      <c r="W30" s="387" t="s">
        <v>241</v>
      </c>
      <c r="X30" s="392" t="s">
        <v>241</v>
      </c>
      <c r="Y30" s="44" t="s">
        <v>241</v>
      </c>
      <c r="Z30" s="546" t="s">
        <v>241</v>
      </c>
      <c r="AA30" s="44" t="s">
        <v>241</v>
      </c>
      <c r="AB30" s="287" t="s">
        <v>241</v>
      </c>
      <c r="AC30" s="44" t="s">
        <v>241</v>
      </c>
      <c r="AD30" s="44" t="s">
        <v>241</v>
      </c>
      <c r="AE30" s="387" t="s">
        <v>241</v>
      </c>
      <c r="AF30" s="392" t="s">
        <v>241</v>
      </c>
      <c r="AG30" s="44" t="s">
        <v>241</v>
      </c>
      <c r="AH30" s="546" t="s">
        <v>241</v>
      </c>
      <c r="AI30" s="387" t="s">
        <v>241</v>
      </c>
      <c r="AJ30" s="392" t="s">
        <v>241</v>
      </c>
      <c r="AK30" s="44" t="s">
        <v>241</v>
      </c>
      <c r="AL30" s="392" t="s">
        <v>241</v>
      </c>
      <c r="AM30" s="600">
        <v>0</v>
      </c>
      <c r="AN30" s="601" t="s">
        <v>241</v>
      </c>
      <c r="AO30" s="387" t="s">
        <v>241</v>
      </c>
      <c r="AP30" s="392" t="s">
        <v>241</v>
      </c>
      <c r="AQ30" s="44" t="s">
        <v>241</v>
      </c>
      <c r="AR30" s="392" t="s">
        <v>241</v>
      </c>
      <c r="AS30" s="600">
        <v>0</v>
      </c>
      <c r="AT30" s="601">
        <v>0</v>
      </c>
      <c r="AU30" s="44">
        <v>32</v>
      </c>
      <c r="AV30" s="392">
        <v>51.6</v>
      </c>
      <c r="AW30" s="44">
        <v>30</v>
      </c>
      <c r="AX30" s="392">
        <v>48.4</v>
      </c>
      <c r="AY30" s="600">
        <v>0</v>
      </c>
      <c r="AZ30" s="602">
        <v>0</v>
      </c>
    </row>
    <row r="31" spans="1:52" x14ac:dyDescent="0.25">
      <c r="A31" s="15" t="s">
        <v>85</v>
      </c>
      <c r="B31" s="16" t="s">
        <v>86</v>
      </c>
      <c r="C31" s="50">
        <v>46</v>
      </c>
      <c r="D31" s="389">
        <v>45.1</v>
      </c>
      <c r="E31" s="50">
        <v>56</v>
      </c>
      <c r="F31" s="129">
        <v>54.9</v>
      </c>
      <c r="G31" s="390">
        <v>49</v>
      </c>
      <c r="H31" s="290">
        <v>48.5</v>
      </c>
      <c r="I31" s="50">
        <v>52</v>
      </c>
      <c r="J31" s="331">
        <v>51.5</v>
      </c>
      <c r="K31" s="50">
        <v>58</v>
      </c>
      <c r="L31" s="389">
        <v>50.4</v>
      </c>
      <c r="M31" s="50">
        <v>57</v>
      </c>
      <c r="N31" s="129">
        <v>49.6</v>
      </c>
      <c r="O31" s="390">
        <v>68</v>
      </c>
      <c r="P31" s="389">
        <v>56.2</v>
      </c>
      <c r="Q31" s="50">
        <v>53</v>
      </c>
      <c r="R31" s="554">
        <v>43.8</v>
      </c>
      <c r="S31" s="50">
        <v>64</v>
      </c>
      <c r="T31" s="389">
        <v>50</v>
      </c>
      <c r="U31" s="50">
        <v>64</v>
      </c>
      <c r="V31" s="129">
        <v>50</v>
      </c>
      <c r="W31" s="390">
        <v>63</v>
      </c>
      <c r="X31" s="389">
        <v>50.8</v>
      </c>
      <c r="Y31" s="50">
        <v>61</v>
      </c>
      <c r="Z31" s="554">
        <v>49.2</v>
      </c>
      <c r="AA31" s="50">
        <v>64</v>
      </c>
      <c r="AB31" s="389">
        <v>50.4</v>
      </c>
      <c r="AC31" s="50">
        <v>63</v>
      </c>
      <c r="AD31" s="129">
        <v>49.6</v>
      </c>
      <c r="AE31" s="390">
        <v>59</v>
      </c>
      <c r="AF31" s="389">
        <v>46.8</v>
      </c>
      <c r="AG31" s="50">
        <v>67</v>
      </c>
      <c r="AH31" s="554">
        <v>53.2</v>
      </c>
      <c r="AI31" s="390">
        <v>63</v>
      </c>
      <c r="AJ31" s="389">
        <v>49.6</v>
      </c>
      <c r="AK31" s="50">
        <v>61</v>
      </c>
      <c r="AL31" s="389">
        <v>48</v>
      </c>
      <c r="AM31" s="17">
        <v>3</v>
      </c>
      <c r="AN31" s="604">
        <v>2.4</v>
      </c>
      <c r="AO31" s="390">
        <v>63</v>
      </c>
      <c r="AP31" s="389">
        <v>51.2</v>
      </c>
      <c r="AQ31" s="50">
        <v>60</v>
      </c>
      <c r="AR31" s="389">
        <v>48.8</v>
      </c>
      <c r="AS31" s="17">
        <v>0</v>
      </c>
      <c r="AT31" s="604">
        <v>0</v>
      </c>
      <c r="AU31" s="50">
        <v>62</v>
      </c>
      <c r="AV31" s="389">
        <v>47.7</v>
      </c>
      <c r="AW31" s="50">
        <v>68</v>
      </c>
      <c r="AX31" s="389">
        <v>52.3</v>
      </c>
      <c r="AY31" s="17">
        <v>0</v>
      </c>
      <c r="AZ31" s="605">
        <v>0</v>
      </c>
    </row>
    <row r="32" spans="1:52" x14ac:dyDescent="0.25">
      <c r="A32" s="11" t="s">
        <v>89</v>
      </c>
      <c r="B32" s="12" t="s">
        <v>90</v>
      </c>
      <c r="C32" s="44">
        <v>13</v>
      </c>
      <c r="D32" s="392">
        <v>43.3</v>
      </c>
      <c r="E32" s="44">
        <v>17</v>
      </c>
      <c r="F32" s="136">
        <v>56.7</v>
      </c>
      <c r="G32" s="387">
        <v>18</v>
      </c>
      <c r="H32" s="287">
        <v>45</v>
      </c>
      <c r="I32" s="44">
        <v>22</v>
      </c>
      <c r="J32" s="330">
        <v>55</v>
      </c>
      <c r="K32" s="44">
        <v>15</v>
      </c>
      <c r="L32" s="392">
        <v>50</v>
      </c>
      <c r="M32" s="44">
        <v>15</v>
      </c>
      <c r="N32" s="136">
        <v>50</v>
      </c>
      <c r="O32" s="387">
        <v>12</v>
      </c>
      <c r="P32" s="392">
        <v>35.299999999999997</v>
      </c>
      <c r="Q32" s="44">
        <v>22</v>
      </c>
      <c r="R32" s="546">
        <v>64.7</v>
      </c>
      <c r="S32" s="44">
        <v>13</v>
      </c>
      <c r="T32" s="392">
        <v>32.5</v>
      </c>
      <c r="U32" s="44">
        <v>27</v>
      </c>
      <c r="V32" s="136">
        <v>67.5</v>
      </c>
      <c r="W32" s="387">
        <v>17</v>
      </c>
      <c r="X32" s="392">
        <v>42.5</v>
      </c>
      <c r="Y32" s="44">
        <v>23</v>
      </c>
      <c r="Z32" s="546">
        <v>57.5</v>
      </c>
      <c r="AA32" s="44">
        <v>15</v>
      </c>
      <c r="AB32" s="392">
        <v>38.5</v>
      </c>
      <c r="AC32" s="44">
        <v>24</v>
      </c>
      <c r="AD32" s="136">
        <v>61.5</v>
      </c>
      <c r="AE32" s="387">
        <v>13</v>
      </c>
      <c r="AF32" s="392">
        <v>38.200000000000003</v>
      </c>
      <c r="AG32" s="44">
        <v>21</v>
      </c>
      <c r="AH32" s="546">
        <v>61.8</v>
      </c>
      <c r="AI32" s="387">
        <v>17</v>
      </c>
      <c r="AJ32" s="392">
        <v>45.9</v>
      </c>
      <c r="AK32" s="44">
        <v>20</v>
      </c>
      <c r="AL32" s="392">
        <v>54.1</v>
      </c>
      <c r="AM32" s="600">
        <v>0</v>
      </c>
      <c r="AN32" s="601">
        <v>0</v>
      </c>
      <c r="AO32" s="387">
        <v>14</v>
      </c>
      <c r="AP32" s="392">
        <v>40</v>
      </c>
      <c r="AQ32" s="44">
        <v>21</v>
      </c>
      <c r="AR32" s="392">
        <v>60</v>
      </c>
      <c r="AS32" s="600">
        <v>0</v>
      </c>
      <c r="AT32" s="601">
        <v>0</v>
      </c>
      <c r="AU32" s="44">
        <v>23</v>
      </c>
      <c r="AV32" s="392">
        <v>65.7</v>
      </c>
      <c r="AW32" s="44">
        <v>12</v>
      </c>
      <c r="AX32" s="392">
        <v>34.299999999999997</v>
      </c>
      <c r="AY32" s="600">
        <v>0</v>
      </c>
      <c r="AZ32" s="602">
        <v>0</v>
      </c>
    </row>
    <row r="33" spans="1:52" x14ac:dyDescent="0.25">
      <c r="A33" s="15" t="s">
        <v>89</v>
      </c>
      <c r="B33" s="16" t="s">
        <v>93</v>
      </c>
      <c r="C33" s="50">
        <v>102</v>
      </c>
      <c r="D33" s="389">
        <v>57.6</v>
      </c>
      <c r="E33" s="50">
        <v>75</v>
      </c>
      <c r="F33" s="129">
        <v>42.4</v>
      </c>
      <c r="G33" s="390">
        <v>85</v>
      </c>
      <c r="H33" s="290">
        <v>46.4</v>
      </c>
      <c r="I33" s="50">
        <v>98</v>
      </c>
      <c r="J33" s="331">
        <v>53.6</v>
      </c>
      <c r="K33" s="50">
        <v>87</v>
      </c>
      <c r="L33" s="389">
        <v>47.3</v>
      </c>
      <c r="M33" s="50">
        <v>97</v>
      </c>
      <c r="N33" s="129">
        <v>52.7</v>
      </c>
      <c r="O33" s="390">
        <v>93</v>
      </c>
      <c r="P33" s="389">
        <v>49.5</v>
      </c>
      <c r="Q33" s="50">
        <v>95</v>
      </c>
      <c r="R33" s="554">
        <v>50.5</v>
      </c>
      <c r="S33" s="50">
        <v>90</v>
      </c>
      <c r="T33" s="389">
        <v>49.5</v>
      </c>
      <c r="U33" s="50">
        <v>92</v>
      </c>
      <c r="V33" s="129">
        <v>50.5</v>
      </c>
      <c r="W33" s="390">
        <v>96</v>
      </c>
      <c r="X33" s="389">
        <v>51.9</v>
      </c>
      <c r="Y33" s="50">
        <v>89</v>
      </c>
      <c r="Z33" s="554">
        <v>48.1</v>
      </c>
      <c r="AA33" s="50">
        <v>96</v>
      </c>
      <c r="AB33" s="389">
        <v>52.5</v>
      </c>
      <c r="AC33" s="50">
        <v>87</v>
      </c>
      <c r="AD33" s="129">
        <v>47.5</v>
      </c>
      <c r="AE33" s="390">
        <v>92</v>
      </c>
      <c r="AF33" s="389">
        <v>47.7</v>
      </c>
      <c r="AG33" s="50">
        <v>101</v>
      </c>
      <c r="AH33" s="554">
        <v>52.3</v>
      </c>
      <c r="AI33" s="390">
        <v>88</v>
      </c>
      <c r="AJ33" s="389">
        <v>46.3</v>
      </c>
      <c r="AK33" s="50">
        <v>102</v>
      </c>
      <c r="AL33" s="389">
        <v>53.7</v>
      </c>
      <c r="AM33" s="603">
        <v>0</v>
      </c>
      <c r="AN33" s="604">
        <v>0</v>
      </c>
      <c r="AO33" s="390">
        <v>86</v>
      </c>
      <c r="AP33" s="389">
        <v>46</v>
      </c>
      <c r="AQ33" s="50">
        <v>101</v>
      </c>
      <c r="AR33" s="389">
        <v>54</v>
      </c>
      <c r="AS33" s="603">
        <v>0</v>
      </c>
      <c r="AT33" s="604">
        <v>0</v>
      </c>
      <c r="AU33" s="50">
        <v>76</v>
      </c>
      <c r="AV33" s="389">
        <v>41.3</v>
      </c>
      <c r="AW33" s="50">
        <v>108</v>
      </c>
      <c r="AX33" s="389">
        <v>58.7</v>
      </c>
      <c r="AY33" s="603">
        <v>0</v>
      </c>
      <c r="AZ33" s="605">
        <v>0</v>
      </c>
    </row>
    <row r="34" spans="1:52" x14ac:dyDescent="0.25">
      <c r="A34" s="11" t="s">
        <v>89</v>
      </c>
      <c r="B34" s="12" t="s">
        <v>94</v>
      </c>
      <c r="C34" s="44">
        <v>77</v>
      </c>
      <c r="D34" s="392">
        <v>47.5</v>
      </c>
      <c r="E34" s="44">
        <v>85</v>
      </c>
      <c r="F34" s="136">
        <v>52.5</v>
      </c>
      <c r="G34" s="387">
        <v>83</v>
      </c>
      <c r="H34" s="287">
        <v>49.4</v>
      </c>
      <c r="I34" s="44">
        <v>85</v>
      </c>
      <c r="J34" s="330">
        <v>50.6</v>
      </c>
      <c r="K34" s="44">
        <v>85</v>
      </c>
      <c r="L34" s="392">
        <v>48.3</v>
      </c>
      <c r="M34" s="44">
        <v>91</v>
      </c>
      <c r="N34" s="136">
        <v>51.7</v>
      </c>
      <c r="O34" s="387">
        <v>95</v>
      </c>
      <c r="P34" s="392">
        <v>50</v>
      </c>
      <c r="Q34" s="44">
        <v>95</v>
      </c>
      <c r="R34" s="546">
        <v>50</v>
      </c>
      <c r="S34" s="44">
        <v>87</v>
      </c>
      <c r="T34" s="392">
        <v>50</v>
      </c>
      <c r="U34" s="44">
        <v>87</v>
      </c>
      <c r="V34" s="136">
        <v>50</v>
      </c>
      <c r="W34" s="387">
        <v>88</v>
      </c>
      <c r="X34" s="392">
        <v>49.2</v>
      </c>
      <c r="Y34" s="44">
        <v>91</v>
      </c>
      <c r="Z34" s="546">
        <v>50.8</v>
      </c>
      <c r="AA34" s="44">
        <v>89</v>
      </c>
      <c r="AB34" s="392">
        <v>45.6</v>
      </c>
      <c r="AC34" s="44">
        <v>106</v>
      </c>
      <c r="AD34" s="136">
        <v>54.4</v>
      </c>
      <c r="AE34" s="387">
        <v>90</v>
      </c>
      <c r="AF34" s="392">
        <v>46.9</v>
      </c>
      <c r="AG34" s="44">
        <v>102</v>
      </c>
      <c r="AH34" s="546">
        <v>53.1</v>
      </c>
      <c r="AI34" s="387">
        <v>98</v>
      </c>
      <c r="AJ34" s="392">
        <v>51</v>
      </c>
      <c r="AK34" s="44">
        <v>94</v>
      </c>
      <c r="AL34" s="392">
        <v>49</v>
      </c>
      <c r="AM34" s="600">
        <v>0</v>
      </c>
      <c r="AN34" s="601">
        <v>0</v>
      </c>
      <c r="AO34" s="387">
        <v>93</v>
      </c>
      <c r="AP34" s="392">
        <v>47.4</v>
      </c>
      <c r="AQ34" s="44">
        <v>103</v>
      </c>
      <c r="AR34" s="392">
        <v>52.6</v>
      </c>
      <c r="AS34" s="600">
        <v>0</v>
      </c>
      <c r="AT34" s="601">
        <v>0</v>
      </c>
      <c r="AU34" s="44">
        <v>91</v>
      </c>
      <c r="AV34" s="392">
        <v>43.5</v>
      </c>
      <c r="AW34" s="44">
        <v>117</v>
      </c>
      <c r="AX34" s="392">
        <v>56</v>
      </c>
      <c r="AY34" s="13">
        <v>1</v>
      </c>
      <c r="AZ34" s="602">
        <v>0.5</v>
      </c>
    </row>
    <row r="35" spans="1:52" x14ac:dyDescent="0.25">
      <c r="A35" s="15" t="s">
        <v>95</v>
      </c>
      <c r="B35" s="16" t="s">
        <v>96</v>
      </c>
      <c r="C35" s="50">
        <v>36</v>
      </c>
      <c r="D35" s="389">
        <v>47.4</v>
      </c>
      <c r="E35" s="50">
        <v>40</v>
      </c>
      <c r="F35" s="129">
        <v>52.6</v>
      </c>
      <c r="G35" s="390">
        <v>42</v>
      </c>
      <c r="H35" s="290">
        <v>56</v>
      </c>
      <c r="I35" s="50">
        <v>33</v>
      </c>
      <c r="J35" s="331">
        <v>44</v>
      </c>
      <c r="K35" s="50">
        <v>52</v>
      </c>
      <c r="L35" s="389">
        <v>69.3</v>
      </c>
      <c r="M35" s="50">
        <v>23</v>
      </c>
      <c r="N35" s="129">
        <v>30.7</v>
      </c>
      <c r="O35" s="390">
        <v>42</v>
      </c>
      <c r="P35" s="389">
        <v>51.9</v>
      </c>
      <c r="Q35" s="50">
        <v>39</v>
      </c>
      <c r="R35" s="554">
        <v>48.1</v>
      </c>
      <c r="S35" s="50">
        <v>48</v>
      </c>
      <c r="T35" s="389">
        <v>53.9</v>
      </c>
      <c r="U35" s="50">
        <v>41</v>
      </c>
      <c r="V35" s="129">
        <v>46.1</v>
      </c>
      <c r="W35" s="390">
        <v>48</v>
      </c>
      <c r="X35" s="389">
        <v>51.6</v>
      </c>
      <c r="Y35" s="50">
        <v>45</v>
      </c>
      <c r="Z35" s="554">
        <v>48.4</v>
      </c>
      <c r="AA35" s="50">
        <v>49</v>
      </c>
      <c r="AB35" s="290">
        <v>53.3</v>
      </c>
      <c r="AC35" s="50">
        <v>43</v>
      </c>
      <c r="AD35" s="50">
        <v>46.7</v>
      </c>
      <c r="AE35" s="390">
        <v>48</v>
      </c>
      <c r="AF35" s="389">
        <v>51.1</v>
      </c>
      <c r="AG35" s="50">
        <v>46</v>
      </c>
      <c r="AH35" s="554">
        <v>48.9</v>
      </c>
      <c r="AI35" s="390">
        <v>62</v>
      </c>
      <c r="AJ35" s="389">
        <v>67.400000000000006</v>
      </c>
      <c r="AK35" s="50">
        <v>30</v>
      </c>
      <c r="AL35" s="389">
        <v>32.6</v>
      </c>
      <c r="AM35" s="603">
        <v>0</v>
      </c>
      <c r="AN35" s="604">
        <v>0</v>
      </c>
      <c r="AO35" s="390">
        <v>87</v>
      </c>
      <c r="AP35" s="389">
        <v>61.7</v>
      </c>
      <c r="AQ35" s="50">
        <v>54</v>
      </c>
      <c r="AR35" s="389">
        <v>38.299999999999997</v>
      </c>
      <c r="AS35" s="603">
        <v>0</v>
      </c>
      <c r="AT35" s="604">
        <v>0</v>
      </c>
      <c r="AU35" s="50">
        <v>80</v>
      </c>
      <c r="AV35" s="389">
        <v>59.3</v>
      </c>
      <c r="AW35" s="50">
        <v>55</v>
      </c>
      <c r="AX35" s="389">
        <v>40.700000000000003</v>
      </c>
      <c r="AY35" s="603">
        <v>0</v>
      </c>
      <c r="AZ35" s="605">
        <v>0</v>
      </c>
    </row>
    <row r="36" spans="1:52" x14ac:dyDescent="0.25">
      <c r="A36" s="11" t="s">
        <v>95</v>
      </c>
      <c r="B36" s="12" t="s">
        <v>97</v>
      </c>
      <c r="C36" s="44">
        <v>57</v>
      </c>
      <c r="D36" s="392">
        <v>50.9</v>
      </c>
      <c r="E36" s="44">
        <v>55</v>
      </c>
      <c r="F36" s="136">
        <v>49.1</v>
      </c>
      <c r="G36" s="387">
        <v>53</v>
      </c>
      <c r="H36" s="287">
        <v>48.2</v>
      </c>
      <c r="I36" s="44">
        <v>57</v>
      </c>
      <c r="J36" s="330">
        <v>51.8</v>
      </c>
      <c r="K36" s="44">
        <v>51</v>
      </c>
      <c r="L36" s="392">
        <v>45.5</v>
      </c>
      <c r="M36" s="44">
        <v>61</v>
      </c>
      <c r="N36" s="136">
        <v>54.5</v>
      </c>
      <c r="O36" s="387">
        <v>69</v>
      </c>
      <c r="P36" s="392">
        <v>62.2</v>
      </c>
      <c r="Q36" s="44">
        <v>42</v>
      </c>
      <c r="R36" s="546">
        <v>37.799999999999997</v>
      </c>
      <c r="S36" s="44">
        <v>60</v>
      </c>
      <c r="T36" s="392">
        <v>50.4</v>
      </c>
      <c r="U36" s="44">
        <v>59</v>
      </c>
      <c r="V36" s="136">
        <v>49.6</v>
      </c>
      <c r="W36" s="387">
        <v>60</v>
      </c>
      <c r="X36" s="392">
        <v>53.1</v>
      </c>
      <c r="Y36" s="44">
        <v>53</v>
      </c>
      <c r="Z36" s="546">
        <v>46.9</v>
      </c>
      <c r="AA36" s="44">
        <v>66</v>
      </c>
      <c r="AB36" s="287">
        <v>61.1</v>
      </c>
      <c r="AC36" s="44">
        <v>42</v>
      </c>
      <c r="AD36" s="44">
        <v>38.9</v>
      </c>
      <c r="AE36" s="387">
        <v>59</v>
      </c>
      <c r="AF36" s="392">
        <v>55.1</v>
      </c>
      <c r="AG36" s="44">
        <v>48</v>
      </c>
      <c r="AH36" s="546">
        <v>44.9</v>
      </c>
      <c r="AI36" s="387">
        <v>54</v>
      </c>
      <c r="AJ36" s="392">
        <v>48.6</v>
      </c>
      <c r="AK36" s="44">
        <v>57</v>
      </c>
      <c r="AL36" s="392">
        <v>51.4</v>
      </c>
      <c r="AM36" s="600">
        <v>0</v>
      </c>
      <c r="AN36" s="601">
        <v>0</v>
      </c>
      <c r="AO36" s="387">
        <v>59</v>
      </c>
      <c r="AP36" s="392">
        <v>52.2</v>
      </c>
      <c r="AQ36" s="44">
        <v>54</v>
      </c>
      <c r="AR36" s="392">
        <v>47.8</v>
      </c>
      <c r="AS36" s="600">
        <v>0</v>
      </c>
      <c r="AT36" s="601">
        <v>0</v>
      </c>
      <c r="AU36" s="44">
        <v>72</v>
      </c>
      <c r="AV36" s="392">
        <v>60.5</v>
      </c>
      <c r="AW36" s="44">
        <v>47</v>
      </c>
      <c r="AX36" s="392">
        <v>39.5</v>
      </c>
      <c r="AY36" s="600">
        <v>0</v>
      </c>
      <c r="AZ36" s="602">
        <v>0</v>
      </c>
    </row>
    <row r="37" spans="1:52" x14ac:dyDescent="0.25">
      <c r="A37" s="15" t="s">
        <v>99</v>
      </c>
      <c r="B37" s="16" t="s">
        <v>100</v>
      </c>
      <c r="C37" s="50">
        <v>58</v>
      </c>
      <c r="D37" s="389">
        <v>59.2</v>
      </c>
      <c r="E37" s="50">
        <v>40</v>
      </c>
      <c r="F37" s="129">
        <v>40.799999999999997</v>
      </c>
      <c r="G37" s="390">
        <v>52</v>
      </c>
      <c r="H37" s="290">
        <v>52.5</v>
      </c>
      <c r="I37" s="50">
        <v>47</v>
      </c>
      <c r="J37" s="331">
        <v>47.5</v>
      </c>
      <c r="K37" s="50">
        <v>48</v>
      </c>
      <c r="L37" s="389">
        <v>44.4</v>
      </c>
      <c r="M37" s="50">
        <v>60</v>
      </c>
      <c r="N37" s="129">
        <v>55.6</v>
      </c>
      <c r="O37" s="390">
        <v>53</v>
      </c>
      <c r="P37" s="389">
        <v>52.5</v>
      </c>
      <c r="Q37" s="50">
        <v>48</v>
      </c>
      <c r="R37" s="331">
        <v>47.5</v>
      </c>
      <c r="S37" s="50">
        <v>57</v>
      </c>
      <c r="T37" s="389">
        <v>54.8</v>
      </c>
      <c r="U37" s="50">
        <v>47</v>
      </c>
      <c r="V37" s="129">
        <v>45.2</v>
      </c>
      <c r="W37" s="390">
        <v>60</v>
      </c>
      <c r="X37" s="389">
        <v>55</v>
      </c>
      <c r="Y37" s="50">
        <v>49</v>
      </c>
      <c r="Z37" s="554">
        <v>45</v>
      </c>
      <c r="AA37" s="50">
        <v>62</v>
      </c>
      <c r="AB37" s="389">
        <v>57.9</v>
      </c>
      <c r="AC37" s="50">
        <v>45</v>
      </c>
      <c r="AD37" s="129">
        <v>42.1</v>
      </c>
      <c r="AE37" s="390">
        <v>63</v>
      </c>
      <c r="AF37" s="389">
        <v>57.8</v>
      </c>
      <c r="AG37" s="50">
        <v>46</v>
      </c>
      <c r="AH37" s="554">
        <v>42.2</v>
      </c>
      <c r="AI37" s="390">
        <v>55</v>
      </c>
      <c r="AJ37" s="389">
        <v>50.9</v>
      </c>
      <c r="AK37" s="50">
        <v>53</v>
      </c>
      <c r="AL37" s="389">
        <v>49.1</v>
      </c>
      <c r="AM37" s="603">
        <v>0</v>
      </c>
      <c r="AN37" s="604">
        <v>0</v>
      </c>
      <c r="AO37" s="390">
        <v>50</v>
      </c>
      <c r="AP37" s="389">
        <v>45.9</v>
      </c>
      <c r="AQ37" s="50">
        <v>59</v>
      </c>
      <c r="AR37" s="389">
        <v>54.1</v>
      </c>
      <c r="AS37" s="603">
        <v>0</v>
      </c>
      <c r="AT37" s="604">
        <v>0</v>
      </c>
      <c r="AU37" s="50">
        <v>56</v>
      </c>
      <c r="AV37" s="389">
        <v>52.3</v>
      </c>
      <c r="AW37" s="50">
        <v>51</v>
      </c>
      <c r="AX37" s="389">
        <v>47.7</v>
      </c>
      <c r="AY37" s="603">
        <v>0</v>
      </c>
      <c r="AZ37" s="605">
        <v>0</v>
      </c>
    </row>
    <row r="38" spans="1:52" x14ac:dyDescent="0.25">
      <c r="A38" s="11" t="s">
        <v>102</v>
      </c>
      <c r="B38" s="12" t="s">
        <v>103</v>
      </c>
      <c r="C38" s="44">
        <v>15</v>
      </c>
      <c r="D38" s="392">
        <v>57.7</v>
      </c>
      <c r="E38" s="44">
        <v>11</v>
      </c>
      <c r="F38" s="136">
        <v>42.3</v>
      </c>
      <c r="G38" s="387">
        <v>15</v>
      </c>
      <c r="H38" s="392">
        <v>51.7</v>
      </c>
      <c r="I38" s="44">
        <v>14</v>
      </c>
      <c r="J38" s="546">
        <v>48.3</v>
      </c>
      <c r="K38" s="44">
        <v>17</v>
      </c>
      <c r="L38" s="392">
        <v>63</v>
      </c>
      <c r="M38" s="44">
        <v>10</v>
      </c>
      <c r="N38" s="136">
        <v>37</v>
      </c>
      <c r="O38" s="387">
        <v>18</v>
      </c>
      <c r="P38" s="392">
        <v>51.4</v>
      </c>
      <c r="Q38" s="44">
        <v>17</v>
      </c>
      <c r="R38" s="546">
        <v>48.6</v>
      </c>
      <c r="S38" s="44">
        <v>17</v>
      </c>
      <c r="T38" s="392">
        <v>47.2</v>
      </c>
      <c r="U38" s="44">
        <v>19</v>
      </c>
      <c r="V38" s="136">
        <v>52.8</v>
      </c>
      <c r="W38" s="387">
        <v>19</v>
      </c>
      <c r="X38" s="392">
        <v>54.3</v>
      </c>
      <c r="Y38" s="44">
        <v>16</v>
      </c>
      <c r="Z38" s="546">
        <v>45.7</v>
      </c>
      <c r="AA38" s="44">
        <v>18</v>
      </c>
      <c r="AB38" s="287">
        <v>51.4</v>
      </c>
      <c r="AC38" s="44">
        <v>17</v>
      </c>
      <c r="AD38" s="44">
        <v>48.6</v>
      </c>
      <c r="AE38" s="387">
        <v>21</v>
      </c>
      <c r="AF38" s="392">
        <v>58.3</v>
      </c>
      <c r="AG38" s="44">
        <v>15</v>
      </c>
      <c r="AH38" s="546">
        <v>41.7</v>
      </c>
      <c r="AI38" s="387">
        <v>12</v>
      </c>
      <c r="AJ38" s="392">
        <v>36.4</v>
      </c>
      <c r="AK38" s="44">
        <v>21</v>
      </c>
      <c r="AL38" s="392">
        <v>63.6</v>
      </c>
      <c r="AM38" s="600">
        <v>0</v>
      </c>
      <c r="AN38" s="601">
        <v>0</v>
      </c>
      <c r="AO38" s="387">
        <v>21</v>
      </c>
      <c r="AP38" s="392">
        <v>63.6</v>
      </c>
      <c r="AQ38" s="44">
        <v>12</v>
      </c>
      <c r="AR38" s="392">
        <v>36.4</v>
      </c>
      <c r="AS38" s="600">
        <v>0</v>
      </c>
      <c r="AT38" s="601">
        <v>0</v>
      </c>
      <c r="AU38" s="44">
        <v>12</v>
      </c>
      <c r="AV38" s="392">
        <v>34.299999999999997</v>
      </c>
      <c r="AW38" s="44">
        <v>23</v>
      </c>
      <c r="AX38" s="392">
        <v>65.7</v>
      </c>
      <c r="AY38" s="600">
        <v>0</v>
      </c>
      <c r="AZ38" s="602">
        <v>0</v>
      </c>
    </row>
    <row r="39" spans="1:52" x14ac:dyDescent="0.25">
      <c r="A39" s="15" t="s">
        <v>104</v>
      </c>
      <c r="B39" s="16" t="s">
        <v>105</v>
      </c>
      <c r="C39" s="50">
        <v>58</v>
      </c>
      <c r="D39" s="389">
        <v>60.4</v>
      </c>
      <c r="E39" s="50">
        <v>38</v>
      </c>
      <c r="F39" s="129">
        <v>39.6</v>
      </c>
      <c r="G39" s="390">
        <v>60</v>
      </c>
      <c r="H39" s="290">
        <v>63.2</v>
      </c>
      <c r="I39" s="50">
        <v>35</v>
      </c>
      <c r="J39" s="331">
        <v>36.799999999999997</v>
      </c>
      <c r="K39" s="50">
        <v>66</v>
      </c>
      <c r="L39" s="389">
        <v>68</v>
      </c>
      <c r="M39" s="50">
        <v>31</v>
      </c>
      <c r="N39" s="129">
        <v>32</v>
      </c>
      <c r="O39" s="390">
        <v>55</v>
      </c>
      <c r="P39" s="389">
        <v>55.6</v>
      </c>
      <c r="Q39" s="50">
        <v>44</v>
      </c>
      <c r="R39" s="554">
        <v>44.4</v>
      </c>
      <c r="S39" s="50">
        <v>56</v>
      </c>
      <c r="T39" s="389">
        <v>57.1</v>
      </c>
      <c r="U39" s="50">
        <v>42</v>
      </c>
      <c r="V39" s="129">
        <v>42.9</v>
      </c>
      <c r="W39" s="390">
        <v>61</v>
      </c>
      <c r="X39" s="389">
        <v>62.9</v>
      </c>
      <c r="Y39" s="50">
        <v>36</v>
      </c>
      <c r="Z39" s="554">
        <v>37.1</v>
      </c>
      <c r="AA39" s="50">
        <v>50</v>
      </c>
      <c r="AB39" s="290">
        <v>48.5</v>
      </c>
      <c r="AC39" s="50">
        <v>53</v>
      </c>
      <c r="AD39" s="50">
        <v>51.5</v>
      </c>
      <c r="AE39" s="390">
        <v>70</v>
      </c>
      <c r="AF39" s="389">
        <v>66.7</v>
      </c>
      <c r="AG39" s="50">
        <v>35</v>
      </c>
      <c r="AH39" s="554">
        <v>33.299999999999997</v>
      </c>
      <c r="AI39" s="390">
        <v>55</v>
      </c>
      <c r="AJ39" s="389">
        <v>53.9</v>
      </c>
      <c r="AK39" s="50">
        <v>47</v>
      </c>
      <c r="AL39" s="389">
        <v>46.1</v>
      </c>
      <c r="AM39" s="603">
        <v>0</v>
      </c>
      <c r="AN39" s="604">
        <v>0</v>
      </c>
      <c r="AO39" s="390">
        <v>54</v>
      </c>
      <c r="AP39" s="389">
        <v>52.4</v>
      </c>
      <c r="AQ39" s="50">
        <v>49</v>
      </c>
      <c r="AR39" s="389">
        <v>47.6</v>
      </c>
      <c r="AS39" s="603">
        <v>0</v>
      </c>
      <c r="AT39" s="604">
        <v>0</v>
      </c>
      <c r="AU39" s="50">
        <v>65</v>
      </c>
      <c r="AV39" s="389">
        <v>61.9</v>
      </c>
      <c r="AW39" s="50">
        <v>40</v>
      </c>
      <c r="AX39" s="389">
        <v>38.1</v>
      </c>
      <c r="AY39" s="603">
        <v>0</v>
      </c>
      <c r="AZ39" s="605">
        <v>0</v>
      </c>
    </row>
    <row r="40" spans="1:52" ht="14.5" x14ac:dyDescent="0.25">
      <c r="A40" s="11" t="s">
        <v>104</v>
      </c>
      <c r="B40" s="12" t="s">
        <v>673</v>
      </c>
      <c r="C40" s="44" t="s">
        <v>241</v>
      </c>
      <c r="D40" s="392" t="s">
        <v>241</v>
      </c>
      <c r="E40" s="44" t="s">
        <v>241</v>
      </c>
      <c r="F40" s="136" t="s">
        <v>241</v>
      </c>
      <c r="G40" s="387" t="s">
        <v>241</v>
      </c>
      <c r="H40" s="287" t="s">
        <v>241</v>
      </c>
      <c r="I40" s="44" t="s">
        <v>241</v>
      </c>
      <c r="J40" s="330" t="s">
        <v>241</v>
      </c>
      <c r="K40" s="44" t="s">
        <v>241</v>
      </c>
      <c r="L40" s="392" t="s">
        <v>241</v>
      </c>
      <c r="M40" s="44" t="s">
        <v>241</v>
      </c>
      <c r="N40" s="136" t="s">
        <v>241</v>
      </c>
      <c r="O40" s="387" t="s">
        <v>241</v>
      </c>
      <c r="P40" s="392" t="s">
        <v>241</v>
      </c>
      <c r="Q40" s="44" t="s">
        <v>241</v>
      </c>
      <c r="R40" s="330" t="s">
        <v>241</v>
      </c>
      <c r="S40" s="44" t="s">
        <v>241</v>
      </c>
      <c r="T40" s="392" t="s">
        <v>241</v>
      </c>
      <c r="U40" s="44" t="s">
        <v>241</v>
      </c>
      <c r="V40" s="136" t="s">
        <v>241</v>
      </c>
      <c r="W40" s="387" t="s">
        <v>241</v>
      </c>
      <c r="X40" s="392" t="s">
        <v>241</v>
      </c>
      <c r="Y40" s="44" t="s">
        <v>241</v>
      </c>
      <c r="Z40" s="546" t="s">
        <v>241</v>
      </c>
      <c r="AA40" s="44" t="s">
        <v>241</v>
      </c>
      <c r="AB40" s="287" t="s">
        <v>241</v>
      </c>
      <c r="AC40" s="44" t="s">
        <v>241</v>
      </c>
      <c r="AD40" s="44" t="s">
        <v>241</v>
      </c>
      <c r="AE40" s="387" t="s">
        <v>241</v>
      </c>
      <c r="AF40" s="392" t="s">
        <v>241</v>
      </c>
      <c r="AG40" s="44" t="s">
        <v>241</v>
      </c>
      <c r="AH40" s="546" t="s">
        <v>241</v>
      </c>
      <c r="AI40" s="387" t="s">
        <v>241</v>
      </c>
      <c r="AJ40" s="392" t="s">
        <v>241</v>
      </c>
      <c r="AK40" s="387" t="s">
        <v>241</v>
      </c>
      <c r="AL40" s="392" t="s">
        <v>241</v>
      </c>
      <c r="AM40" s="600">
        <v>0</v>
      </c>
      <c r="AN40" s="601" t="s">
        <v>241</v>
      </c>
      <c r="AO40" s="387" t="s">
        <v>241</v>
      </c>
      <c r="AP40" s="392" t="s">
        <v>241</v>
      </c>
      <c r="AQ40" s="44" t="s">
        <v>241</v>
      </c>
      <c r="AR40" s="392" t="s">
        <v>241</v>
      </c>
      <c r="AS40" s="600">
        <v>0</v>
      </c>
      <c r="AT40" s="601" t="s">
        <v>241</v>
      </c>
      <c r="AU40" s="44">
        <v>20</v>
      </c>
      <c r="AV40" s="392">
        <v>47.6</v>
      </c>
      <c r="AW40" s="44">
        <v>22</v>
      </c>
      <c r="AX40" s="392">
        <v>52.4</v>
      </c>
      <c r="AY40" s="600">
        <v>0</v>
      </c>
      <c r="AZ40" s="602">
        <v>0</v>
      </c>
    </row>
    <row r="41" spans="1:52" x14ac:dyDescent="0.25">
      <c r="A41" s="15" t="s">
        <v>108</v>
      </c>
      <c r="B41" s="16" t="s">
        <v>109</v>
      </c>
      <c r="C41" s="50">
        <v>55</v>
      </c>
      <c r="D41" s="389">
        <v>66.3</v>
      </c>
      <c r="E41" s="50">
        <v>28</v>
      </c>
      <c r="F41" s="129">
        <v>33.700000000000003</v>
      </c>
      <c r="G41" s="390">
        <v>51</v>
      </c>
      <c r="H41" s="290">
        <v>61.4</v>
      </c>
      <c r="I41" s="50">
        <v>32</v>
      </c>
      <c r="J41" s="331">
        <v>38.6</v>
      </c>
      <c r="K41" s="50">
        <v>51</v>
      </c>
      <c r="L41" s="389">
        <v>60.7</v>
      </c>
      <c r="M41" s="50">
        <v>33</v>
      </c>
      <c r="N41" s="129">
        <v>39.299999999999997</v>
      </c>
      <c r="O41" s="390">
        <v>51</v>
      </c>
      <c r="P41" s="389">
        <v>58.6</v>
      </c>
      <c r="Q41" s="50">
        <v>36</v>
      </c>
      <c r="R41" s="331">
        <v>41.4</v>
      </c>
      <c r="S41" s="50">
        <v>46</v>
      </c>
      <c r="T41" s="389">
        <v>56.8</v>
      </c>
      <c r="U41" s="50">
        <v>35</v>
      </c>
      <c r="V41" s="129">
        <v>43.2</v>
      </c>
      <c r="W41" s="390">
        <v>46</v>
      </c>
      <c r="X41" s="389">
        <v>54.8</v>
      </c>
      <c r="Y41" s="50">
        <v>38</v>
      </c>
      <c r="Z41" s="554">
        <v>45.2</v>
      </c>
      <c r="AA41" s="50">
        <v>56</v>
      </c>
      <c r="AB41" s="290">
        <v>64.400000000000006</v>
      </c>
      <c r="AC41" s="50">
        <v>31</v>
      </c>
      <c r="AD41" s="50">
        <v>35.6</v>
      </c>
      <c r="AE41" s="390">
        <v>50</v>
      </c>
      <c r="AF41" s="389">
        <v>60.2</v>
      </c>
      <c r="AG41" s="50">
        <v>33</v>
      </c>
      <c r="AH41" s="554">
        <v>39.799999999999997</v>
      </c>
      <c r="AI41" s="390">
        <v>56</v>
      </c>
      <c r="AJ41" s="389">
        <v>65.099999999999994</v>
      </c>
      <c r="AK41" s="50">
        <v>30</v>
      </c>
      <c r="AL41" s="389">
        <v>34.9</v>
      </c>
      <c r="AM41" s="603">
        <v>0</v>
      </c>
      <c r="AN41" s="604">
        <v>0</v>
      </c>
      <c r="AO41" s="390">
        <v>56</v>
      </c>
      <c r="AP41" s="389">
        <v>66.7</v>
      </c>
      <c r="AQ41" s="50">
        <v>28</v>
      </c>
      <c r="AR41" s="389">
        <v>33.299999999999997</v>
      </c>
      <c r="AS41" s="603">
        <v>0</v>
      </c>
      <c r="AT41" s="604">
        <v>0</v>
      </c>
      <c r="AU41" s="50">
        <v>54</v>
      </c>
      <c r="AV41" s="389">
        <v>61.4</v>
      </c>
      <c r="AW41" s="50">
        <v>34</v>
      </c>
      <c r="AX41" s="389">
        <v>38.6</v>
      </c>
      <c r="AY41" s="603">
        <v>0</v>
      </c>
      <c r="AZ41" s="605">
        <v>0</v>
      </c>
    </row>
    <row r="42" spans="1:52" x14ac:dyDescent="0.25">
      <c r="A42" s="11" t="s">
        <v>108</v>
      </c>
      <c r="B42" s="12" t="s">
        <v>112</v>
      </c>
      <c r="C42" s="44">
        <v>25</v>
      </c>
      <c r="D42" s="392">
        <v>58.1</v>
      </c>
      <c r="E42" s="44">
        <v>18</v>
      </c>
      <c r="F42" s="136">
        <v>41.9</v>
      </c>
      <c r="G42" s="387">
        <v>28</v>
      </c>
      <c r="H42" s="287">
        <v>62.2</v>
      </c>
      <c r="I42" s="44">
        <v>17</v>
      </c>
      <c r="J42" s="330">
        <v>37.799999999999997</v>
      </c>
      <c r="K42" s="44">
        <v>25</v>
      </c>
      <c r="L42" s="392">
        <v>53.2</v>
      </c>
      <c r="M42" s="44">
        <v>22</v>
      </c>
      <c r="N42" s="136">
        <v>46.8</v>
      </c>
      <c r="O42" s="387">
        <v>24</v>
      </c>
      <c r="P42" s="392">
        <v>51.1</v>
      </c>
      <c r="Q42" s="44">
        <v>23</v>
      </c>
      <c r="R42" s="330">
        <v>48.9</v>
      </c>
      <c r="S42" s="44">
        <v>17</v>
      </c>
      <c r="T42" s="392">
        <v>39.5</v>
      </c>
      <c r="U42" s="44">
        <v>26</v>
      </c>
      <c r="V42" s="136">
        <v>60.5</v>
      </c>
      <c r="W42" s="387">
        <v>25</v>
      </c>
      <c r="X42" s="392">
        <v>54.3</v>
      </c>
      <c r="Y42" s="44">
        <v>21</v>
      </c>
      <c r="Z42" s="546">
        <v>45.7</v>
      </c>
      <c r="AA42" s="44">
        <v>25</v>
      </c>
      <c r="AB42" s="287">
        <v>55.6</v>
      </c>
      <c r="AC42" s="44">
        <v>20</v>
      </c>
      <c r="AD42" s="44">
        <v>44.4</v>
      </c>
      <c r="AE42" s="387">
        <v>29</v>
      </c>
      <c r="AF42" s="392">
        <v>61.7</v>
      </c>
      <c r="AG42" s="44">
        <v>18</v>
      </c>
      <c r="AH42" s="546">
        <v>38.299999999999997</v>
      </c>
      <c r="AI42" s="387">
        <v>25</v>
      </c>
      <c r="AJ42" s="392">
        <v>53.2</v>
      </c>
      <c r="AK42" s="44">
        <v>22</v>
      </c>
      <c r="AL42" s="392">
        <v>46.8</v>
      </c>
      <c r="AM42" s="600">
        <v>0</v>
      </c>
      <c r="AN42" s="601">
        <v>0</v>
      </c>
      <c r="AO42" s="387">
        <v>23</v>
      </c>
      <c r="AP42" s="392">
        <v>48.9</v>
      </c>
      <c r="AQ42" s="44">
        <v>24</v>
      </c>
      <c r="AR42" s="392">
        <v>51.1</v>
      </c>
      <c r="AS42" s="600">
        <v>0</v>
      </c>
      <c r="AT42" s="601">
        <v>0</v>
      </c>
      <c r="AU42" s="44">
        <v>25</v>
      </c>
      <c r="AV42" s="392">
        <v>54.3</v>
      </c>
      <c r="AW42" s="44">
        <v>21</v>
      </c>
      <c r="AX42" s="392">
        <v>45.7</v>
      </c>
      <c r="AY42" s="600">
        <v>0</v>
      </c>
      <c r="AZ42" s="602">
        <v>0</v>
      </c>
    </row>
    <row r="43" spans="1:52" x14ac:dyDescent="0.25">
      <c r="A43" s="15" t="s">
        <v>114</v>
      </c>
      <c r="B43" s="16" t="s">
        <v>115</v>
      </c>
      <c r="C43" s="50">
        <v>55</v>
      </c>
      <c r="D43" s="389">
        <v>73.3</v>
      </c>
      <c r="E43" s="50">
        <v>20</v>
      </c>
      <c r="F43" s="129">
        <v>26.7</v>
      </c>
      <c r="G43" s="390">
        <v>44</v>
      </c>
      <c r="H43" s="290">
        <v>66.7</v>
      </c>
      <c r="I43" s="50">
        <v>22</v>
      </c>
      <c r="J43" s="331">
        <v>33.299999999999997</v>
      </c>
      <c r="K43" s="50">
        <v>53</v>
      </c>
      <c r="L43" s="389">
        <v>72.599999999999994</v>
      </c>
      <c r="M43" s="50">
        <v>20</v>
      </c>
      <c r="N43" s="129">
        <v>27.4</v>
      </c>
      <c r="O43" s="390">
        <v>52</v>
      </c>
      <c r="P43" s="389">
        <v>67.5</v>
      </c>
      <c r="Q43" s="50">
        <v>25</v>
      </c>
      <c r="R43" s="331">
        <v>32.5</v>
      </c>
      <c r="S43" s="50">
        <v>56</v>
      </c>
      <c r="T43" s="389">
        <v>76.7</v>
      </c>
      <c r="U43" s="50">
        <v>17</v>
      </c>
      <c r="V43" s="129">
        <v>23.3</v>
      </c>
      <c r="W43" s="390">
        <v>48</v>
      </c>
      <c r="X43" s="389">
        <v>58.5</v>
      </c>
      <c r="Y43" s="50">
        <v>34</v>
      </c>
      <c r="Z43" s="554">
        <v>41.5</v>
      </c>
      <c r="AA43" s="50">
        <v>44</v>
      </c>
      <c r="AB43" s="290">
        <v>58.7</v>
      </c>
      <c r="AC43" s="50">
        <v>31</v>
      </c>
      <c r="AD43" s="50">
        <v>41.3</v>
      </c>
      <c r="AE43" s="390">
        <v>52</v>
      </c>
      <c r="AF43" s="389">
        <v>71.2</v>
      </c>
      <c r="AG43" s="50">
        <v>21</v>
      </c>
      <c r="AH43" s="554">
        <v>28.8</v>
      </c>
      <c r="AI43" s="390">
        <v>45</v>
      </c>
      <c r="AJ43" s="389">
        <v>61.6</v>
      </c>
      <c r="AK43" s="50">
        <v>28</v>
      </c>
      <c r="AL43" s="389">
        <v>38.4</v>
      </c>
      <c r="AM43" s="603">
        <v>0</v>
      </c>
      <c r="AN43" s="604">
        <v>0</v>
      </c>
      <c r="AO43" s="390">
        <v>52</v>
      </c>
      <c r="AP43" s="389">
        <v>67.5</v>
      </c>
      <c r="AQ43" s="50">
        <v>25</v>
      </c>
      <c r="AR43" s="389">
        <v>32.5</v>
      </c>
      <c r="AS43" s="603">
        <v>0</v>
      </c>
      <c r="AT43" s="604">
        <v>0</v>
      </c>
      <c r="AU43" s="50">
        <v>37</v>
      </c>
      <c r="AV43" s="389">
        <v>51.4</v>
      </c>
      <c r="AW43" s="50">
        <v>35</v>
      </c>
      <c r="AX43" s="389">
        <v>48.6</v>
      </c>
      <c r="AY43" s="603">
        <v>0</v>
      </c>
      <c r="AZ43" s="605">
        <v>0</v>
      </c>
    </row>
    <row r="44" spans="1:52" x14ac:dyDescent="0.25">
      <c r="A44" s="11" t="s">
        <v>117</v>
      </c>
      <c r="B44" s="12" t="s">
        <v>118</v>
      </c>
      <c r="C44" s="44">
        <v>36</v>
      </c>
      <c r="D44" s="392">
        <v>45.6</v>
      </c>
      <c r="E44" s="44">
        <v>43</v>
      </c>
      <c r="F44" s="136">
        <v>54.4</v>
      </c>
      <c r="G44" s="387">
        <v>30</v>
      </c>
      <c r="H44" s="287">
        <v>43.5</v>
      </c>
      <c r="I44" s="44">
        <v>39</v>
      </c>
      <c r="J44" s="330">
        <v>56.5</v>
      </c>
      <c r="K44" s="44">
        <v>41</v>
      </c>
      <c r="L44" s="392">
        <v>43.6</v>
      </c>
      <c r="M44" s="44">
        <v>53</v>
      </c>
      <c r="N44" s="136">
        <v>56.4</v>
      </c>
      <c r="O44" s="387">
        <v>42</v>
      </c>
      <c r="P44" s="392">
        <v>41.2</v>
      </c>
      <c r="Q44" s="44">
        <v>60</v>
      </c>
      <c r="R44" s="330">
        <v>58.8</v>
      </c>
      <c r="S44" s="44">
        <v>45</v>
      </c>
      <c r="T44" s="392">
        <v>43.3</v>
      </c>
      <c r="U44" s="44">
        <v>59</v>
      </c>
      <c r="V44" s="136">
        <v>56.7</v>
      </c>
      <c r="W44" s="387">
        <v>52</v>
      </c>
      <c r="X44" s="392">
        <v>48.1</v>
      </c>
      <c r="Y44" s="44">
        <v>56</v>
      </c>
      <c r="Z44" s="546">
        <v>51.9</v>
      </c>
      <c r="AA44" s="44">
        <v>49</v>
      </c>
      <c r="AB44" s="287">
        <v>45.4</v>
      </c>
      <c r="AC44" s="44">
        <v>59</v>
      </c>
      <c r="AD44" s="44">
        <v>54.6</v>
      </c>
      <c r="AE44" s="387">
        <v>56</v>
      </c>
      <c r="AF44" s="392">
        <v>45.9</v>
      </c>
      <c r="AG44" s="44">
        <v>66</v>
      </c>
      <c r="AH44" s="546">
        <v>54.1</v>
      </c>
      <c r="AI44" s="387">
        <v>49</v>
      </c>
      <c r="AJ44" s="392">
        <v>45.8</v>
      </c>
      <c r="AK44" s="44">
        <v>58</v>
      </c>
      <c r="AL44" s="392">
        <v>54.2</v>
      </c>
      <c r="AM44" s="600">
        <v>0</v>
      </c>
      <c r="AN44" s="601">
        <v>0</v>
      </c>
      <c r="AO44" s="387">
        <v>49</v>
      </c>
      <c r="AP44" s="392">
        <v>43.8</v>
      </c>
      <c r="AQ44" s="44">
        <v>63</v>
      </c>
      <c r="AR44" s="392">
        <v>56.3</v>
      </c>
      <c r="AS44" s="600">
        <v>0</v>
      </c>
      <c r="AT44" s="601">
        <v>0</v>
      </c>
      <c r="AU44" s="44">
        <v>49</v>
      </c>
      <c r="AV44" s="392">
        <v>41.9</v>
      </c>
      <c r="AW44" s="44">
        <v>68</v>
      </c>
      <c r="AX44" s="392">
        <v>58.1</v>
      </c>
      <c r="AY44" s="600">
        <v>0</v>
      </c>
      <c r="AZ44" s="602">
        <v>0</v>
      </c>
    </row>
    <row r="45" spans="1:52" x14ac:dyDescent="0.25">
      <c r="A45" s="15" t="s">
        <v>120</v>
      </c>
      <c r="B45" s="16" t="s">
        <v>121</v>
      </c>
      <c r="C45" s="50">
        <v>41</v>
      </c>
      <c r="D45" s="389">
        <v>55.4</v>
      </c>
      <c r="E45" s="50">
        <v>33</v>
      </c>
      <c r="F45" s="129">
        <v>44.6</v>
      </c>
      <c r="G45" s="390">
        <v>43</v>
      </c>
      <c r="H45" s="290">
        <v>56.6</v>
      </c>
      <c r="I45" s="50">
        <v>33</v>
      </c>
      <c r="J45" s="331">
        <v>43.4</v>
      </c>
      <c r="K45" s="50">
        <v>47</v>
      </c>
      <c r="L45" s="389">
        <v>63.5</v>
      </c>
      <c r="M45" s="50">
        <v>27</v>
      </c>
      <c r="N45" s="129">
        <v>36.5</v>
      </c>
      <c r="O45" s="390">
        <v>45</v>
      </c>
      <c r="P45" s="389">
        <v>59.2</v>
      </c>
      <c r="Q45" s="50">
        <v>31</v>
      </c>
      <c r="R45" s="331">
        <v>40.799999999999997</v>
      </c>
      <c r="S45" s="50">
        <v>34</v>
      </c>
      <c r="T45" s="389">
        <v>45.9</v>
      </c>
      <c r="U45" s="50">
        <v>40</v>
      </c>
      <c r="V45" s="129">
        <v>54.1</v>
      </c>
      <c r="W45" s="390">
        <v>45</v>
      </c>
      <c r="X45" s="389">
        <v>59.2</v>
      </c>
      <c r="Y45" s="50">
        <v>31</v>
      </c>
      <c r="Z45" s="554">
        <v>40.799999999999997</v>
      </c>
      <c r="AA45" s="50">
        <v>43</v>
      </c>
      <c r="AB45" s="290">
        <v>54.4</v>
      </c>
      <c r="AC45" s="50">
        <v>36</v>
      </c>
      <c r="AD45" s="50">
        <v>45.6</v>
      </c>
      <c r="AE45" s="390">
        <v>51</v>
      </c>
      <c r="AF45" s="389">
        <v>62.2</v>
      </c>
      <c r="AG45" s="50">
        <v>31</v>
      </c>
      <c r="AH45" s="554">
        <v>37.799999999999997</v>
      </c>
      <c r="AI45" s="390">
        <v>36</v>
      </c>
      <c r="AJ45" s="389">
        <v>46.2</v>
      </c>
      <c r="AK45" s="50">
        <v>42</v>
      </c>
      <c r="AL45" s="389">
        <v>53.8</v>
      </c>
      <c r="AM45" s="603">
        <v>0</v>
      </c>
      <c r="AN45" s="604">
        <v>0</v>
      </c>
      <c r="AO45" s="390">
        <v>42</v>
      </c>
      <c r="AP45" s="389">
        <v>55.3</v>
      </c>
      <c r="AQ45" s="50">
        <v>34</v>
      </c>
      <c r="AR45" s="389">
        <v>44.7</v>
      </c>
      <c r="AS45" s="603">
        <v>0</v>
      </c>
      <c r="AT45" s="604">
        <v>0</v>
      </c>
      <c r="AU45" s="50">
        <v>35</v>
      </c>
      <c r="AV45" s="389">
        <v>44.9</v>
      </c>
      <c r="AW45" s="50">
        <v>43</v>
      </c>
      <c r="AX45" s="389">
        <v>55.1</v>
      </c>
      <c r="AY45" s="603">
        <v>0</v>
      </c>
      <c r="AZ45" s="605">
        <v>0</v>
      </c>
    </row>
    <row r="46" spans="1:52" x14ac:dyDescent="0.25">
      <c r="A46" s="11" t="s">
        <v>120</v>
      </c>
      <c r="B46" s="12" t="s">
        <v>123</v>
      </c>
      <c r="C46" s="44">
        <v>160</v>
      </c>
      <c r="D46" s="392">
        <v>46.9</v>
      </c>
      <c r="E46" s="44">
        <v>181</v>
      </c>
      <c r="F46" s="136">
        <v>53.1</v>
      </c>
      <c r="G46" s="387">
        <v>161</v>
      </c>
      <c r="H46" s="287">
        <v>46.3</v>
      </c>
      <c r="I46" s="44">
        <v>187</v>
      </c>
      <c r="J46" s="330">
        <v>53.7</v>
      </c>
      <c r="K46" s="44">
        <v>149</v>
      </c>
      <c r="L46" s="392">
        <v>44.3</v>
      </c>
      <c r="M46" s="44">
        <v>187</v>
      </c>
      <c r="N46" s="136">
        <v>55.7</v>
      </c>
      <c r="O46" s="387">
        <v>160</v>
      </c>
      <c r="P46" s="392">
        <v>44.6</v>
      </c>
      <c r="Q46" s="44">
        <v>199</v>
      </c>
      <c r="R46" s="330">
        <v>55.4</v>
      </c>
      <c r="S46" s="44">
        <v>161</v>
      </c>
      <c r="T46" s="392">
        <v>49.5</v>
      </c>
      <c r="U46" s="44">
        <v>164</v>
      </c>
      <c r="V46" s="136">
        <v>50.5</v>
      </c>
      <c r="W46" s="387">
        <v>179</v>
      </c>
      <c r="X46" s="392">
        <v>50.3</v>
      </c>
      <c r="Y46" s="44">
        <v>177</v>
      </c>
      <c r="Z46" s="546">
        <v>49.7</v>
      </c>
      <c r="AA46" s="44">
        <v>184</v>
      </c>
      <c r="AB46" s="287">
        <v>52.6</v>
      </c>
      <c r="AC46" s="44">
        <v>166</v>
      </c>
      <c r="AD46" s="44">
        <v>47.4</v>
      </c>
      <c r="AE46" s="387">
        <v>171</v>
      </c>
      <c r="AF46" s="392">
        <v>48.9</v>
      </c>
      <c r="AG46" s="44">
        <v>179</v>
      </c>
      <c r="AH46" s="546">
        <v>51.1</v>
      </c>
      <c r="AI46" s="387">
        <v>153</v>
      </c>
      <c r="AJ46" s="392">
        <v>43.2</v>
      </c>
      <c r="AK46" s="44">
        <v>201</v>
      </c>
      <c r="AL46" s="392">
        <v>56.8</v>
      </c>
      <c r="AM46" s="600">
        <v>0</v>
      </c>
      <c r="AN46" s="601">
        <v>0</v>
      </c>
      <c r="AO46" s="387">
        <v>148</v>
      </c>
      <c r="AP46" s="392">
        <v>42</v>
      </c>
      <c r="AQ46" s="44">
        <v>204</v>
      </c>
      <c r="AR46" s="392">
        <v>58</v>
      </c>
      <c r="AS46" s="600">
        <v>0</v>
      </c>
      <c r="AT46" s="601">
        <v>0</v>
      </c>
      <c r="AU46" s="44">
        <v>183</v>
      </c>
      <c r="AV46" s="392">
        <v>50.6</v>
      </c>
      <c r="AW46" s="44">
        <v>179</v>
      </c>
      <c r="AX46" s="392">
        <v>49.4</v>
      </c>
      <c r="AY46" s="600">
        <v>0</v>
      </c>
      <c r="AZ46" s="602">
        <v>0</v>
      </c>
    </row>
    <row r="47" spans="1:52" x14ac:dyDescent="0.25">
      <c r="A47" s="15" t="s">
        <v>120</v>
      </c>
      <c r="B47" s="16" t="s">
        <v>125</v>
      </c>
      <c r="C47" s="50">
        <v>20</v>
      </c>
      <c r="D47" s="389">
        <v>52.6</v>
      </c>
      <c r="E47" s="50">
        <v>18</v>
      </c>
      <c r="F47" s="129">
        <v>47.4</v>
      </c>
      <c r="G47" s="390">
        <v>21</v>
      </c>
      <c r="H47" s="389">
        <v>53.8</v>
      </c>
      <c r="I47" s="50">
        <v>18</v>
      </c>
      <c r="J47" s="554">
        <v>46.2</v>
      </c>
      <c r="K47" s="50">
        <v>16</v>
      </c>
      <c r="L47" s="389">
        <v>44.4</v>
      </c>
      <c r="M47" s="50">
        <v>20</v>
      </c>
      <c r="N47" s="129">
        <v>55.6</v>
      </c>
      <c r="O47" s="390">
        <v>22</v>
      </c>
      <c r="P47" s="389">
        <v>56.4</v>
      </c>
      <c r="Q47" s="50">
        <v>17</v>
      </c>
      <c r="R47" s="331">
        <v>43.6</v>
      </c>
      <c r="S47" s="50">
        <v>19</v>
      </c>
      <c r="T47" s="389">
        <v>48.7</v>
      </c>
      <c r="U47" s="50">
        <v>20</v>
      </c>
      <c r="V47" s="129">
        <v>51.3</v>
      </c>
      <c r="W47" s="390">
        <v>24</v>
      </c>
      <c r="X47" s="389">
        <v>63.2</v>
      </c>
      <c r="Y47" s="50">
        <v>14</v>
      </c>
      <c r="Z47" s="554">
        <v>36.799999999999997</v>
      </c>
      <c r="AA47" s="50">
        <v>20</v>
      </c>
      <c r="AB47" s="290">
        <v>55.6</v>
      </c>
      <c r="AC47" s="50">
        <v>16</v>
      </c>
      <c r="AD47" s="50">
        <v>44.4</v>
      </c>
      <c r="AE47" s="390">
        <v>18</v>
      </c>
      <c r="AF47" s="389">
        <v>43.9</v>
      </c>
      <c r="AG47" s="50">
        <v>23</v>
      </c>
      <c r="AH47" s="554">
        <v>56.1</v>
      </c>
      <c r="AI47" s="390">
        <v>20</v>
      </c>
      <c r="AJ47" s="389">
        <v>51.3</v>
      </c>
      <c r="AK47" s="50">
        <v>19</v>
      </c>
      <c r="AL47" s="389">
        <v>48.7</v>
      </c>
      <c r="AM47" s="603">
        <v>0</v>
      </c>
      <c r="AN47" s="604">
        <v>0</v>
      </c>
      <c r="AO47" s="390">
        <v>20</v>
      </c>
      <c r="AP47" s="389">
        <v>51.3</v>
      </c>
      <c r="AQ47" s="50">
        <v>19</v>
      </c>
      <c r="AR47" s="389">
        <v>48.7</v>
      </c>
      <c r="AS47" s="603">
        <v>0</v>
      </c>
      <c r="AT47" s="604">
        <v>0</v>
      </c>
      <c r="AU47" s="50">
        <v>19</v>
      </c>
      <c r="AV47" s="389">
        <v>47.5</v>
      </c>
      <c r="AW47" s="50">
        <v>21</v>
      </c>
      <c r="AX47" s="389">
        <v>52.5</v>
      </c>
      <c r="AY47" s="603">
        <v>0</v>
      </c>
      <c r="AZ47" s="605">
        <v>0</v>
      </c>
    </row>
    <row r="48" spans="1:52" ht="14.5" x14ac:dyDescent="0.25">
      <c r="A48" s="11" t="s">
        <v>120</v>
      </c>
      <c r="B48" s="12" t="s">
        <v>674</v>
      </c>
      <c r="C48" s="44" t="s">
        <v>241</v>
      </c>
      <c r="D48" s="392" t="s">
        <v>241</v>
      </c>
      <c r="E48" s="44" t="s">
        <v>241</v>
      </c>
      <c r="F48" s="136" t="s">
        <v>241</v>
      </c>
      <c r="G48" s="387" t="s">
        <v>241</v>
      </c>
      <c r="H48" s="392" t="s">
        <v>241</v>
      </c>
      <c r="I48" s="44" t="s">
        <v>241</v>
      </c>
      <c r="J48" s="546" t="s">
        <v>241</v>
      </c>
      <c r="K48" s="44" t="s">
        <v>241</v>
      </c>
      <c r="L48" s="392" t="s">
        <v>241</v>
      </c>
      <c r="M48" s="44" t="s">
        <v>241</v>
      </c>
      <c r="N48" s="136" t="s">
        <v>241</v>
      </c>
      <c r="O48" s="387" t="s">
        <v>241</v>
      </c>
      <c r="P48" s="392" t="s">
        <v>241</v>
      </c>
      <c r="Q48" s="44" t="s">
        <v>241</v>
      </c>
      <c r="R48" s="330" t="s">
        <v>241</v>
      </c>
      <c r="S48" s="44" t="s">
        <v>241</v>
      </c>
      <c r="T48" s="392" t="s">
        <v>241</v>
      </c>
      <c r="U48" s="44" t="s">
        <v>241</v>
      </c>
      <c r="V48" s="136" t="s">
        <v>241</v>
      </c>
      <c r="W48" s="387" t="s">
        <v>241</v>
      </c>
      <c r="X48" s="392" t="s">
        <v>241</v>
      </c>
      <c r="Y48" s="44" t="s">
        <v>241</v>
      </c>
      <c r="Z48" s="546" t="s">
        <v>241</v>
      </c>
      <c r="AA48" s="44" t="s">
        <v>241</v>
      </c>
      <c r="AB48" s="287" t="s">
        <v>241</v>
      </c>
      <c r="AC48" s="44" t="s">
        <v>241</v>
      </c>
      <c r="AD48" s="44" t="s">
        <v>241</v>
      </c>
      <c r="AE48" s="387" t="s">
        <v>241</v>
      </c>
      <c r="AF48" s="392" t="s">
        <v>241</v>
      </c>
      <c r="AG48" s="44" t="s">
        <v>241</v>
      </c>
      <c r="AH48" s="546" t="s">
        <v>241</v>
      </c>
      <c r="AI48" s="387" t="s">
        <v>241</v>
      </c>
      <c r="AJ48" s="392" t="s">
        <v>241</v>
      </c>
      <c r="AK48" s="44" t="s">
        <v>241</v>
      </c>
      <c r="AL48" s="392" t="s">
        <v>241</v>
      </c>
      <c r="AM48" s="600" t="s">
        <v>241</v>
      </c>
      <c r="AN48" s="601" t="s">
        <v>241</v>
      </c>
      <c r="AO48" s="387" t="s">
        <v>241</v>
      </c>
      <c r="AP48" s="392" t="s">
        <v>241</v>
      </c>
      <c r="AQ48" s="44" t="s">
        <v>241</v>
      </c>
      <c r="AR48" s="392" t="s">
        <v>241</v>
      </c>
      <c r="AS48" s="600">
        <v>0</v>
      </c>
      <c r="AT48" s="601" t="s">
        <v>241</v>
      </c>
      <c r="AU48" s="44">
        <v>0</v>
      </c>
      <c r="AV48" s="392" t="s">
        <v>241</v>
      </c>
      <c r="AW48" s="44">
        <v>0</v>
      </c>
      <c r="AX48" s="392" t="s">
        <v>241</v>
      </c>
      <c r="AY48" s="600">
        <v>0</v>
      </c>
      <c r="AZ48" s="602" t="s">
        <v>241</v>
      </c>
    </row>
    <row r="49" spans="1:52" x14ac:dyDescent="0.25">
      <c r="A49" s="15" t="s">
        <v>120</v>
      </c>
      <c r="B49" s="16" t="s">
        <v>129</v>
      </c>
      <c r="C49" s="50">
        <v>57</v>
      </c>
      <c r="D49" s="389">
        <v>65.5</v>
      </c>
      <c r="E49" s="50">
        <v>30</v>
      </c>
      <c r="F49" s="129">
        <v>34.5</v>
      </c>
      <c r="G49" s="390">
        <v>47</v>
      </c>
      <c r="H49" s="290">
        <v>56.6</v>
      </c>
      <c r="I49" s="50">
        <v>36</v>
      </c>
      <c r="J49" s="554">
        <v>43.4</v>
      </c>
      <c r="K49" s="50">
        <v>50</v>
      </c>
      <c r="L49" s="389">
        <v>58.8</v>
      </c>
      <c r="M49" s="50">
        <v>35</v>
      </c>
      <c r="N49" s="129">
        <v>41.2</v>
      </c>
      <c r="O49" s="390">
        <v>63</v>
      </c>
      <c r="P49" s="389">
        <v>72.400000000000006</v>
      </c>
      <c r="Q49" s="50">
        <v>24</v>
      </c>
      <c r="R49" s="331">
        <v>27.6</v>
      </c>
      <c r="S49" s="50">
        <v>51</v>
      </c>
      <c r="T49" s="389">
        <v>60.7</v>
      </c>
      <c r="U49" s="50">
        <v>33</v>
      </c>
      <c r="V49" s="129">
        <v>39.299999999999997</v>
      </c>
      <c r="W49" s="390">
        <v>51</v>
      </c>
      <c r="X49" s="389">
        <v>58</v>
      </c>
      <c r="Y49" s="50">
        <v>37</v>
      </c>
      <c r="Z49" s="554">
        <v>42</v>
      </c>
      <c r="AA49" s="50">
        <v>51</v>
      </c>
      <c r="AB49" s="389">
        <v>47.2</v>
      </c>
      <c r="AC49" s="50">
        <v>57</v>
      </c>
      <c r="AD49" s="129">
        <v>52.8</v>
      </c>
      <c r="AE49" s="390">
        <v>49</v>
      </c>
      <c r="AF49" s="389">
        <v>45</v>
      </c>
      <c r="AG49" s="50">
        <v>60</v>
      </c>
      <c r="AH49" s="554">
        <v>55</v>
      </c>
      <c r="AI49" s="390">
        <v>51</v>
      </c>
      <c r="AJ49" s="389">
        <v>43.6</v>
      </c>
      <c r="AK49" s="50">
        <v>66</v>
      </c>
      <c r="AL49" s="389">
        <v>56.4</v>
      </c>
      <c r="AM49" s="603">
        <v>0</v>
      </c>
      <c r="AN49" s="604">
        <v>0</v>
      </c>
      <c r="AO49" s="390">
        <v>47</v>
      </c>
      <c r="AP49" s="389">
        <v>42.3</v>
      </c>
      <c r="AQ49" s="50">
        <v>64</v>
      </c>
      <c r="AR49" s="389">
        <v>57.7</v>
      </c>
      <c r="AS49" s="603">
        <v>0</v>
      </c>
      <c r="AT49" s="604">
        <v>0</v>
      </c>
      <c r="AU49" s="50">
        <v>51</v>
      </c>
      <c r="AV49" s="389">
        <v>45.9</v>
      </c>
      <c r="AW49" s="50">
        <v>60</v>
      </c>
      <c r="AX49" s="389">
        <v>54.1</v>
      </c>
      <c r="AY49" s="603">
        <v>0</v>
      </c>
      <c r="AZ49" s="605">
        <v>0</v>
      </c>
    </row>
    <row r="50" spans="1:52" x14ac:dyDescent="0.25">
      <c r="A50" s="11" t="s">
        <v>132</v>
      </c>
      <c r="B50" s="12" t="s">
        <v>133</v>
      </c>
      <c r="C50" s="44">
        <v>41</v>
      </c>
      <c r="D50" s="392">
        <v>56.2</v>
      </c>
      <c r="E50" s="44">
        <v>32</v>
      </c>
      <c r="F50" s="136">
        <v>43.8</v>
      </c>
      <c r="G50" s="387">
        <v>42</v>
      </c>
      <c r="H50" s="287">
        <v>51.9</v>
      </c>
      <c r="I50" s="44">
        <v>39</v>
      </c>
      <c r="J50" s="330">
        <v>48.1</v>
      </c>
      <c r="K50" s="44">
        <v>42</v>
      </c>
      <c r="L50" s="392">
        <v>50</v>
      </c>
      <c r="M50" s="44">
        <v>42</v>
      </c>
      <c r="N50" s="136">
        <v>50</v>
      </c>
      <c r="O50" s="387">
        <v>38</v>
      </c>
      <c r="P50" s="392">
        <v>51.4</v>
      </c>
      <c r="Q50" s="44">
        <v>36</v>
      </c>
      <c r="R50" s="546">
        <v>48.6</v>
      </c>
      <c r="S50" s="44">
        <v>42</v>
      </c>
      <c r="T50" s="392">
        <v>51.2</v>
      </c>
      <c r="U50" s="44">
        <v>40</v>
      </c>
      <c r="V50" s="136">
        <v>48.8</v>
      </c>
      <c r="W50" s="387">
        <v>39</v>
      </c>
      <c r="X50" s="392">
        <v>51.3</v>
      </c>
      <c r="Y50" s="44">
        <v>37</v>
      </c>
      <c r="Z50" s="546">
        <v>48.7</v>
      </c>
      <c r="AA50" s="44">
        <v>41</v>
      </c>
      <c r="AB50" s="287">
        <v>51.9</v>
      </c>
      <c r="AC50" s="44">
        <v>38</v>
      </c>
      <c r="AD50" s="44">
        <v>48.1</v>
      </c>
      <c r="AE50" s="387">
        <v>35</v>
      </c>
      <c r="AF50" s="392">
        <v>43.8</v>
      </c>
      <c r="AG50" s="44">
        <v>45</v>
      </c>
      <c r="AH50" s="546">
        <v>56.3</v>
      </c>
      <c r="AI50" s="387">
        <v>35</v>
      </c>
      <c r="AJ50" s="392">
        <v>43.8</v>
      </c>
      <c r="AK50" s="44">
        <v>45</v>
      </c>
      <c r="AL50" s="392">
        <v>56.3</v>
      </c>
      <c r="AM50" s="600">
        <v>0</v>
      </c>
      <c r="AN50" s="601">
        <v>0</v>
      </c>
      <c r="AO50" s="387">
        <v>40</v>
      </c>
      <c r="AP50" s="392">
        <v>49.4</v>
      </c>
      <c r="AQ50" s="44">
        <v>41</v>
      </c>
      <c r="AR50" s="392">
        <v>50.6</v>
      </c>
      <c r="AS50" s="600">
        <v>0</v>
      </c>
      <c r="AT50" s="601">
        <v>0</v>
      </c>
      <c r="AU50" s="44">
        <v>40</v>
      </c>
      <c r="AV50" s="392">
        <v>50.6</v>
      </c>
      <c r="AW50" s="44">
        <v>39</v>
      </c>
      <c r="AX50" s="392">
        <v>49.4</v>
      </c>
      <c r="AY50" s="600">
        <v>0</v>
      </c>
      <c r="AZ50" s="602">
        <v>0</v>
      </c>
    </row>
    <row r="51" spans="1:52" ht="14.5" x14ac:dyDescent="0.25">
      <c r="A51" s="15" t="s">
        <v>132</v>
      </c>
      <c r="B51" s="16" t="s">
        <v>675</v>
      </c>
      <c r="C51" s="50" t="s">
        <v>241</v>
      </c>
      <c r="D51" s="389" t="s">
        <v>241</v>
      </c>
      <c r="E51" s="50" t="s">
        <v>241</v>
      </c>
      <c r="F51" s="129" t="s">
        <v>241</v>
      </c>
      <c r="G51" s="390" t="s">
        <v>241</v>
      </c>
      <c r="H51" s="290" t="s">
        <v>241</v>
      </c>
      <c r="I51" s="50" t="s">
        <v>241</v>
      </c>
      <c r="J51" s="331" t="s">
        <v>241</v>
      </c>
      <c r="K51" s="50" t="s">
        <v>241</v>
      </c>
      <c r="L51" s="389" t="s">
        <v>241</v>
      </c>
      <c r="M51" s="50" t="s">
        <v>241</v>
      </c>
      <c r="N51" s="129" t="s">
        <v>241</v>
      </c>
      <c r="O51" s="390" t="s">
        <v>241</v>
      </c>
      <c r="P51" s="389" t="s">
        <v>241</v>
      </c>
      <c r="Q51" s="50" t="s">
        <v>241</v>
      </c>
      <c r="R51" s="331" t="s">
        <v>241</v>
      </c>
      <c r="S51" s="50" t="s">
        <v>241</v>
      </c>
      <c r="T51" s="389" t="s">
        <v>241</v>
      </c>
      <c r="U51" s="50" t="s">
        <v>241</v>
      </c>
      <c r="V51" s="129" t="s">
        <v>241</v>
      </c>
      <c r="W51" s="390" t="s">
        <v>241</v>
      </c>
      <c r="X51" s="389" t="s">
        <v>241</v>
      </c>
      <c r="Y51" s="50" t="s">
        <v>241</v>
      </c>
      <c r="Z51" s="554" t="s">
        <v>241</v>
      </c>
      <c r="AA51" s="50" t="s">
        <v>241</v>
      </c>
      <c r="AB51" s="290" t="s">
        <v>241</v>
      </c>
      <c r="AC51" s="50" t="s">
        <v>241</v>
      </c>
      <c r="AD51" s="50" t="s">
        <v>241</v>
      </c>
      <c r="AE51" s="390" t="s">
        <v>241</v>
      </c>
      <c r="AF51" s="389" t="s">
        <v>241</v>
      </c>
      <c r="AG51" s="50" t="s">
        <v>241</v>
      </c>
      <c r="AH51" s="554" t="s">
        <v>241</v>
      </c>
      <c r="AI51" s="390">
        <v>27</v>
      </c>
      <c r="AJ51" s="389">
        <v>54</v>
      </c>
      <c r="AK51" s="50">
        <v>23</v>
      </c>
      <c r="AL51" s="389">
        <v>46</v>
      </c>
      <c r="AM51" s="603">
        <v>0</v>
      </c>
      <c r="AN51" s="604">
        <v>0</v>
      </c>
      <c r="AO51" s="390">
        <v>28</v>
      </c>
      <c r="AP51" s="389">
        <v>54.9</v>
      </c>
      <c r="AQ51" s="50">
        <v>23</v>
      </c>
      <c r="AR51" s="389">
        <v>45.1</v>
      </c>
      <c r="AS51" s="603">
        <v>0</v>
      </c>
      <c r="AT51" s="604">
        <v>0</v>
      </c>
      <c r="AU51" s="50">
        <v>23</v>
      </c>
      <c r="AV51" s="389">
        <v>50</v>
      </c>
      <c r="AW51" s="50">
        <v>23</v>
      </c>
      <c r="AX51" s="389">
        <v>50</v>
      </c>
      <c r="AY51" s="603">
        <v>0</v>
      </c>
      <c r="AZ51" s="605">
        <v>0</v>
      </c>
    </row>
    <row r="52" spans="1:52" x14ac:dyDescent="0.25">
      <c r="A52" s="11" t="s">
        <v>137</v>
      </c>
      <c r="B52" s="12" t="s">
        <v>138</v>
      </c>
      <c r="C52" s="44">
        <v>60</v>
      </c>
      <c r="D52" s="392">
        <v>63.2</v>
      </c>
      <c r="E52" s="44">
        <v>35</v>
      </c>
      <c r="F52" s="136">
        <v>36.799999999999997</v>
      </c>
      <c r="G52" s="387">
        <v>71</v>
      </c>
      <c r="H52" s="287">
        <v>66.400000000000006</v>
      </c>
      <c r="I52" s="44">
        <v>36</v>
      </c>
      <c r="J52" s="330">
        <v>33.6</v>
      </c>
      <c r="K52" s="44">
        <v>67</v>
      </c>
      <c r="L52" s="392">
        <v>65</v>
      </c>
      <c r="M52" s="44">
        <v>36</v>
      </c>
      <c r="N52" s="136">
        <v>35</v>
      </c>
      <c r="O52" s="387">
        <v>70</v>
      </c>
      <c r="P52" s="392">
        <v>68.599999999999994</v>
      </c>
      <c r="Q52" s="44">
        <v>32</v>
      </c>
      <c r="R52" s="546">
        <v>31.4</v>
      </c>
      <c r="S52" s="44">
        <v>71</v>
      </c>
      <c r="T52" s="392">
        <v>62.8</v>
      </c>
      <c r="U52" s="44">
        <v>42</v>
      </c>
      <c r="V52" s="136">
        <v>37.200000000000003</v>
      </c>
      <c r="W52" s="387">
        <v>55</v>
      </c>
      <c r="X52" s="392">
        <v>54.5</v>
      </c>
      <c r="Y52" s="44">
        <v>46</v>
      </c>
      <c r="Z52" s="546">
        <v>45.5</v>
      </c>
      <c r="AA52" s="44">
        <v>65</v>
      </c>
      <c r="AB52" s="287">
        <v>61.9</v>
      </c>
      <c r="AC52" s="44">
        <v>40</v>
      </c>
      <c r="AD52" s="44">
        <v>38.1</v>
      </c>
      <c r="AE52" s="387">
        <v>56</v>
      </c>
      <c r="AF52" s="392">
        <v>53.8</v>
      </c>
      <c r="AG52" s="44">
        <v>48</v>
      </c>
      <c r="AH52" s="546">
        <v>46.2</v>
      </c>
      <c r="AI52" s="387">
        <v>66</v>
      </c>
      <c r="AJ52" s="392">
        <v>61.1</v>
      </c>
      <c r="AK52" s="44">
        <v>42</v>
      </c>
      <c r="AL52" s="392">
        <v>38.9</v>
      </c>
      <c r="AM52" s="600">
        <v>0</v>
      </c>
      <c r="AN52" s="601">
        <v>0</v>
      </c>
      <c r="AO52" s="387">
        <v>60</v>
      </c>
      <c r="AP52" s="392">
        <v>54.5</v>
      </c>
      <c r="AQ52" s="44">
        <v>50</v>
      </c>
      <c r="AR52" s="392">
        <v>45.5</v>
      </c>
      <c r="AS52" s="600">
        <v>0</v>
      </c>
      <c r="AT52" s="601">
        <v>0</v>
      </c>
      <c r="AU52" s="44">
        <v>68</v>
      </c>
      <c r="AV52" s="392">
        <v>63</v>
      </c>
      <c r="AW52" s="44">
        <v>40</v>
      </c>
      <c r="AX52" s="392">
        <v>37</v>
      </c>
      <c r="AY52" s="600">
        <v>0</v>
      </c>
      <c r="AZ52" s="602">
        <v>0</v>
      </c>
    </row>
    <row r="53" spans="1:52" x14ac:dyDescent="0.25">
      <c r="A53" s="15" t="s">
        <v>137</v>
      </c>
      <c r="B53" s="16" t="s">
        <v>140</v>
      </c>
      <c r="C53" s="50">
        <v>51</v>
      </c>
      <c r="D53" s="389">
        <v>72.900000000000006</v>
      </c>
      <c r="E53" s="50">
        <v>19</v>
      </c>
      <c r="F53" s="129">
        <v>27.1</v>
      </c>
      <c r="G53" s="390">
        <v>49</v>
      </c>
      <c r="H53" s="290">
        <v>67.099999999999994</v>
      </c>
      <c r="I53" s="50">
        <v>24</v>
      </c>
      <c r="J53" s="331">
        <v>32.9</v>
      </c>
      <c r="K53" s="50">
        <v>57</v>
      </c>
      <c r="L53" s="389">
        <v>77</v>
      </c>
      <c r="M53" s="50">
        <v>17</v>
      </c>
      <c r="N53" s="129">
        <v>23</v>
      </c>
      <c r="O53" s="390">
        <v>46</v>
      </c>
      <c r="P53" s="389">
        <v>65.7</v>
      </c>
      <c r="Q53" s="50">
        <v>24</v>
      </c>
      <c r="R53" s="554">
        <v>34.299999999999997</v>
      </c>
      <c r="S53" s="50">
        <v>54</v>
      </c>
      <c r="T53" s="389">
        <v>65.900000000000006</v>
      </c>
      <c r="U53" s="50">
        <v>28</v>
      </c>
      <c r="V53" s="129">
        <v>34.1</v>
      </c>
      <c r="W53" s="390">
        <v>42</v>
      </c>
      <c r="X53" s="389">
        <v>63.6</v>
      </c>
      <c r="Y53" s="50">
        <v>24</v>
      </c>
      <c r="Z53" s="554">
        <v>36.4</v>
      </c>
      <c r="AA53" s="50">
        <v>41</v>
      </c>
      <c r="AB53" s="290">
        <v>62.1</v>
      </c>
      <c r="AC53" s="50">
        <v>25</v>
      </c>
      <c r="AD53" s="50">
        <v>37.9</v>
      </c>
      <c r="AE53" s="390">
        <v>39</v>
      </c>
      <c r="AF53" s="389">
        <v>55.7</v>
      </c>
      <c r="AG53" s="50">
        <v>31</v>
      </c>
      <c r="AH53" s="554">
        <v>44.3</v>
      </c>
      <c r="AI53" s="390">
        <v>43</v>
      </c>
      <c r="AJ53" s="389">
        <v>60.6</v>
      </c>
      <c r="AK53" s="50">
        <v>28</v>
      </c>
      <c r="AL53" s="389">
        <v>39.4</v>
      </c>
      <c r="AM53" s="603">
        <v>0</v>
      </c>
      <c r="AN53" s="604">
        <v>0</v>
      </c>
      <c r="AO53" s="390">
        <v>25</v>
      </c>
      <c r="AP53" s="389">
        <v>36.200000000000003</v>
      </c>
      <c r="AQ53" s="50">
        <v>44</v>
      </c>
      <c r="AR53" s="389">
        <v>63.8</v>
      </c>
      <c r="AS53" s="603">
        <v>0</v>
      </c>
      <c r="AT53" s="604">
        <v>0</v>
      </c>
      <c r="AU53" s="50">
        <v>30</v>
      </c>
      <c r="AV53" s="389">
        <v>44.8</v>
      </c>
      <c r="AW53" s="50">
        <v>37</v>
      </c>
      <c r="AX53" s="389">
        <v>55.2</v>
      </c>
      <c r="AY53" s="603">
        <v>0</v>
      </c>
      <c r="AZ53" s="605">
        <v>0</v>
      </c>
    </row>
    <row r="54" spans="1:52" x14ac:dyDescent="0.25">
      <c r="A54" s="11" t="s">
        <v>142</v>
      </c>
      <c r="B54" s="12" t="s">
        <v>143</v>
      </c>
      <c r="C54" s="44">
        <v>42</v>
      </c>
      <c r="D54" s="392">
        <v>70</v>
      </c>
      <c r="E54" s="44">
        <v>18</v>
      </c>
      <c r="F54" s="136">
        <v>30</v>
      </c>
      <c r="G54" s="387">
        <v>36</v>
      </c>
      <c r="H54" s="392">
        <v>61</v>
      </c>
      <c r="I54" s="44">
        <v>23</v>
      </c>
      <c r="J54" s="546">
        <v>39</v>
      </c>
      <c r="K54" s="44">
        <v>38</v>
      </c>
      <c r="L54" s="392">
        <v>70.400000000000006</v>
      </c>
      <c r="M54" s="44">
        <v>16</v>
      </c>
      <c r="N54" s="136">
        <v>29.6</v>
      </c>
      <c r="O54" s="387">
        <v>46</v>
      </c>
      <c r="P54" s="392">
        <v>74.2</v>
      </c>
      <c r="Q54" s="44">
        <v>16</v>
      </c>
      <c r="R54" s="330">
        <v>25.8</v>
      </c>
      <c r="S54" s="44">
        <v>39</v>
      </c>
      <c r="T54" s="392">
        <v>68.400000000000006</v>
      </c>
      <c r="U54" s="44">
        <v>18</v>
      </c>
      <c r="V54" s="136">
        <v>31.6</v>
      </c>
      <c r="W54" s="387">
        <v>41</v>
      </c>
      <c r="X54" s="392">
        <v>73.2</v>
      </c>
      <c r="Y54" s="44">
        <v>15</v>
      </c>
      <c r="Z54" s="546">
        <v>26.8</v>
      </c>
      <c r="AA54" s="44">
        <v>32</v>
      </c>
      <c r="AB54" s="287">
        <v>55.2</v>
      </c>
      <c r="AC54" s="44">
        <v>26</v>
      </c>
      <c r="AD54" s="44">
        <v>44.8</v>
      </c>
      <c r="AE54" s="387">
        <v>34</v>
      </c>
      <c r="AF54" s="392">
        <v>60.7</v>
      </c>
      <c r="AG54" s="44">
        <v>22</v>
      </c>
      <c r="AH54" s="546">
        <v>39.299999999999997</v>
      </c>
      <c r="AI54" s="387">
        <v>38</v>
      </c>
      <c r="AJ54" s="392">
        <v>66.7</v>
      </c>
      <c r="AK54" s="44">
        <v>19</v>
      </c>
      <c r="AL54" s="392">
        <v>33.299999999999997</v>
      </c>
      <c r="AM54" s="600">
        <v>0</v>
      </c>
      <c r="AN54" s="601">
        <v>0</v>
      </c>
      <c r="AO54" s="387">
        <v>38</v>
      </c>
      <c r="AP54" s="392">
        <v>65.5</v>
      </c>
      <c r="AQ54" s="44">
        <v>20</v>
      </c>
      <c r="AR54" s="392">
        <v>34.5</v>
      </c>
      <c r="AS54" s="600">
        <v>0</v>
      </c>
      <c r="AT54" s="601">
        <v>0</v>
      </c>
      <c r="AU54" s="44">
        <v>36</v>
      </c>
      <c r="AV54" s="392">
        <v>61</v>
      </c>
      <c r="AW54" s="44">
        <v>23</v>
      </c>
      <c r="AX54" s="392">
        <v>39</v>
      </c>
      <c r="AY54" s="600">
        <v>0</v>
      </c>
      <c r="AZ54" s="602">
        <v>0</v>
      </c>
    </row>
    <row r="55" spans="1:52" x14ac:dyDescent="0.25">
      <c r="A55" s="15" t="s">
        <v>145</v>
      </c>
      <c r="B55" s="16" t="s">
        <v>146</v>
      </c>
      <c r="C55" s="50">
        <v>55</v>
      </c>
      <c r="D55" s="389">
        <v>75.3</v>
      </c>
      <c r="E55" s="50">
        <v>18</v>
      </c>
      <c r="F55" s="129">
        <v>24.7</v>
      </c>
      <c r="G55" s="390">
        <v>41</v>
      </c>
      <c r="H55" s="290">
        <v>64.099999999999994</v>
      </c>
      <c r="I55" s="50">
        <v>23</v>
      </c>
      <c r="J55" s="331">
        <v>35.9</v>
      </c>
      <c r="K55" s="50">
        <v>48</v>
      </c>
      <c r="L55" s="389">
        <v>61.5</v>
      </c>
      <c r="M55" s="50">
        <v>30</v>
      </c>
      <c r="N55" s="129">
        <v>38.5</v>
      </c>
      <c r="O55" s="390">
        <v>46</v>
      </c>
      <c r="P55" s="389">
        <v>64.900000000000006</v>
      </c>
      <c r="Q55" s="50">
        <v>24</v>
      </c>
      <c r="R55" s="331">
        <v>35.1</v>
      </c>
      <c r="S55" s="50">
        <v>53</v>
      </c>
      <c r="T55" s="389">
        <v>67.099999999999994</v>
      </c>
      <c r="U55" s="50">
        <v>26</v>
      </c>
      <c r="V55" s="129">
        <v>32.9</v>
      </c>
      <c r="W55" s="390">
        <v>54</v>
      </c>
      <c r="X55" s="389">
        <v>77.099999999999994</v>
      </c>
      <c r="Y55" s="50">
        <v>16</v>
      </c>
      <c r="Z55" s="554">
        <v>22.9</v>
      </c>
      <c r="AA55" s="50">
        <v>53</v>
      </c>
      <c r="AB55" s="290">
        <v>71.599999999999994</v>
      </c>
      <c r="AC55" s="50">
        <v>21</v>
      </c>
      <c r="AD55" s="50">
        <v>28.4</v>
      </c>
      <c r="AE55" s="390">
        <v>46</v>
      </c>
      <c r="AF55" s="389">
        <v>60.5</v>
      </c>
      <c r="AG55" s="50">
        <v>30</v>
      </c>
      <c r="AH55" s="554">
        <v>39.5</v>
      </c>
      <c r="AI55" s="390">
        <v>43</v>
      </c>
      <c r="AJ55" s="389">
        <v>55.8</v>
      </c>
      <c r="AK55" s="50">
        <v>34</v>
      </c>
      <c r="AL55" s="389">
        <v>44.2</v>
      </c>
      <c r="AM55" s="603">
        <v>0</v>
      </c>
      <c r="AN55" s="604">
        <v>0</v>
      </c>
      <c r="AO55" s="390">
        <v>45</v>
      </c>
      <c r="AP55" s="389">
        <v>60</v>
      </c>
      <c r="AQ55" s="50">
        <v>30</v>
      </c>
      <c r="AR55" s="389">
        <v>40</v>
      </c>
      <c r="AS55" s="603">
        <v>0</v>
      </c>
      <c r="AT55" s="604">
        <v>0</v>
      </c>
      <c r="AU55" s="50">
        <v>44</v>
      </c>
      <c r="AV55" s="389">
        <v>62</v>
      </c>
      <c r="AW55" s="50">
        <v>27</v>
      </c>
      <c r="AX55" s="389">
        <v>38</v>
      </c>
      <c r="AY55" s="603">
        <v>0</v>
      </c>
      <c r="AZ55" s="605">
        <v>0</v>
      </c>
    </row>
    <row r="56" spans="1:52" x14ac:dyDescent="0.25">
      <c r="A56" s="11" t="s">
        <v>148</v>
      </c>
      <c r="B56" s="12" t="s">
        <v>149</v>
      </c>
      <c r="C56" s="44">
        <v>83</v>
      </c>
      <c r="D56" s="392">
        <v>69.2</v>
      </c>
      <c r="E56" s="44">
        <v>37</v>
      </c>
      <c r="F56" s="136">
        <v>30.8</v>
      </c>
      <c r="G56" s="387">
        <v>80</v>
      </c>
      <c r="H56" s="287">
        <v>69.599999999999994</v>
      </c>
      <c r="I56" s="44">
        <v>35</v>
      </c>
      <c r="J56" s="330">
        <v>30.4</v>
      </c>
      <c r="K56" s="44">
        <v>73</v>
      </c>
      <c r="L56" s="392">
        <v>62.4</v>
      </c>
      <c r="M56" s="44">
        <v>44</v>
      </c>
      <c r="N56" s="136">
        <v>37.6</v>
      </c>
      <c r="O56" s="387">
        <v>78</v>
      </c>
      <c r="P56" s="392">
        <v>63.4</v>
      </c>
      <c r="Q56" s="44">
        <v>45</v>
      </c>
      <c r="R56" s="330">
        <v>36.6</v>
      </c>
      <c r="S56" s="44">
        <v>79</v>
      </c>
      <c r="T56" s="392">
        <v>59.8</v>
      </c>
      <c r="U56" s="44">
        <v>53</v>
      </c>
      <c r="V56" s="136">
        <v>40.200000000000003</v>
      </c>
      <c r="W56" s="387">
        <v>70</v>
      </c>
      <c r="X56" s="392">
        <v>55.6</v>
      </c>
      <c r="Y56" s="44">
        <v>56</v>
      </c>
      <c r="Z56" s="546">
        <v>44.4</v>
      </c>
      <c r="AA56" s="44">
        <v>88</v>
      </c>
      <c r="AB56" s="287">
        <v>68.2</v>
      </c>
      <c r="AC56" s="44">
        <v>41</v>
      </c>
      <c r="AD56" s="44">
        <v>31.8</v>
      </c>
      <c r="AE56" s="387">
        <v>78</v>
      </c>
      <c r="AF56" s="392">
        <v>55.7</v>
      </c>
      <c r="AG56" s="44">
        <v>62</v>
      </c>
      <c r="AH56" s="546">
        <v>44.3</v>
      </c>
      <c r="AI56" s="387">
        <v>81</v>
      </c>
      <c r="AJ56" s="392">
        <v>60.4</v>
      </c>
      <c r="AK56" s="44">
        <v>53</v>
      </c>
      <c r="AL56" s="392">
        <v>39.6</v>
      </c>
      <c r="AM56" s="600">
        <v>0</v>
      </c>
      <c r="AN56" s="601">
        <v>0</v>
      </c>
      <c r="AO56" s="387">
        <v>78</v>
      </c>
      <c r="AP56" s="392">
        <v>56.5</v>
      </c>
      <c r="AQ56" s="44">
        <v>60</v>
      </c>
      <c r="AR56" s="392">
        <v>43.5</v>
      </c>
      <c r="AS56" s="600">
        <v>0</v>
      </c>
      <c r="AT56" s="601">
        <v>0</v>
      </c>
      <c r="AU56" s="44">
        <v>68</v>
      </c>
      <c r="AV56" s="392">
        <v>48.9</v>
      </c>
      <c r="AW56" s="44">
        <v>71</v>
      </c>
      <c r="AX56" s="392">
        <v>51.1</v>
      </c>
      <c r="AY56" s="600">
        <v>0</v>
      </c>
      <c r="AZ56" s="602">
        <v>0</v>
      </c>
    </row>
    <row r="57" spans="1:52" x14ac:dyDescent="0.25">
      <c r="A57" s="15" t="s">
        <v>148</v>
      </c>
      <c r="B57" s="16" t="s">
        <v>153</v>
      </c>
      <c r="C57" s="50">
        <v>59</v>
      </c>
      <c r="D57" s="389">
        <v>43.7</v>
      </c>
      <c r="E57" s="50">
        <v>76</v>
      </c>
      <c r="F57" s="129">
        <v>56.3</v>
      </c>
      <c r="G57" s="390">
        <v>59</v>
      </c>
      <c r="H57" s="290">
        <v>41.8</v>
      </c>
      <c r="I57" s="50">
        <v>82</v>
      </c>
      <c r="J57" s="331">
        <v>58.2</v>
      </c>
      <c r="K57" s="50">
        <v>64</v>
      </c>
      <c r="L57" s="389">
        <v>45.4</v>
      </c>
      <c r="M57" s="50">
        <v>77</v>
      </c>
      <c r="N57" s="129">
        <v>54.6</v>
      </c>
      <c r="O57" s="390">
        <v>60</v>
      </c>
      <c r="P57" s="389">
        <v>42.6</v>
      </c>
      <c r="Q57" s="50">
        <v>81</v>
      </c>
      <c r="R57" s="331">
        <v>57.4</v>
      </c>
      <c r="S57" s="50">
        <v>63</v>
      </c>
      <c r="T57" s="389">
        <v>45.3</v>
      </c>
      <c r="U57" s="50">
        <v>76</v>
      </c>
      <c r="V57" s="129">
        <v>54.7</v>
      </c>
      <c r="W57" s="390">
        <v>58</v>
      </c>
      <c r="X57" s="389">
        <v>42</v>
      </c>
      <c r="Y57" s="50">
        <v>80</v>
      </c>
      <c r="Z57" s="554">
        <v>58</v>
      </c>
      <c r="AA57" s="50">
        <v>61</v>
      </c>
      <c r="AB57" s="389">
        <v>42.1</v>
      </c>
      <c r="AC57" s="50">
        <v>84</v>
      </c>
      <c r="AD57" s="129">
        <v>57.9</v>
      </c>
      <c r="AE57" s="390">
        <v>74</v>
      </c>
      <c r="AF57" s="389">
        <v>48.7</v>
      </c>
      <c r="AG57" s="50">
        <v>78</v>
      </c>
      <c r="AH57" s="554">
        <v>51.3</v>
      </c>
      <c r="AI57" s="390">
        <v>59</v>
      </c>
      <c r="AJ57" s="389">
        <v>39.9</v>
      </c>
      <c r="AK57" s="50">
        <v>89</v>
      </c>
      <c r="AL57" s="389">
        <v>60.1</v>
      </c>
      <c r="AM57" s="603">
        <v>0</v>
      </c>
      <c r="AN57" s="604">
        <v>0</v>
      </c>
      <c r="AO57" s="390">
        <v>60</v>
      </c>
      <c r="AP57" s="389">
        <v>41.1</v>
      </c>
      <c r="AQ57" s="50">
        <v>86</v>
      </c>
      <c r="AR57" s="389">
        <v>58.9</v>
      </c>
      <c r="AS57" s="603">
        <v>0</v>
      </c>
      <c r="AT57" s="604">
        <v>0</v>
      </c>
      <c r="AU57" s="50">
        <v>70</v>
      </c>
      <c r="AV57" s="389">
        <v>47.6</v>
      </c>
      <c r="AW57" s="50">
        <v>77</v>
      </c>
      <c r="AX57" s="389">
        <v>52.4</v>
      </c>
      <c r="AY57" s="603">
        <v>0</v>
      </c>
      <c r="AZ57" s="605">
        <v>0</v>
      </c>
    </row>
    <row r="58" spans="1:52" x14ac:dyDescent="0.25">
      <c r="A58" s="11" t="s">
        <v>148</v>
      </c>
      <c r="B58" s="12" t="s">
        <v>155</v>
      </c>
      <c r="C58" s="44">
        <v>52</v>
      </c>
      <c r="D58" s="392">
        <v>59.8</v>
      </c>
      <c r="E58" s="44">
        <v>35</v>
      </c>
      <c r="F58" s="136">
        <v>40.200000000000003</v>
      </c>
      <c r="G58" s="387">
        <v>44</v>
      </c>
      <c r="H58" s="392">
        <v>60.3</v>
      </c>
      <c r="I58" s="44">
        <v>29</v>
      </c>
      <c r="J58" s="546">
        <v>39.700000000000003</v>
      </c>
      <c r="K58" s="44">
        <v>49</v>
      </c>
      <c r="L58" s="392">
        <v>59.8</v>
      </c>
      <c r="M58" s="44">
        <v>33</v>
      </c>
      <c r="N58" s="136">
        <v>40.200000000000003</v>
      </c>
      <c r="O58" s="387">
        <v>48</v>
      </c>
      <c r="P58" s="392">
        <v>62.3</v>
      </c>
      <c r="Q58" s="44">
        <v>29</v>
      </c>
      <c r="R58" s="330">
        <v>37.700000000000003</v>
      </c>
      <c r="S58" s="44">
        <v>50</v>
      </c>
      <c r="T58" s="392">
        <v>64.099999999999994</v>
      </c>
      <c r="U58" s="44">
        <v>28</v>
      </c>
      <c r="V58" s="136">
        <v>35.9</v>
      </c>
      <c r="W58" s="387">
        <v>52</v>
      </c>
      <c r="X58" s="392">
        <v>65.8</v>
      </c>
      <c r="Y58" s="44">
        <v>27</v>
      </c>
      <c r="Z58" s="546">
        <v>34.200000000000003</v>
      </c>
      <c r="AA58" s="44">
        <v>44</v>
      </c>
      <c r="AB58" s="287">
        <v>57.1</v>
      </c>
      <c r="AC58" s="44">
        <v>33</v>
      </c>
      <c r="AD58" s="44">
        <v>42.9</v>
      </c>
      <c r="AE58" s="387">
        <v>42</v>
      </c>
      <c r="AF58" s="392">
        <v>52.5</v>
      </c>
      <c r="AG58" s="44">
        <v>38</v>
      </c>
      <c r="AH58" s="546">
        <v>47.5</v>
      </c>
      <c r="AI58" s="387">
        <v>47</v>
      </c>
      <c r="AJ58" s="392">
        <v>60.3</v>
      </c>
      <c r="AK58" s="44">
        <v>31</v>
      </c>
      <c r="AL58" s="392">
        <v>39.700000000000003</v>
      </c>
      <c r="AM58" s="600">
        <v>0</v>
      </c>
      <c r="AN58" s="601">
        <v>0</v>
      </c>
      <c r="AO58" s="387">
        <v>47</v>
      </c>
      <c r="AP58" s="392">
        <v>55.3</v>
      </c>
      <c r="AQ58" s="44">
        <v>38</v>
      </c>
      <c r="AR58" s="392">
        <v>44.7</v>
      </c>
      <c r="AS58" s="600">
        <v>0</v>
      </c>
      <c r="AT58" s="601">
        <v>0</v>
      </c>
      <c r="AU58" s="44">
        <v>43</v>
      </c>
      <c r="AV58" s="392">
        <v>51.8</v>
      </c>
      <c r="AW58" s="44">
        <v>40</v>
      </c>
      <c r="AX58" s="392">
        <v>48.2</v>
      </c>
      <c r="AY58" s="600">
        <v>0</v>
      </c>
      <c r="AZ58" s="602">
        <v>0</v>
      </c>
    </row>
    <row r="59" spans="1:52" x14ac:dyDescent="0.25">
      <c r="A59" s="15" t="s">
        <v>156</v>
      </c>
      <c r="B59" s="16" t="s">
        <v>157</v>
      </c>
      <c r="C59" s="50">
        <v>39</v>
      </c>
      <c r="D59" s="389">
        <v>66.099999999999994</v>
      </c>
      <c r="E59" s="50">
        <v>20</v>
      </c>
      <c r="F59" s="129">
        <v>33.9</v>
      </c>
      <c r="G59" s="390">
        <v>28</v>
      </c>
      <c r="H59" s="290">
        <v>53.8</v>
      </c>
      <c r="I59" s="50">
        <v>24</v>
      </c>
      <c r="J59" s="331">
        <v>46.2</v>
      </c>
      <c r="K59" s="50">
        <v>34</v>
      </c>
      <c r="L59" s="389">
        <v>59.6</v>
      </c>
      <c r="M59" s="50">
        <v>23</v>
      </c>
      <c r="N59" s="129">
        <v>40.4</v>
      </c>
      <c r="O59" s="390">
        <v>32</v>
      </c>
      <c r="P59" s="389">
        <v>58.2</v>
      </c>
      <c r="Q59" s="50">
        <v>23</v>
      </c>
      <c r="R59" s="554">
        <v>41.8</v>
      </c>
      <c r="S59" s="50">
        <v>38</v>
      </c>
      <c r="T59" s="389">
        <v>74.5</v>
      </c>
      <c r="U59" s="50">
        <v>13</v>
      </c>
      <c r="V59" s="129">
        <v>25.5</v>
      </c>
      <c r="W59" s="390">
        <v>31</v>
      </c>
      <c r="X59" s="389">
        <v>54.4</v>
      </c>
      <c r="Y59" s="50">
        <v>26</v>
      </c>
      <c r="Z59" s="554">
        <v>45.6</v>
      </c>
      <c r="AA59" s="50">
        <v>29</v>
      </c>
      <c r="AB59" s="290">
        <v>51.8</v>
      </c>
      <c r="AC59" s="50">
        <v>27</v>
      </c>
      <c r="AD59" s="50">
        <v>48.2</v>
      </c>
      <c r="AE59" s="390">
        <v>45</v>
      </c>
      <c r="AF59" s="389">
        <v>61.6</v>
      </c>
      <c r="AG59" s="50">
        <v>28</v>
      </c>
      <c r="AH59" s="554">
        <v>38.4</v>
      </c>
      <c r="AI59" s="390">
        <v>36</v>
      </c>
      <c r="AJ59" s="389">
        <v>51.4</v>
      </c>
      <c r="AK59" s="50">
        <v>34</v>
      </c>
      <c r="AL59" s="389">
        <v>48.6</v>
      </c>
      <c r="AM59" s="603">
        <v>0</v>
      </c>
      <c r="AN59" s="604">
        <v>0</v>
      </c>
      <c r="AO59" s="390">
        <v>30</v>
      </c>
      <c r="AP59" s="389">
        <v>42.9</v>
      </c>
      <c r="AQ59" s="50">
        <v>40</v>
      </c>
      <c r="AR59" s="389">
        <v>57.1</v>
      </c>
      <c r="AS59" s="603">
        <v>0</v>
      </c>
      <c r="AT59" s="604">
        <v>0</v>
      </c>
      <c r="AU59" s="50">
        <v>40</v>
      </c>
      <c r="AV59" s="389">
        <v>53.3</v>
      </c>
      <c r="AW59" s="50">
        <v>35</v>
      </c>
      <c r="AX59" s="389">
        <v>46.7</v>
      </c>
      <c r="AY59" s="603">
        <v>0</v>
      </c>
      <c r="AZ59" s="605">
        <v>0</v>
      </c>
    </row>
    <row r="60" spans="1:52" x14ac:dyDescent="0.25">
      <c r="A60" s="11" t="s">
        <v>159</v>
      </c>
      <c r="B60" s="12" t="s">
        <v>160</v>
      </c>
      <c r="C60" s="44">
        <v>16</v>
      </c>
      <c r="D60" s="392">
        <v>40</v>
      </c>
      <c r="E60" s="44">
        <v>24</v>
      </c>
      <c r="F60" s="136">
        <v>60</v>
      </c>
      <c r="G60" s="387">
        <v>25</v>
      </c>
      <c r="H60" s="392">
        <v>49</v>
      </c>
      <c r="I60" s="44">
        <v>26</v>
      </c>
      <c r="J60" s="546">
        <v>51</v>
      </c>
      <c r="K60" s="44">
        <v>24</v>
      </c>
      <c r="L60" s="392">
        <v>45.3</v>
      </c>
      <c r="M60" s="44">
        <v>29</v>
      </c>
      <c r="N60" s="136">
        <v>54.7</v>
      </c>
      <c r="O60" s="387">
        <v>16</v>
      </c>
      <c r="P60" s="392">
        <v>29.6</v>
      </c>
      <c r="Q60" s="44">
        <v>38</v>
      </c>
      <c r="R60" s="330">
        <v>70.400000000000006</v>
      </c>
      <c r="S60" s="44">
        <v>27</v>
      </c>
      <c r="T60" s="392">
        <v>44.3</v>
      </c>
      <c r="U60" s="44">
        <v>34</v>
      </c>
      <c r="V60" s="136">
        <v>55.7</v>
      </c>
      <c r="W60" s="387">
        <v>25</v>
      </c>
      <c r="X60" s="392">
        <v>49</v>
      </c>
      <c r="Y60" s="44">
        <v>26</v>
      </c>
      <c r="Z60" s="546">
        <v>51</v>
      </c>
      <c r="AA60" s="44">
        <v>25</v>
      </c>
      <c r="AB60" s="392">
        <v>51</v>
      </c>
      <c r="AC60" s="44">
        <v>24</v>
      </c>
      <c r="AD60" s="136">
        <v>49</v>
      </c>
      <c r="AE60" s="387">
        <v>17</v>
      </c>
      <c r="AF60" s="392">
        <v>39.5</v>
      </c>
      <c r="AG60" s="44">
        <v>26</v>
      </c>
      <c r="AH60" s="546">
        <v>60.5</v>
      </c>
      <c r="AI60" s="387">
        <v>27</v>
      </c>
      <c r="AJ60" s="392">
        <v>50</v>
      </c>
      <c r="AK60" s="44">
        <v>27</v>
      </c>
      <c r="AL60" s="392">
        <v>50</v>
      </c>
      <c r="AM60" s="600">
        <v>0</v>
      </c>
      <c r="AN60" s="601">
        <v>0</v>
      </c>
      <c r="AO60" s="387">
        <v>19</v>
      </c>
      <c r="AP60" s="392">
        <v>35.200000000000003</v>
      </c>
      <c r="AQ60" s="44">
        <v>35</v>
      </c>
      <c r="AR60" s="392">
        <v>64.8</v>
      </c>
      <c r="AS60" s="600">
        <v>0</v>
      </c>
      <c r="AT60" s="601">
        <v>0</v>
      </c>
      <c r="AU60" s="44">
        <v>30</v>
      </c>
      <c r="AV60" s="392">
        <v>44.8</v>
      </c>
      <c r="AW60" s="44">
        <v>35</v>
      </c>
      <c r="AX60" s="392">
        <v>52.2</v>
      </c>
      <c r="AY60" s="13">
        <v>2</v>
      </c>
      <c r="AZ60" s="602">
        <v>3</v>
      </c>
    </row>
    <row r="61" spans="1:52" x14ac:dyDescent="0.25">
      <c r="A61" s="15" t="s">
        <v>159</v>
      </c>
      <c r="B61" s="16" t="s">
        <v>162</v>
      </c>
      <c r="C61" s="50">
        <v>49</v>
      </c>
      <c r="D61" s="389">
        <v>64.5</v>
      </c>
      <c r="E61" s="50">
        <v>27</v>
      </c>
      <c r="F61" s="129">
        <v>35.5</v>
      </c>
      <c r="G61" s="390">
        <v>49</v>
      </c>
      <c r="H61" s="290">
        <v>65.3</v>
      </c>
      <c r="I61" s="50">
        <v>26</v>
      </c>
      <c r="J61" s="331">
        <v>34.700000000000003</v>
      </c>
      <c r="K61" s="50">
        <v>41</v>
      </c>
      <c r="L61" s="389">
        <v>49.4</v>
      </c>
      <c r="M61" s="50">
        <v>42</v>
      </c>
      <c r="N61" s="129">
        <v>50.6</v>
      </c>
      <c r="O61" s="390">
        <v>40</v>
      </c>
      <c r="P61" s="389">
        <v>55.6</v>
      </c>
      <c r="Q61" s="50">
        <v>32</v>
      </c>
      <c r="R61" s="331">
        <v>44.4</v>
      </c>
      <c r="S61" s="50">
        <v>47</v>
      </c>
      <c r="T61" s="389">
        <v>56.6</v>
      </c>
      <c r="U61" s="50">
        <v>36</v>
      </c>
      <c r="V61" s="129">
        <v>43.4</v>
      </c>
      <c r="W61" s="390">
        <v>55</v>
      </c>
      <c r="X61" s="389">
        <v>72.400000000000006</v>
      </c>
      <c r="Y61" s="50">
        <v>21</v>
      </c>
      <c r="Z61" s="554">
        <v>27.6</v>
      </c>
      <c r="AA61" s="50">
        <v>47</v>
      </c>
      <c r="AB61" s="290">
        <v>60.3</v>
      </c>
      <c r="AC61" s="50">
        <v>31</v>
      </c>
      <c r="AD61" s="50">
        <v>39.700000000000003</v>
      </c>
      <c r="AE61" s="390">
        <v>48</v>
      </c>
      <c r="AF61" s="389">
        <v>60.8</v>
      </c>
      <c r="AG61" s="50">
        <v>31</v>
      </c>
      <c r="AH61" s="554">
        <v>39.200000000000003</v>
      </c>
      <c r="AI61" s="390">
        <v>54</v>
      </c>
      <c r="AJ61" s="389">
        <v>63.5</v>
      </c>
      <c r="AK61" s="50">
        <v>31</v>
      </c>
      <c r="AL61" s="389">
        <v>36.5</v>
      </c>
      <c r="AM61" s="603">
        <v>0</v>
      </c>
      <c r="AN61" s="604">
        <v>0</v>
      </c>
      <c r="AO61" s="390">
        <v>64</v>
      </c>
      <c r="AP61" s="389">
        <v>71.099999999999994</v>
      </c>
      <c r="AQ61" s="50">
        <v>26</v>
      </c>
      <c r="AR61" s="389">
        <v>28.9</v>
      </c>
      <c r="AS61" s="603">
        <v>0</v>
      </c>
      <c r="AT61" s="604">
        <v>0</v>
      </c>
      <c r="AU61" s="50">
        <v>63</v>
      </c>
      <c r="AV61" s="389">
        <v>70.8</v>
      </c>
      <c r="AW61" s="50">
        <v>26</v>
      </c>
      <c r="AX61" s="389">
        <v>29.2</v>
      </c>
      <c r="AY61" s="603">
        <v>0</v>
      </c>
      <c r="AZ61" s="605">
        <v>0</v>
      </c>
    </row>
    <row r="62" spans="1:52" x14ac:dyDescent="0.25">
      <c r="A62" s="11" t="s">
        <v>164</v>
      </c>
      <c r="B62" s="12" t="s">
        <v>165</v>
      </c>
      <c r="C62" s="44">
        <v>44</v>
      </c>
      <c r="D62" s="392">
        <v>53.7</v>
      </c>
      <c r="E62" s="44">
        <v>38</v>
      </c>
      <c r="F62" s="136">
        <v>46.3</v>
      </c>
      <c r="G62" s="387">
        <v>48</v>
      </c>
      <c r="H62" s="287">
        <v>54.5</v>
      </c>
      <c r="I62" s="44">
        <v>40</v>
      </c>
      <c r="J62" s="330">
        <v>45.5</v>
      </c>
      <c r="K62" s="44">
        <v>39</v>
      </c>
      <c r="L62" s="392">
        <v>43.3</v>
      </c>
      <c r="M62" s="44">
        <v>51</v>
      </c>
      <c r="N62" s="136">
        <v>56.7</v>
      </c>
      <c r="O62" s="387">
        <v>39</v>
      </c>
      <c r="P62" s="392">
        <v>46.4</v>
      </c>
      <c r="Q62" s="44">
        <v>45</v>
      </c>
      <c r="R62" s="330">
        <v>53.6</v>
      </c>
      <c r="S62" s="44">
        <v>53</v>
      </c>
      <c r="T62" s="392">
        <v>52.5</v>
      </c>
      <c r="U62" s="44">
        <v>48</v>
      </c>
      <c r="V62" s="136">
        <v>47.5</v>
      </c>
      <c r="W62" s="387">
        <v>47</v>
      </c>
      <c r="X62" s="392">
        <v>47.5</v>
      </c>
      <c r="Y62" s="44">
        <v>52</v>
      </c>
      <c r="Z62" s="546">
        <v>52.5</v>
      </c>
      <c r="AA62" s="44">
        <v>46</v>
      </c>
      <c r="AB62" s="287">
        <v>44.7</v>
      </c>
      <c r="AC62" s="44">
        <v>57</v>
      </c>
      <c r="AD62" s="44">
        <v>55.3</v>
      </c>
      <c r="AE62" s="387">
        <v>49</v>
      </c>
      <c r="AF62" s="392">
        <v>48.5</v>
      </c>
      <c r="AG62" s="44">
        <v>52</v>
      </c>
      <c r="AH62" s="546">
        <v>51.5</v>
      </c>
      <c r="AI62" s="387">
        <v>50</v>
      </c>
      <c r="AJ62" s="392">
        <v>47.6</v>
      </c>
      <c r="AK62" s="44">
        <v>55</v>
      </c>
      <c r="AL62" s="392">
        <v>52.4</v>
      </c>
      <c r="AM62" s="600">
        <v>0</v>
      </c>
      <c r="AN62" s="601">
        <v>0</v>
      </c>
      <c r="AO62" s="387">
        <v>54</v>
      </c>
      <c r="AP62" s="392">
        <v>52.4</v>
      </c>
      <c r="AQ62" s="44">
        <v>49</v>
      </c>
      <c r="AR62" s="392">
        <v>47.6</v>
      </c>
      <c r="AS62" s="600">
        <v>0</v>
      </c>
      <c r="AT62" s="601">
        <v>0</v>
      </c>
      <c r="AU62" s="44">
        <v>45</v>
      </c>
      <c r="AV62" s="392">
        <v>45</v>
      </c>
      <c r="AW62" s="44">
        <v>55</v>
      </c>
      <c r="AX62" s="392">
        <v>55</v>
      </c>
      <c r="AY62" s="600">
        <v>0</v>
      </c>
      <c r="AZ62" s="602">
        <v>0</v>
      </c>
    </row>
    <row r="63" spans="1:52" x14ac:dyDescent="0.25">
      <c r="A63" s="15" t="s">
        <v>164</v>
      </c>
      <c r="B63" s="16" t="s">
        <v>167</v>
      </c>
      <c r="C63" s="50">
        <v>26</v>
      </c>
      <c r="D63" s="389">
        <v>43.3</v>
      </c>
      <c r="E63" s="50">
        <v>34</v>
      </c>
      <c r="F63" s="129">
        <v>56.7</v>
      </c>
      <c r="G63" s="390">
        <v>27</v>
      </c>
      <c r="H63" s="290">
        <v>45.8</v>
      </c>
      <c r="I63" s="50">
        <v>32</v>
      </c>
      <c r="J63" s="331">
        <v>54.2</v>
      </c>
      <c r="K63" s="50">
        <v>43</v>
      </c>
      <c r="L63" s="389">
        <v>57.3</v>
      </c>
      <c r="M63" s="50">
        <v>32</v>
      </c>
      <c r="N63" s="129">
        <v>42.7</v>
      </c>
      <c r="O63" s="390">
        <v>46</v>
      </c>
      <c r="P63" s="389">
        <v>58.2</v>
      </c>
      <c r="Q63" s="50">
        <v>33</v>
      </c>
      <c r="R63" s="331">
        <v>41.8</v>
      </c>
      <c r="S63" s="50">
        <v>36</v>
      </c>
      <c r="T63" s="389">
        <v>44.4</v>
      </c>
      <c r="U63" s="50">
        <v>45</v>
      </c>
      <c r="V63" s="129">
        <v>55.6</v>
      </c>
      <c r="W63" s="390">
        <v>36</v>
      </c>
      <c r="X63" s="389">
        <v>45.6</v>
      </c>
      <c r="Y63" s="50">
        <v>43</v>
      </c>
      <c r="Z63" s="554">
        <v>54.4</v>
      </c>
      <c r="AA63" s="50">
        <v>50</v>
      </c>
      <c r="AB63" s="290">
        <v>58.1</v>
      </c>
      <c r="AC63" s="50">
        <v>36</v>
      </c>
      <c r="AD63" s="50">
        <v>41.9</v>
      </c>
      <c r="AE63" s="390">
        <v>33</v>
      </c>
      <c r="AF63" s="389">
        <v>40.200000000000003</v>
      </c>
      <c r="AG63" s="50">
        <v>49</v>
      </c>
      <c r="AH63" s="554">
        <v>59.8</v>
      </c>
      <c r="AI63" s="390">
        <v>32</v>
      </c>
      <c r="AJ63" s="389">
        <v>38.6</v>
      </c>
      <c r="AK63" s="50">
        <v>51</v>
      </c>
      <c r="AL63" s="389">
        <v>61.4</v>
      </c>
      <c r="AM63" s="603">
        <v>0</v>
      </c>
      <c r="AN63" s="604">
        <v>0</v>
      </c>
      <c r="AO63" s="390">
        <v>46</v>
      </c>
      <c r="AP63" s="389">
        <v>47.4</v>
      </c>
      <c r="AQ63" s="50">
        <v>51</v>
      </c>
      <c r="AR63" s="389">
        <v>52.6</v>
      </c>
      <c r="AS63" s="603">
        <v>0</v>
      </c>
      <c r="AT63" s="604">
        <v>0</v>
      </c>
      <c r="AU63" s="50">
        <v>54</v>
      </c>
      <c r="AV63" s="389">
        <v>54.5</v>
      </c>
      <c r="AW63" s="50">
        <v>45</v>
      </c>
      <c r="AX63" s="389">
        <v>45.5</v>
      </c>
      <c r="AY63" s="603">
        <v>0</v>
      </c>
      <c r="AZ63" s="605">
        <v>0</v>
      </c>
    </row>
    <row r="64" spans="1:52" x14ac:dyDescent="0.25">
      <c r="A64" s="11" t="s">
        <v>164</v>
      </c>
      <c r="B64" s="12" t="s">
        <v>168</v>
      </c>
      <c r="C64" s="44">
        <v>47</v>
      </c>
      <c r="D64" s="392">
        <v>57.3</v>
      </c>
      <c r="E64" s="44">
        <v>35</v>
      </c>
      <c r="F64" s="136">
        <v>42.7</v>
      </c>
      <c r="G64" s="387">
        <v>46</v>
      </c>
      <c r="H64" s="287">
        <v>55.4</v>
      </c>
      <c r="I64" s="44">
        <v>37</v>
      </c>
      <c r="J64" s="330">
        <v>44.6</v>
      </c>
      <c r="K64" s="44">
        <v>46</v>
      </c>
      <c r="L64" s="392">
        <v>50</v>
      </c>
      <c r="M64" s="44">
        <v>46</v>
      </c>
      <c r="N64" s="136">
        <v>50</v>
      </c>
      <c r="O64" s="387">
        <v>54</v>
      </c>
      <c r="P64" s="392">
        <v>56.8</v>
      </c>
      <c r="Q64" s="44">
        <v>41</v>
      </c>
      <c r="R64" s="546">
        <v>43.2</v>
      </c>
      <c r="S64" s="44">
        <v>57</v>
      </c>
      <c r="T64" s="392">
        <v>53.8</v>
      </c>
      <c r="U64" s="44">
        <v>49</v>
      </c>
      <c r="V64" s="136">
        <v>46.2</v>
      </c>
      <c r="W64" s="387">
        <v>43</v>
      </c>
      <c r="X64" s="392">
        <v>46.7</v>
      </c>
      <c r="Y64" s="44">
        <v>49</v>
      </c>
      <c r="Z64" s="546">
        <v>53.3</v>
      </c>
      <c r="AA64" s="44">
        <v>45</v>
      </c>
      <c r="AB64" s="287">
        <v>46.4</v>
      </c>
      <c r="AC64" s="44">
        <v>52</v>
      </c>
      <c r="AD64" s="44">
        <v>53.6</v>
      </c>
      <c r="AE64" s="387">
        <v>56</v>
      </c>
      <c r="AF64" s="392">
        <v>51.4</v>
      </c>
      <c r="AG64" s="44">
        <v>53</v>
      </c>
      <c r="AH64" s="546">
        <v>48.6</v>
      </c>
      <c r="AI64" s="387">
        <v>53</v>
      </c>
      <c r="AJ64" s="392">
        <v>51</v>
      </c>
      <c r="AK64" s="44">
        <v>51</v>
      </c>
      <c r="AL64" s="392">
        <v>49</v>
      </c>
      <c r="AM64" s="600">
        <v>0</v>
      </c>
      <c r="AN64" s="601">
        <v>0</v>
      </c>
      <c r="AO64" s="387">
        <v>58</v>
      </c>
      <c r="AP64" s="392">
        <v>58.6</v>
      </c>
      <c r="AQ64" s="44">
        <v>41</v>
      </c>
      <c r="AR64" s="392">
        <v>41.4</v>
      </c>
      <c r="AS64" s="600">
        <v>0</v>
      </c>
      <c r="AT64" s="601">
        <v>0</v>
      </c>
      <c r="AU64" s="44">
        <v>42</v>
      </c>
      <c r="AV64" s="392">
        <v>40.4</v>
      </c>
      <c r="AW64" s="44">
        <v>62</v>
      </c>
      <c r="AX64" s="392">
        <v>59.6</v>
      </c>
      <c r="AY64" s="600">
        <v>0</v>
      </c>
      <c r="AZ64" s="602">
        <v>0</v>
      </c>
    </row>
    <row r="65" spans="1:52" ht="14.5" x14ac:dyDescent="0.25">
      <c r="A65" s="15" t="s">
        <v>170</v>
      </c>
      <c r="B65" s="16" t="s">
        <v>676</v>
      </c>
      <c r="C65" s="50" t="s">
        <v>241</v>
      </c>
      <c r="D65" s="389" t="s">
        <v>241</v>
      </c>
      <c r="E65" s="50" t="s">
        <v>241</v>
      </c>
      <c r="F65" s="129" t="s">
        <v>241</v>
      </c>
      <c r="G65" s="390" t="s">
        <v>241</v>
      </c>
      <c r="H65" s="290" t="s">
        <v>241</v>
      </c>
      <c r="I65" s="50" t="s">
        <v>241</v>
      </c>
      <c r="J65" s="331" t="s">
        <v>241</v>
      </c>
      <c r="K65" s="50" t="s">
        <v>241</v>
      </c>
      <c r="L65" s="389" t="s">
        <v>241</v>
      </c>
      <c r="M65" s="50" t="s">
        <v>241</v>
      </c>
      <c r="N65" s="129" t="s">
        <v>241</v>
      </c>
      <c r="O65" s="390" t="s">
        <v>241</v>
      </c>
      <c r="P65" s="389" t="s">
        <v>241</v>
      </c>
      <c r="Q65" s="50" t="s">
        <v>241</v>
      </c>
      <c r="R65" s="331" t="s">
        <v>241</v>
      </c>
      <c r="S65" s="50" t="s">
        <v>241</v>
      </c>
      <c r="T65" s="389" t="s">
        <v>241</v>
      </c>
      <c r="U65" s="50" t="s">
        <v>241</v>
      </c>
      <c r="V65" s="129" t="s">
        <v>241</v>
      </c>
      <c r="W65" s="390" t="s">
        <v>241</v>
      </c>
      <c r="X65" s="389" t="s">
        <v>241</v>
      </c>
      <c r="Y65" s="50" t="s">
        <v>241</v>
      </c>
      <c r="Z65" s="554" t="s">
        <v>241</v>
      </c>
      <c r="AA65" s="50" t="s">
        <v>241</v>
      </c>
      <c r="AB65" s="290" t="s">
        <v>241</v>
      </c>
      <c r="AC65" s="50" t="s">
        <v>241</v>
      </c>
      <c r="AD65" s="50" t="s">
        <v>241</v>
      </c>
      <c r="AE65" s="390" t="s">
        <v>241</v>
      </c>
      <c r="AF65" s="389" t="s">
        <v>241</v>
      </c>
      <c r="AG65" s="50" t="s">
        <v>241</v>
      </c>
      <c r="AH65" s="554" t="s">
        <v>241</v>
      </c>
      <c r="AI65" s="390">
        <v>50</v>
      </c>
      <c r="AJ65" s="389">
        <v>78.099999999999994</v>
      </c>
      <c r="AK65" s="50">
        <v>14</v>
      </c>
      <c r="AL65" s="389">
        <v>21.9</v>
      </c>
      <c r="AM65" s="603">
        <v>0</v>
      </c>
      <c r="AN65" s="604">
        <v>0</v>
      </c>
      <c r="AO65" s="390">
        <v>53</v>
      </c>
      <c r="AP65" s="389">
        <v>68.8</v>
      </c>
      <c r="AQ65" s="50">
        <v>24</v>
      </c>
      <c r="AR65" s="389">
        <v>31.2</v>
      </c>
      <c r="AS65" s="603">
        <v>0</v>
      </c>
      <c r="AT65" s="604">
        <v>0</v>
      </c>
      <c r="AU65" s="50">
        <v>60</v>
      </c>
      <c r="AV65" s="389">
        <v>75.900000000000006</v>
      </c>
      <c r="AW65" s="50">
        <v>17</v>
      </c>
      <c r="AX65" s="389">
        <v>21.5</v>
      </c>
      <c r="AY65" s="17">
        <v>2</v>
      </c>
      <c r="AZ65" s="605">
        <v>2.5</v>
      </c>
    </row>
    <row r="66" spans="1:52" ht="14.5" x14ac:dyDescent="0.25">
      <c r="A66" s="11" t="s">
        <v>170</v>
      </c>
      <c r="B66" s="12" t="s">
        <v>677</v>
      </c>
      <c r="C66" s="44" t="s">
        <v>241</v>
      </c>
      <c r="D66" s="392" t="s">
        <v>241</v>
      </c>
      <c r="E66" s="44" t="s">
        <v>241</v>
      </c>
      <c r="F66" s="136" t="s">
        <v>241</v>
      </c>
      <c r="G66" s="387" t="s">
        <v>241</v>
      </c>
      <c r="H66" s="287" t="s">
        <v>241</v>
      </c>
      <c r="I66" s="44" t="s">
        <v>241</v>
      </c>
      <c r="J66" s="330" t="s">
        <v>241</v>
      </c>
      <c r="K66" s="44" t="s">
        <v>241</v>
      </c>
      <c r="L66" s="392" t="s">
        <v>241</v>
      </c>
      <c r="M66" s="44" t="s">
        <v>241</v>
      </c>
      <c r="N66" s="136" t="s">
        <v>241</v>
      </c>
      <c r="O66" s="387" t="s">
        <v>241</v>
      </c>
      <c r="P66" s="392" t="s">
        <v>241</v>
      </c>
      <c r="Q66" s="44" t="s">
        <v>241</v>
      </c>
      <c r="R66" s="330" t="s">
        <v>241</v>
      </c>
      <c r="S66" s="44" t="s">
        <v>241</v>
      </c>
      <c r="T66" s="392" t="s">
        <v>241</v>
      </c>
      <c r="U66" s="44" t="s">
        <v>241</v>
      </c>
      <c r="V66" s="136" t="s">
        <v>241</v>
      </c>
      <c r="W66" s="387" t="s">
        <v>241</v>
      </c>
      <c r="X66" s="392" t="s">
        <v>241</v>
      </c>
      <c r="Y66" s="44" t="s">
        <v>241</v>
      </c>
      <c r="Z66" s="546" t="s">
        <v>241</v>
      </c>
      <c r="AA66" s="44" t="s">
        <v>241</v>
      </c>
      <c r="AB66" s="287" t="s">
        <v>241</v>
      </c>
      <c r="AC66" s="44" t="s">
        <v>241</v>
      </c>
      <c r="AD66" s="44" t="s">
        <v>241</v>
      </c>
      <c r="AE66" s="387" t="s">
        <v>241</v>
      </c>
      <c r="AF66" s="392" t="s">
        <v>241</v>
      </c>
      <c r="AG66" s="44" t="s">
        <v>241</v>
      </c>
      <c r="AH66" s="546" t="s">
        <v>241</v>
      </c>
      <c r="AI66" s="387" t="s">
        <v>241</v>
      </c>
      <c r="AJ66" s="392" t="s">
        <v>241</v>
      </c>
      <c r="AK66" s="44" t="s">
        <v>241</v>
      </c>
      <c r="AL66" s="392" t="s">
        <v>241</v>
      </c>
      <c r="AM66" s="600">
        <v>0</v>
      </c>
      <c r="AN66" s="601" t="s">
        <v>241</v>
      </c>
      <c r="AO66" s="387" t="s">
        <v>241</v>
      </c>
      <c r="AP66" s="392" t="s">
        <v>241</v>
      </c>
      <c r="AQ66" s="387" t="s">
        <v>241</v>
      </c>
      <c r="AR66" s="392" t="s">
        <v>241</v>
      </c>
      <c r="AS66" s="600">
        <v>0</v>
      </c>
      <c r="AT66" s="601" t="s">
        <v>241</v>
      </c>
      <c r="AU66" s="44">
        <v>16</v>
      </c>
      <c r="AV66" s="392">
        <v>80</v>
      </c>
      <c r="AW66" s="387">
        <v>4</v>
      </c>
      <c r="AX66" s="392">
        <v>20</v>
      </c>
      <c r="AY66" s="600">
        <v>0</v>
      </c>
      <c r="AZ66" s="602">
        <v>0</v>
      </c>
    </row>
    <row r="67" spans="1:52" x14ac:dyDescent="0.25">
      <c r="A67" s="15" t="s">
        <v>175</v>
      </c>
      <c r="B67" s="16" t="s">
        <v>176</v>
      </c>
      <c r="C67" s="50">
        <v>55</v>
      </c>
      <c r="D67" s="389">
        <v>69.599999999999994</v>
      </c>
      <c r="E67" s="50">
        <v>24</v>
      </c>
      <c r="F67" s="129">
        <v>30.4</v>
      </c>
      <c r="G67" s="390">
        <v>68</v>
      </c>
      <c r="H67" s="290">
        <v>73.099999999999994</v>
      </c>
      <c r="I67" s="50">
        <v>25</v>
      </c>
      <c r="J67" s="331">
        <v>26.9</v>
      </c>
      <c r="K67" s="50">
        <v>56</v>
      </c>
      <c r="L67" s="389">
        <v>61.5</v>
      </c>
      <c r="M67" s="50">
        <v>35</v>
      </c>
      <c r="N67" s="129">
        <v>38.5</v>
      </c>
      <c r="O67" s="390">
        <v>60</v>
      </c>
      <c r="P67" s="389">
        <v>65.900000000000006</v>
      </c>
      <c r="Q67" s="50">
        <v>31</v>
      </c>
      <c r="R67" s="331">
        <v>34.1</v>
      </c>
      <c r="S67" s="50">
        <v>53</v>
      </c>
      <c r="T67" s="389">
        <v>59.6</v>
      </c>
      <c r="U67" s="50">
        <v>36</v>
      </c>
      <c r="V67" s="129">
        <v>40.4</v>
      </c>
      <c r="W67" s="390">
        <v>64</v>
      </c>
      <c r="X67" s="389">
        <v>63.4</v>
      </c>
      <c r="Y67" s="50">
        <v>37</v>
      </c>
      <c r="Z67" s="554">
        <v>36.6</v>
      </c>
      <c r="AA67" s="50">
        <v>52</v>
      </c>
      <c r="AB67" s="290">
        <v>51.5</v>
      </c>
      <c r="AC67" s="50">
        <v>49</v>
      </c>
      <c r="AD67" s="50">
        <v>48.5</v>
      </c>
      <c r="AE67" s="390">
        <v>53</v>
      </c>
      <c r="AF67" s="389">
        <v>59.6</v>
      </c>
      <c r="AG67" s="50">
        <v>36</v>
      </c>
      <c r="AH67" s="554">
        <v>40.4</v>
      </c>
      <c r="AI67" s="390">
        <v>46</v>
      </c>
      <c r="AJ67" s="389">
        <v>44.2</v>
      </c>
      <c r="AK67" s="50">
        <v>58</v>
      </c>
      <c r="AL67" s="389">
        <v>55.8</v>
      </c>
      <c r="AM67" s="603">
        <v>0</v>
      </c>
      <c r="AN67" s="604">
        <v>0</v>
      </c>
      <c r="AO67" s="390">
        <v>44</v>
      </c>
      <c r="AP67" s="389">
        <v>44.9</v>
      </c>
      <c r="AQ67" s="50">
        <v>54</v>
      </c>
      <c r="AR67" s="389">
        <v>55.1</v>
      </c>
      <c r="AS67" s="603">
        <v>0</v>
      </c>
      <c r="AT67" s="604">
        <v>0</v>
      </c>
      <c r="AU67" s="50">
        <v>51</v>
      </c>
      <c r="AV67" s="389">
        <v>49.5</v>
      </c>
      <c r="AW67" s="50">
        <v>52</v>
      </c>
      <c r="AX67" s="389">
        <v>50.5</v>
      </c>
      <c r="AY67" s="603">
        <v>0</v>
      </c>
      <c r="AZ67" s="605">
        <v>0</v>
      </c>
    </row>
    <row r="68" spans="1:52" x14ac:dyDescent="0.25">
      <c r="A68" s="11" t="s">
        <v>177</v>
      </c>
      <c r="B68" s="12" t="s">
        <v>178</v>
      </c>
      <c r="C68" s="44">
        <v>39</v>
      </c>
      <c r="D68" s="392">
        <v>70.900000000000006</v>
      </c>
      <c r="E68" s="44">
        <v>16</v>
      </c>
      <c r="F68" s="136">
        <v>29.1</v>
      </c>
      <c r="G68" s="387">
        <v>34</v>
      </c>
      <c r="H68" s="392">
        <v>65.400000000000006</v>
      </c>
      <c r="I68" s="44">
        <v>18</v>
      </c>
      <c r="J68" s="546">
        <v>34.6</v>
      </c>
      <c r="K68" s="44">
        <v>33</v>
      </c>
      <c r="L68" s="392">
        <v>61.1</v>
      </c>
      <c r="M68" s="44">
        <v>21</v>
      </c>
      <c r="N68" s="136">
        <v>38.9</v>
      </c>
      <c r="O68" s="387">
        <v>33</v>
      </c>
      <c r="P68" s="392">
        <v>58.9</v>
      </c>
      <c r="Q68" s="44">
        <v>23</v>
      </c>
      <c r="R68" s="330">
        <v>41.1</v>
      </c>
      <c r="S68" s="44">
        <v>31</v>
      </c>
      <c r="T68" s="392">
        <v>59.6</v>
      </c>
      <c r="U68" s="44">
        <v>21</v>
      </c>
      <c r="V68" s="136">
        <v>40.4</v>
      </c>
      <c r="W68" s="387">
        <v>38</v>
      </c>
      <c r="X68" s="392">
        <v>59.4</v>
      </c>
      <c r="Y68" s="44">
        <v>26</v>
      </c>
      <c r="Z68" s="546">
        <v>40.6</v>
      </c>
      <c r="AA68" s="44">
        <v>33</v>
      </c>
      <c r="AB68" s="287">
        <v>49.3</v>
      </c>
      <c r="AC68" s="44">
        <v>34</v>
      </c>
      <c r="AD68" s="44">
        <v>50.7</v>
      </c>
      <c r="AE68" s="387">
        <v>40</v>
      </c>
      <c r="AF68" s="392">
        <v>61.5</v>
      </c>
      <c r="AG68" s="44">
        <v>25</v>
      </c>
      <c r="AH68" s="546">
        <v>38.5</v>
      </c>
      <c r="AI68" s="387">
        <v>38</v>
      </c>
      <c r="AJ68" s="392">
        <v>55.9</v>
      </c>
      <c r="AK68" s="44">
        <v>30</v>
      </c>
      <c r="AL68" s="392">
        <v>44.1</v>
      </c>
      <c r="AM68" s="600">
        <v>0</v>
      </c>
      <c r="AN68" s="601">
        <v>0</v>
      </c>
      <c r="AO68" s="387">
        <v>43</v>
      </c>
      <c r="AP68" s="392">
        <v>64.2</v>
      </c>
      <c r="AQ68" s="44">
        <v>24</v>
      </c>
      <c r="AR68" s="392">
        <v>35.799999999999997</v>
      </c>
      <c r="AS68" s="600">
        <v>0</v>
      </c>
      <c r="AT68" s="601">
        <v>0</v>
      </c>
      <c r="AU68" s="44">
        <v>35</v>
      </c>
      <c r="AV68" s="392">
        <v>50.7</v>
      </c>
      <c r="AW68" s="44">
        <v>34</v>
      </c>
      <c r="AX68" s="392">
        <v>49.3</v>
      </c>
      <c r="AY68" s="600">
        <v>0</v>
      </c>
      <c r="AZ68" s="602">
        <v>0</v>
      </c>
    </row>
    <row r="69" spans="1:52" x14ac:dyDescent="0.25">
      <c r="A69" s="15" t="s">
        <v>179</v>
      </c>
      <c r="B69" s="16" t="s">
        <v>180</v>
      </c>
      <c r="C69" s="50">
        <v>28</v>
      </c>
      <c r="D69" s="389">
        <v>58.3</v>
      </c>
      <c r="E69" s="50">
        <v>20</v>
      </c>
      <c r="F69" s="129">
        <v>41.7</v>
      </c>
      <c r="G69" s="390">
        <v>27</v>
      </c>
      <c r="H69" s="290">
        <v>61.4</v>
      </c>
      <c r="I69" s="50">
        <v>17</v>
      </c>
      <c r="J69" s="554">
        <v>38.6</v>
      </c>
      <c r="K69" s="50">
        <v>23</v>
      </c>
      <c r="L69" s="389">
        <v>50</v>
      </c>
      <c r="M69" s="50">
        <v>23</v>
      </c>
      <c r="N69" s="129">
        <v>50</v>
      </c>
      <c r="O69" s="390">
        <v>27</v>
      </c>
      <c r="P69" s="389">
        <v>51.9</v>
      </c>
      <c r="Q69" s="50">
        <v>25</v>
      </c>
      <c r="R69" s="554">
        <v>48.1</v>
      </c>
      <c r="S69" s="50">
        <v>31</v>
      </c>
      <c r="T69" s="389">
        <v>64.599999999999994</v>
      </c>
      <c r="U69" s="50">
        <v>17</v>
      </c>
      <c r="V69" s="50">
        <v>35.4</v>
      </c>
      <c r="W69" s="390">
        <v>22</v>
      </c>
      <c r="X69" s="389">
        <v>47.8</v>
      </c>
      <c r="Y69" s="50">
        <v>24</v>
      </c>
      <c r="Z69" s="554">
        <v>52.2</v>
      </c>
      <c r="AA69" s="50">
        <v>21</v>
      </c>
      <c r="AB69" s="290">
        <v>45.7</v>
      </c>
      <c r="AC69" s="50">
        <v>25</v>
      </c>
      <c r="AD69" s="50">
        <v>54.3</v>
      </c>
      <c r="AE69" s="390">
        <v>26</v>
      </c>
      <c r="AF69" s="389">
        <v>51</v>
      </c>
      <c r="AG69" s="50">
        <v>25</v>
      </c>
      <c r="AH69" s="554">
        <v>49</v>
      </c>
      <c r="AI69" s="390">
        <v>16</v>
      </c>
      <c r="AJ69" s="389">
        <v>33.299999999999997</v>
      </c>
      <c r="AK69" s="50">
        <v>32</v>
      </c>
      <c r="AL69" s="389">
        <v>66.7</v>
      </c>
      <c r="AM69" s="603">
        <v>0</v>
      </c>
      <c r="AN69" s="604">
        <v>0</v>
      </c>
      <c r="AO69" s="390">
        <v>26</v>
      </c>
      <c r="AP69" s="389">
        <v>50</v>
      </c>
      <c r="AQ69" s="50">
        <v>26</v>
      </c>
      <c r="AR69" s="389">
        <v>50</v>
      </c>
      <c r="AS69" s="603">
        <v>0</v>
      </c>
      <c r="AT69" s="604">
        <v>0</v>
      </c>
      <c r="AU69" s="50">
        <v>31</v>
      </c>
      <c r="AV69" s="389">
        <v>53.4</v>
      </c>
      <c r="AW69" s="50">
        <v>27</v>
      </c>
      <c r="AX69" s="389">
        <v>46.6</v>
      </c>
      <c r="AY69" s="603">
        <v>0</v>
      </c>
      <c r="AZ69" s="605">
        <v>0</v>
      </c>
    </row>
    <row r="70" spans="1:52" x14ac:dyDescent="0.25">
      <c r="A70" s="11" t="s">
        <v>182</v>
      </c>
      <c r="B70" s="12" t="s">
        <v>183</v>
      </c>
      <c r="C70" s="44">
        <v>36</v>
      </c>
      <c r="D70" s="392">
        <v>47.4</v>
      </c>
      <c r="E70" s="44">
        <v>40</v>
      </c>
      <c r="F70" s="136">
        <v>52.6</v>
      </c>
      <c r="G70" s="387">
        <v>45</v>
      </c>
      <c r="H70" s="287">
        <v>57</v>
      </c>
      <c r="I70" s="44">
        <v>34</v>
      </c>
      <c r="J70" s="546">
        <v>43</v>
      </c>
      <c r="K70" s="44">
        <v>39</v>
      </c>
      <c r="L70" s="392">
        <v>48.1</v>
      </c>
      <c r="M70" s="44">
        <v>42</v>
      </c>
      <c r="N70" s="136">
        <v>51.9</v>
      </c>
      <c r="O70" s="387">
        <v>38</v>
      </c>
      <c r="P70" s="287">
        <v>50</v>
      </c>
      <c r="Q70" s="44">
        <v>38</v>
      </c>
      <c r="R70" s="330">
        <v>50</v>
      </c>
      <c r="S70" s="44">
        <v>48</v>
      </c>
      <c r="T70" s="392">
        <v>58.5</v>
      </c>
      <c r="U70" s="44">
        <v>34</v>
      </c>
      <c r="V70" s="136">
        <v>41.5</v>
      </c>
      <c r="W70" s="387">
        <v>45</v>
      </c>
      <c r="X70" s="392">
        <v>57</v>
      </c>
      <c r="Y70" s="44">
        <v>34</v>
      </c>
      <c r="Z70" s="546">
        <v>43</v>
      </c>
      <c r="AA70" s="44">
        <v>42</v>
      </c>
      <c r="AB70" s="392">
        <v>53.2</v>
      </c>
      <c r="AC70" s="44">
        <v>37</v>
      </c>
      <c r="AD70" s="136">
        <v>46.8</v>
      </c>
      <c r="AE70" s="387">
        <v>44</v>
      </c>
      <c r="AF70" s="392">
        <v>57.9</v>
      </c>
      <c r="AG70" s="44">
        <v>32</v>
      </c>
      <c r="AH70" s="546">
        <v>42.1</v>
      </c>
      <c r="AI70" s="387">
        <v>48</v>
      </c>
      <c r="AJ70" s="392">
        <v>60.8</v>
      </c>
      <c r="AK70" s="44">
        <v>31</v>
      </c>
      <c r="AL70" s="392">
        <v>39.200000000000003</v>
      </c>
      <c r="AM70" s="600">
        <v>0</v>
      </c>
      <c r="AN70" s="601">
        <v>0</v>
      </c>
      <c r="AO70" s="387">
        <v>43</v>
      </c>
      <c r="AP70" s="392">
        <v>53.1</v>
      </c>
      <c r="AQ70" s="44">
        <v>38</v>
      </c>
      <c r="AR70" s="392">
        <v>46.9</v>
      </c>
      <c r="AS70" s="600">
        <v>0</v>
      </c>
      <c r="AT70" s="601">
        <v>0</v>
      </c>
      <c r="AU70" s="44">
        <v>51</v>
      </c>
      <c r="AV70" s="392">
        <v>52</v>
      </c>
      <c r="AW70" s="44">
        <v>47</v>
      </c>
      <c r="AX70" s="392">
        <v>48</v>
      </c>
      <c r="AY70" s="600">
        <v>0</v>
      </c>
      <c r="AZ70" s="602">
        <v>0</v>
      </c>
    </row>
    <row r="71" spans="1:52" ht="13" thickBot="1" x14ac:dyDescent="0.3">
      <c r="A71" s="15" t="s">
        <v>185</v>
      </c>
      <c r="B71" s="16" t="s">
        <v>186</v>
      </c>
      <c r="C71" s="50">
        <v>11</v>
      </c>
      <c r="D71" s="389">
        <v>30.6</v>
      </c>
      <c r="E71" s="50">
        <v>25</v>
      </c>
      <c r="F71" s="129">
        <v>69.400000000000006</v>
      </c>
      <c r="G71" s="390">
        <v>16</v>
      </c>
      <c r="H71" s="290">
        <v>43.2</v>
      </c>
      <c r="I71" s="50">
        <v>21</v>
      </c>
      <c r="J71" s="554">
        <v>56.8</v>
      </c>
      <c r="K71" s="50">
        <v>16</v>
      </c>
      <c r="L71" s="389">
        <v>38.1</v>
      </c>
      <c r="M71" s="50">
        <v>26</v>
      </c>
      <c r="N71" s="129">
        <v>61.9</v>
      </c>
      <c r="O71" s="390">
        <v>10</v>
      </c>
      <c r="P71" s="389">
        <v>34.5</v>
      </c>
      <c r="Q71" s="50">
        <v>19</v>
      </c>
      <c r="R71" s="554">
        <v>65.5</v>
      </c>
      <c r="S71" s="50">
        <v>15</v>
      </c>
      <c r="T71" s="389">
        <v>35.700000000000003</v>
      </c>
      <c r="U71" s="50">
        <v>27</v>
      </c>
      <c r="V71" s="50">
        <v>64.3</v>
      </c>
      <c r="W71" s="390">
        <v>14</v>
      </c>
      <c r="X71" s="389">
        <v>30.4</v>
      </c>
      <c r="Y71" s="50">
        <v>32</v>
      </c>
      <c r="Z71" s="554">
        <v>69.599999999999994</v>
      </c>
      <c r="AA71" s="50">
        <v>15</v>
      </c>
      <c r="AB71" s="290">
        <v>32.6</v>
      </c>
      <c r="AC71" s="50">
        <v>31</v>
      </c>
      <c r="AD71" s="50">
        <v>67.400000000000006</v>
      </c>
      <c r="AE71" s="390">
        <v>22</v>
      </c>
      <c r="AF71" s="389">
        <v>42.3</v>
      </c>
      <c r="AG71" s="50">
        <v>30</v>
      </c>
      <c r="AH71" s="554">
        <v>57.7</v>
      </c>
      <c r="AI71" s="390">
        <v>17</v>
      </c>
      <c r="AJ71" s="389">
        <v>34.700000000000003</v>
      </c>
      <c r="AK71" s="50">
        <v>32</v>
      </c>
      <c r="AL71" s="389">
        <v>65.3</v>
      </c>
      <c r="AM71" s="603">
        <v>0</v>
      </c>
      <c r="AN71" s="604">
        <v>0</v>
      </c>
      <c r="AO71" s="390">
        <v>16</v>
      </c>
      <c r="AP71" s="389">
        <v>34.799999999999997</v>
      </c>
      <c r="AQ71" s="50">
        <v>30</v>
      </c>
      <c r="AR71" s="389">
        <v>65.2</v>
      </c>
      <c r="AS71" s="603">
        <v>0</v>
      </c>
      <c r="AT71" s="604">
        <v>0</v>
      </c>
      <c r="AU71" s="50">
        <v>15</v>
      </c>
      <c r="AV71" s="389">
        <v>28.8</v>
      </c>
      <c r="AW71" s="50">
        <v>37</v>
      </c>
      <c r="AX71" s="389">
        <v>71.2</v>
      </c>
      <c r="AY71" s="603">
        <v>0</v>
      </c>
      <c r="AZ71" s="605">
        <v>0</v>
      </c>
    </row>
    <row r="72" spans="1:52" ht="13.5" thickBot="1" x14ac:dyDescent="0.3">
      <c r="A72" s="375"/>
      <c r="B72" s="29" t="s">
        <v>330</v>
      </c>
      <c r="C72" s="583">
        <v>2615</v>
      </c>
      <c r="D72" s="584">
        <v>55.5</v>
      </c>
      <c r="E72" s="583">
        <v>2099</v>
      </c>
      <c r="F72" s="397">
        <v>44.5</v>
      </c>
      <c r="G72" s="585">
        <v>2661</v>
      </c>
      <c r="H72" s="586">
        <v>55.3</v>
      </c>
      <c r="I72" s="583">
        <v>2135</v>
      </c>
      <c r="J72" s="587">
        <v>44.3</v>
      </c>
      <c r="K72" s="583">
        <v>2622</v>
      </c>
      <c r="L72" s="588">
        <v>53.6</v>
      </c>
      <c r="M72" s="583">
        <v>2251</v>
      </c>
      <c r="N72" s="589">
        <v>46</v>
      </c>
      <c r="O72" s="585">
        <v>2735</v>
      </c>
      <c r="P72" s="588">
        <v>54.5</v>
      </c>
      <c r="Q72" s="583">
        <v>2261</v>
      </c>
      <c r="R72" s="587">
        <v>45</v>
      </c>
      <c r="S72" s="583">
        <v>2762</v>
      </c>
      <c r="T72" s="588">
        <v>54.1</v>
      </c>
      <c r="U72" s="583">
        <v>2308</v>
      </c>
      <c r="V72" s="589">
        <v>45.2</v>
      </c>
      <c r="W72" s="585">
        <v>2813</v>
      </c>
      <c r="X72" s="588">
        <v>53.4</v>
      </c>
      <c r="Y72" s="583">
        <v>2416</v>
      </c>
      <c r="Z72" s="587">
        <v>45.9</v>
      </c>
      <c r="AA72" s="583">
        <v>2818</v>
      </c>
      <c r="AB72" s="588">
        <v>52.3</v>
      </c>
      <c r="AC72" s="583">
        <v>2533</v>
      </c>
      <c r="AD72" s="589">
        <v>47</v>
      </c>
      <c r="AE72" s="585">
        <v>2884</v>
      </c>
      <c r="AF72" s="588">
        <v>52.2</v>
      </c>
      <c r="AG72" s="583">
        <v>2607</v>
      </c>
      <c r="AH72" s="587">
        <v>47.1</v>
      </c>
      <c r="AI72" s="585">
        <v>3017</v>
      </c>
      <c r="AJ72" s="588">
        <v>51.9</v>
      </c>
      <c r="AK72" s="583">
        <v>2791</v>
      </c>
      <c r="AL72" s="588">
        <v>48</v>
      </c>
      <c r="AM72" s="583">
        <v>3</v>
      </c>
      <c r="AN72" s="606">
        <v>0</v>
      </c>
      <c r="AO72" s="585">
        <v>3032</v>
      </c>
      <c r="AP72" s="588">
        <v>50.9</v>
      </c>
      <c r="AQ72" s="583">
        <v>2924</v>
      </c>
      <c r="AR72" s="588">
        <v>49.1</v>
      </c>
      <c r="AS72" s="583">
        <v>1</v>
      </c>
      <c r="AT72" s="606">
        <v>0</v>
      </c>
      <c r="AU72" s="583">
        <v>3205</v>
      </c>
      <c r="AV72" s="588">
        <v>51.4</v>
      </c>
      <c r="AW72" s="583">
        <v>3026</v>
      </c>
      <c r="AX72" s="588">
        <v>48.5</v>
      </c>
      <c r="AY72" s="583">
        <v>7</v>
      </c>
      <c r="AZ72" s="933">
        <v>0.1</v>
      </c>
    </row>
    <row r="73" spans="1:52" x14ac:dyDescent="0.25">
      <c r="A73" s="15" t="s">
        <v>188</v>
      </c>
      <c r="B73" s="16" t="s">
        <v>189</v>
      </c>
      <c r="C73" s="50">
        <v>20</v>
      </c>
      <c r="D73" s="389">
        <v>54.1</v>
      </c>
      <c r="E73" s="50">
        <v>17</v>
      </c>
      <c r="F73" s="129">
        <v>45.9</v>
      </c>
      <c r="G73" s="390">
        <v>16</v>
      </c>
      <c r="H73" s="290">
        <v>45.7</v>
      </c>
      <c r="I73" s="50">
        <v>19</v>
      </c>
      <c r="J73" s="331">
        <v>54.3</v>
      </c>
      <c r="K73" s="50">
        <v>21</v>
      </c>
      <c r="L73" s="389">
        <v>61.8</v>
      </c>
      <c r="M73" s="50">
        <v>13</v>
      </c>
      <c r="N73" s="129">
        <v>38.200000000000003</v>
      </c>
      <c r="O73" s="390">
        <v>18</v>
      </c>
      <c r="P73" s="389">
        <v>51.4</v>
      </c>
      <c r="Q73" s="50">
        <v>17</v>
      </c>
      <c r="R73" s="331">
        <v>48.6</v>
      </c>
      <c r="S73" s="50">
        <v>23</v>
      </c>
      <c r="T73" s="389">
        <v>63.9</v>
      </c>
      <c r="U73" s="50">
        <v>13</v>
      </c>
      <c r="V73" s="129">
        <v>36.1</v>
      </c>
      <c r="W73" s="390">
        <v>24</v>
      </c>
      <c r="X73" s="389">
        <v>63.2</v>
      </c>
      <c r="Y73" s="50">
        <v>14</v>
      </c>
      <c r="Z73" s="554">
        <v>36.799999999999997</v>
      </c>
      <c r="AA73" s="50">
        <v>17</v>
      </c>
      <c r="AB73" s="290">
        <v>48.6</v>
      </c>
      <c r="AC73" s="50">
        <v>18</v>
      </c>
      <c r="AD73" s="50">
        <v>51.4</v>
      </c>
      <c r="AE73" s="390">
        <v>24</v>
      </c>
      <c r="AF73" s="389">
        <v>63.2</v>
      </c>
      <c r="AG73" s="50">
        <v>14</v>
      </c>
      <c r="AH73" s="554">
        <v>36.799999999999997</v>
      </c>
      <c r="AI73" s="390">
        <v>17</v>
      </c>
      <c r="AJ73" s="389">
        <v>50</v>
      </c>
      <c r="AK73" s="50">
        <v>17</v>
      </c>
      <c r="AL73" s="389">
        <v>50</v>
      </c>
      <c r="AM73" s="603">
        <v>0</v>
      </c>
      <c r="AN73" s="604">
        <v>0</v>
      </c>
      <c r="AO73" s="390">
        <v>23</v>
      </c>
      <c r="AP73" s="389">
        <v>59</v>
      </c>
      <c r="AQ73" s="50">
        <v>16</v>
      </c>
      <c r="AR73" s="389">
        <v>41</v>
      </c>
      <c r="AS73" s="603">
        <v>0</v>
      </c>
      <c r="AT73" s="604">
        <v>0</v>
      </c>
      <c r="AU73" s="50">
        <v>20</v>
      </c>
      <c r="AV73" s="389">
        <v>48.8</v>
      </c>
      <c r="AW73" s="50">
        <v>20</v>
      </c>
      <c r="AX73" s="389">
        <v>48.8</v>
      </c>
      <c r="AY73" s="17">
        <v>1</v>
      </c>
      <c r="AZ73" s="605">
        <v>2.4</v>
      </c>
    </row>
    <row r="74" spans="1:52" x14ac:dyDescent="0.25">
      <c r="A74" s="11" t="s">
        <v>191</v>
      </c>
      <c r="B74" s="12" t="s">
        <v>192</v>
      </c>
      <c r="C74" s="44">
        <v>24</v>
      </c>
      <c r="D74" s="392">
        <v>50</v>
      </c>
      <c r="E74" s="44">
        <v>24</v>
      </c>
      <c r="F74" s="136">
        <v>50</v>
      </c>
      <c r="G74" s="387">
        <v>18</v>
      </c>
      <c r="H74" s="392">
        <v>37.5</v>
      </c>
      <c r="I74" s="44">
        <v>30</v>
      </c>
      <c r="J74" s="546">
        <v>62.5</v>
      </c>
      <c r="K74" s="44">
        <v>22</v>
      </c>
      <c r="L74" s="392">
        <v>52.4</v>
      </c>
      <c r="M74" s="44">
        <v>20</v>
      </c>
      <c r="N74" s="136">
        <v>47.6</v>
      </c>
      <c r="O74" s="387">
        <v>28</v>
      </c>
      <c r="P74" s="392">
        <v>50</v>
      </c>
      <c r="Q74" s="44">
        <v>28</v>
      </c>
      <c r="R74" s="330">
        <v>50</v>
      </c>
      <c r="S74" s="44">
        <v>27</v>
      </c>
      <c r="T74" s="392">
        <v>49.1</v>
      </c>
      <c r="U74" s="44">
        <v>28</v>
      </c>
      <c r="V74" s="136">
        <v>50.9</v>
      </c>
      <c r="W74" s="387">
        <v>27</v>
      </c>
      <c r="X74" s="392">
        <v>50</v>
      </c>
      <c r="Y74" s="44">
        <v>27</v>
      </c>
      <c r="Z74" s="546">
        <v>50</v>
      </c>
      <c r="AA74" s="44">
        <v>27</v>
      </c>
      <c r="AB74" s="392">
        <v>49.1</v>
      </c>
      <c r="AC74" s="44">
        <v>28</v>
      </c>
      <c r="AD74" s="136">
        <v>50.9</v>
      </c>
      <c r="AE74" s="387">
        <v>30</v>
      </c>
      <c r="AF74" s="392">
        <v>50.8</v>
      </c>
      <c r="AG74" s="44">
        <v>29</v>
      </c>
      <c r="AH74" s="546">
        <v>49.2</v>
      </c>
      <c r="AI74" s="387">
        <v>30</v>
      </c>
      <c r="AJ74" s="392">
        <v>54.5</v>
      </c>
      <c r="AK74" s="44">
        <v>25</v>
      </c>
      <c r="AL74" s="392">
        <v>45.5</v>
      </c>
      <c r="AM74" s="600">
        <v>0</v>
      </c>
      <c r="AN74" s="601">
        <v>0</v>
      </c>
      <c r="AO74" s="387">
        <v>30</v>
      </c>
      <c r="AP74" s="392">
        <v>54.5</v>
      </c>
      <c r="AQ74" s="44">
        <v>25</v>
      </c>
      <c r="AR74" s="392">
        <v>45.5</v>
      </c>
      <c r="AS74" s="600">
        <v>0</v>
      </c>
      <c r="AT74" s="601">
        <v>0</v>
      </c>
      <c r="AU74" s="44">
        <v>35</v>
      </c>
      <c r="AV74" s="392">
        <v>63.6</v>
      </c>
      <c r="AW74" s="44">
        <v>20</v>
      </c>
      <c r="AX74" s="392">
        <v>36.4</v>
      </c>
      <c r="AY74" s="600">
        <v>0</v>
      </c>
      <c r="AZ74" s="602">
        <v>0</v>
      </c>
    </row>
    <row r="75" spans="1:52" x14ac:dyDescent="0.25">
      <c r="A75" s="15" t="s">
        <v>195</v>
      </c>
      <c r="B75" s="16" t="s">
        <v>196</v>
      </c>
      <c r="C75" s="50">
        <v>21</v>
      </c>
      <c r="D75" s="389">
        <v>56.8</v>
      </c>
      <c r="E75" s="50">
        <v>16</v>
      </c>
      <c r="F75" s="129">
        <v>43.2</v>
      </c>
      <c r="G75" s="390">
        <v>18</v>
      </c>
      <c r="H75" s="290">
        <v>54.5</v>
      </c>
      <c r="I75" s="50">
        <v>15</v>
      </c>
      <c r="J75" s="331">
        <v>45.5</v>
      </c>
      <c r="K75" s="50">
        <v>18</v>
      </c>
      <c r="L75" s="389">
        <v>52.9</v>
      </c>
      <c r="M75" s="50">
        <v>16</v>
      </c>
      <c r="N75" s="129">
        <v>47.1</v>
      </c>
      <c r="O75" s="390">
        <v>17</v>
      </c>
      <c r="P75" s="389">
        <v>47.2</v>
      </c>
      <c r="Q75" s="50">
        <v>19</v>
      </c>
      <c r="R75" s="554">
        <v>52.8</v>
      </c>
      <c r="S75" s="50">
        <v>19</v>
      </c>
      <c r="T75" s="389">
        <v>54.3</v>
      </c>
      <c r="U75" s="50">
        <v>16</v>
      </c>
      <c r="V75" s="129">
        <v>45.7</v>
      </c>
      <c r="W75" s="390">
        <v>18</v>
      </c>
      <c r="X75" s="389">
        <v>50</v>
      </c>
      <c r="Y75" s="50">
        <v>18</v>
      </c>
      <c r="Z75" s="554">
        <v>50</v>
      </c>
      <c r="AA75" s="50">
        <v>18</v>
      </c>
      <c r="AB75" s="389">
        <v>51.4</v>
      </c>
      <c r="AC75" s="50">
        <v>17</v>
      </c>
      <c r="AD75" s="129">
        <v>48.6</v>
      </c>
      <c r="AE75" s="390">
        <v>17</v>
      </c>
      <c r="AF75" s="389">
        <v>50</v>
      </c>
      <c r="AG75" s="50">
        <v>17</v>
      </c>
      <c r="AH75" s="554">
        <v>50</v>
      </c>
      <c r="AI75" s="390">
        <v>15</v>
      </c>
      <c r="AJ75" s="389">
        <v>42.9</v>
      </c>
      <c r="AK75" s="50">
        <v>20</v>
      </c>
      <c r="AL75" s="389">
        <v>57.1</v>
      </c>
      <c r="AM75" s="603">
        <v>0</v>
      </c>
      <c r="AN75" s="604">
        <v>0</v>
      </c>
      <c r="AO75" s="390">
        <v>25</v>
      </c>
      <c r="AP75" s="389">
        <v>73.5</v>
      </c>
      <c r="AQ75" s="50">
        <v>9</v>
      </c>
      <c r="AR75" s="389">
        <v>26.5</v>
      </c>
      <c r="AS75" s="603">
        <v>0</v>
      </c>
      <c r="AT75" s="604">
        <v>0</v>
      </c>
      <c r="AU75" s="50">
        <v>17</v>
      </c>
      <c r="AV75" s="389">
        <v>48.6</v>
      </c>
      <c r="AW75" s="50">
        <v>18</v>
      </c>
      <c r="AX75" s="389">
        <v>51.4</v>
      </c>
      <c r="AY75" s="603">
        <v>0</v>
      </c>
      <c r="AZ75" s="605">
        <v>0</v>
      </c>
    </row>
    <row r="76" spans="1:52" x14ac:dyDescent="0.25">
      <c r="A76" s="11" t="s">
        <v>199</v>
      </c>
      <c r="B76" s="12" t="s">
        <v>200</v>
      </c>
      <c r="C76" s="44">
        <v>20</v>
      </c>
      <c r="D76" s="392">
        <v>45.5</v>
      </c>
      <c r="E76" s="44">
        <v>24</v>
      </c>
      <c r="F76" s="136">
        <v>54.5</v>
      </c>
      <c r="G76" s="387">
        <v>21</v>
      </c>
      <c r="H76" s="287">
        <v>46.7</v>
      </c>
      <c r="I76" s="44">
        <v>24</v>
      </c>
      <c r="J76" s="330">
        <v>53.3</v>
      </c>
      <c r="K76" s="44">
        <v>19</v>
      </c>
      <c r="L76" s="392">
        <v>43.2</v>
      </c>
      <c r="M76" s="44">
        <v>25</v>
      </c>
      <c r="N76" s="136">
        <v>56.8</v>
      </c>
      <c r="O76" s="387">
        <v>20</v>
      </c>
      <c r="P76" s="392">
        <v>46.5</v>
      </c>
      <c r="Q76" s="44">
        <v>23</v>
      </c>
      <c r="R76" s="330">
        <v>53.5</v>
      </c>
      <c r="S76" s="44">
        <v>20</v>
      </c>
      <c r="T76" s="392">
        <v>45.5</v>
      </c>
      <c r="U76" s="44">
        <v>24</v>
      </c>
      <c r="V76" s="136">
        <v>54.5</v>
      </c>
      <c r="W76" s="387">
        <v>15</v>
      </c>
      <c r="X76" s="392">
        <v>33.299999999999997</v>
      </c>
      <c r="Y76" s="44">
        <v>30</v>
      </c>
      <c r="Z76" s="546">
        <v>66.7</v>
      </c>
      <c r="AA76" s="44">
        <v>22</v>
      </c>
      <c r="AB76" s="287">
        <v>47.8</v>
      </c>
      <c r="AC76" s="44">
        <v>24</v>
      </c>
      <c r="AD76" s="44">
        <v>52.2</v>
      </c>
      <c r="AE76" s="387">
        <v>18</v>
      </c>
      <c r="AF76" s="392">
        <v>40.9</v>
      </c>
      <c r="AG76" s="44">
        <v>26</v>
      </c>
      <c r="AH76" s="546">
        <v>59.1</v>
      </c>
      <c r="AI76" s="387">
        <v>24</v>
      </c>
      <c r="AJ76" s="392">
        <v>53.3</v>
      </c>
      <c r="AK76" s="44">
        <v>21</v>
      </c>
      <c r="AL76" s="392">
        <v>46.7</v>
      </c>
      <c r="AM76" s="600">
        <v>0</v>
      </c>
      <c r="AN76" s="601">
        <v>0</v>
      </c>
      <c r="AO76" s="387">
        <v>21</v>
      </c>
      <c r="AP76" s="392">
        <v>45.7</v>
      </c>
      <c r="AQ76" s="44">
        <v>25</v>
      </c>
      <c r="AR76" s="392">
        <v>54.3</v>
      </c>
      <c r="AS76" s="600">
        <v>0</v>
      </c>
      <c r="AT76" s="601">
        <v>0</v>
      </c>
      <c r="AU76" s="44">
        <v>27</v>
      </c>
      <c r="AV76" s="392">
        <v>58.7</v>
      </c>
      <c r="AW76" s="44">
        <v>19</v>
      </c>
      <c r="AX76" s="392">
        <v>41.3</v>
      </c>
      <c r="AY76" s="600">
        <v>0</v>
      </c>
      <c r="AZ76" s="602">
        <v>0</v>
      </c>
    </row>
    <row r="77" spans="1:52" x14ac:dyDescent="0.25">
      <c r="A77" s="15" t="s">
        <v>203</v>
      </c>
      <c r="B77" s="16" t="s">
        <v>204</v>
      </c>
      <c r="C77" s="50">
        <v>32</v>
      </c>
      <c r="D77" s="389">
        <v>35.200000000000003</v>
      </c>
      <c r="E77" s="50">
        <v>59</v>
      </c>
      <c r="F77" s="129">
        <v>64.8</v>
      </c>
      <c r="G77" s="390">
        <v>38</v>
      </c>
      <c r="H77" s="290">
        <v>41.3</v>
      </c>
      <c r="I77" s="50">
        <v>54</v>
      </c>
      <c r="J77" s="331">
        <v>58.7</v>
      </c>
      <c r="K77" s="50">
        <v>48</v>
      </c>
      <c r="L77" s="389">
        <v>51.6</v>
      </c>
      <c r="M77" s="50">
        <v>45</v>
      </c>
      <c r="N77" s="129">
        <v>48.4</v>
      </c>
      <c r="O77" s="390">
        <v>39</v>
      </c>
      <c r="P77" s="389">
        <v>41.1</v>
      </c>
      <c r="Q77" s="50">
        <v>56</v>
      </c>
      <c r="R77" s="331">
        <v>58.9</v>
      </c>
      <c r="S77" s="50">
        <v>38</v>
      </c>
      <c r="T77" s="389">
        <v>40.9</v>
      </c>
      <c r="U77" s="50">
        <v>55</v>
      </c>
      <c r="V77" s="129">
        <v>59.1</v>
      </c>
      <c r="W77" s="390">
        <v>30</v>
      </c>
      <c r="X77" s="389">
        <v>31.9</v>
      </c>
      <c r="Y77" s="50">
        <v>64</v>
      </c>
      <c r="Z77" s="554">
        <v>68.099999999999994</v>
      </c>
      <c r="AA77" s="50">
        <v>36</v>
      </c>
      <c r="AB77" s="290">
        <v>39.1</v>
      </c>
      <c r="AC77" s="50">
        <v>56</v>
      </c>
      <c r="AD77" s="50">
        <v>60.9</v>
      </c>
      <c r="AE77" s="390">
        <v>37</v>
      </c>
      <c r="AF77" s="389">
        <v>39.799999999999997</v>
      </c>
      <c r="AG77" s="50">
        <v>56</v>
      </c>
      <c r="AH77" s="554">
        <v>60.2</v>
      </c>
      <c r="AI77" s="390">
        <v>45</v>
      </c>
      <c r="AJ77" s="389">
        <v>46.9</v>
      </c>
      <c r="AK77" s="50">
        <v>51</v>
      </c>
      <c r="AL77" s="389">
        <v>53.1</v>
      </c>
      <c r="AM77" s="603">
        <v>0</v>
      </c>
      <c r="AN77" s="604">
        <v>0</v>
      </c>
      <c r="AO77" s="390">
        <v>47</v>
      </c>
      <c r="AP77" s="389">
        <v>45.6</v>
      </c>
      <c r="AQ77" s="50">
        <v>56</v>
      </c>
      <c r="AR77" s="389">
        <v>54.4</v>
      </c>
      <c r="AS77" s="603">
        <v>0</v>
      </c>
      <c r="AT77" s="604">
        <v>0</v>
      </c>
      <c r="AU77" s="50">
        <v>57</v>
      </c>
      <c r="AV77" s="389">
        <v>47.9</v>
      </c>
      <c r="AW77" s="50">
        <v>62</v>
      </c>
      <c r="AX77" s="389">
        <v>52.1</v>
      </c>
      <c r="AY77" s="603">
        <v>0</v>
      </c>
      <c r="AZ77" s="605">
        <v>0</v>
      </c>
    </row>
    <row r="78" spans="1:52" x14ac:dyDescent="0.25">
      <c r="A78" s="11" t="s">
        <v>203</v>
      </c>
      <c r="B78" s="12" t="s">
        <v>206</v>
      </c>
      <c r="C78" s="44">
        <v>32</v>
      </c>
      <c r="D78" s="392">
        <v>51.6</v>
      </c>
      <c r="E78" s="44">
        <v>30</v>
      </c>
      <c r="F78" s="136">
        <v>48.4</v>
      </c>
      <c r="G78" s="387">
        <v>40</v>
      </c>
      <c r="H78" s="287">
        <v>58.8</v>
      </c>
      <c r="I78" s="44">
        <v>28</v>
      </c>
      <c r="J78" s="330">
        <v>41.2</v>
      </c>
      <c r="K78" s="44" t="s">
        <v>517</v>
      </c>
      <c r="L78" s="392" t="s">
        <v>517</v>
      </c>
      <c r="M78" s="44" t="s">
        <v>517</v>
      </c>
      <c r="N78" s="136" t="s">
        <v>517</v>
      </c>
      <c r="O78" s="387">
        <v>35</v>
      </c>
      <c r="P78" s="392">
        <v>50</v>
      </c>
      <c r="Q78" s="44">
        <v>35</v>
      </c>
      <c r="R78" s="330">
        <v>50</v>
      </c>
      <c r="S78" s="44" t="s">
        <v>517</v>
      </c>
      <c r="T78" s="392" t="s">
        <v>517</v>
      </c>
      <c r="U78" s="44" t="s">
        <v>517</v>
      </c>
      <c r="V78" s="136" t="s">
        <v>517</v>
      </c>
      <c r="W78" s="387" t="s">
        <v>517</v>
      </c>
      <c r="X78" s="392" t="s">
        <v>517</v>
      </c>
      <c r="Y78" s="44" t="s">
        <v>517</v>
      </c>
      <c r="Z78" s="546" t="s">
        <v>517</v>
      </c>
      <c r="AA78" s="44">
        <v>22</v>
      </c>
      <c r="AB78" s="287">
        <v>39.299999999999997</v>
      </c>
      <c r="AC78" s="44">
        <v>34</v>
      </c>
      <c r="AD78" s="44">
        <v>60.7</v>
      </c>
      <c r="AE78" s="387" t="s">
        <v>517</v>
      </c>
      <c r="AF78" s="392" t="s">
        <v>517</v>
      </c>
      <c r="AG78" s="44" t="s">
        <v>517</v>
      </c>
      <c r="AH78" s="546" t="s">
        <v>517</v>
      </c>
      <c r="AI78" s="387" t="s">
        <v>517</v>
      </c>
      <c r="AJ78" s="392" t="s">
        <v>517</v>
      </c>
      <c r="AK78" s="44" t="s">
        <v>517</v>
      </c>
      <c r="AL78" s="392" t="s">
        <v>517</v>
      </c>
      <c r="AM78" s="600" t="s">
        <v>241</v>
      </c>
      <c r="AN78" s="601" t="s">
        <v>241</v>
      </c>
      <c r="AO78" s="387" t="s">
        <v>517</v>
      </c>
      <c r="AP78" s="392" t="s">
        <v>517</v>
      </c>
      <c r="AQ78" s="44" t="s">
        <v>517</v>
      </c>
      <c r="AR78" s="392" t="s">
        <v>517</v>
      </c>
      <c r="AS78" s="600" t="s">
        <v>241</v>
      </c>
      <c r="AT78" s="601" t="s">
        <v>241</v>
      </c>
      <c r="AU78" s="44">
        <v>32</v>
      </c>
      <c r="AV78" s="392">
        <v>41.6</v>
      </c>
      <c r="AW78" s="44">
        <v>45</v>
      </c>
      <c r="AX78" s="392">
        <v>58.4</v>
      </c>
      <c r="AY78" s="600">
        <v>0</v>
      </c>
      <c r="AZ78" s="602">
        <v>0</v>
      </c>
    </row>
    <row r="79" spans="1:52" x14ac:dyDescent="0.25">
      <c r="A79" s="15" t="s">
        <v>207</v>
      </c>
      <c r="B79" s="16" t="s">
        <v>208</v>
      </c>
      <c r="C79" s="50">
        <v>13</v>
      </c>
      <c r="D79" s="389">
        <v>40.6</v>
      </c>
      <c r="E79" s="50">
        <v>19</v>
      </c>
      <c r="F79" s="129">
        <v>59.4</v>
      </c>
      <c r="G79" s="390">
        <v>11</v>
      </c>
      <c r="H79" s="290">
        <v>35.5</v>
      </c>
      <c r="I79" s="50">
        <v>20</v>
      </c>
      <c r="J79" s="331">
        <v>64.5</v>
      </c>
      <c r="K79" s="50">
        <v>14</v>
      </c>
      <c r="L79" s="389">
        <v>38.9</v>
      </c>
      <c r="M79" s="50">
        <v>22</v>
      </c>
      <c r="N79" s="129">
        <v>61.1</v>
      </c>
      <c r="O79" s="390">
        <v>14</v>
      </c>
      <c r="P79" s="389">
        <v>48.3</v>
      </c>
      <c r="Q79" s="50">
        <v>15</v>
      </c>
      <c r="R79" s="331">
        <v>51.7</v>
      </c>
      <c r="S79" s="50" t="s">
        <v>517</v>
      </c>
      <c r="T79" s="389" t="s">
        <v>517</v>
      </c>
      <c r="U79" s="50" t="s">
        <v>517</v>
      </c>
      <c r="V79" s="129" t="s">
        <v>517</v>
      </c>
      <c r="W79" s="390">
        <v>9</v>
      </c>
      <c r="X79" s="389">
        <v>31</v>
      </c>
      <c r="Y79" s="50">
        <v>20</v>
      </c>
      <c r="Z79" s="554">
        <v>69</v>
      </c>
      <c r="AA79" s="50">
        <v>14</v>
      </c>
      <c r="AB79" s="389">
        <v>40</v>
      </c>
      <c r="AC79" s="50">
        <v>21</v>
      </c>
      <c r="AD79" s="129">
        <v>60</v>
      </c>
      <c r="AE79" s="390">
        <v>13</v>
      </c>
      <c r="AF79" s="389">
        <v>41.9</v>
      </c>
      <c r="AG79" s="50">
        <v>18</v>
      </c>
      <c r="AH79" s="554">
        <v>58.1</v>
      </c>
      <c r="AI79" s="390">
        <v>10</v>
      </c>
      <c r="AJ79" s="389">
        <v>27.8</v>
      </c>
      <c r="AK79" s="50">
        <v>26</v>
      </c>
      <c r="AL79" s="389">
        <v>72.2</v>
      </c>
      <c r="AM79" s="603">
        <v>0</v>
      </c>
      <c r="AN79" s="604">
        <v>0</v>
      </c>
      <c r="AO79" s="390">
        <v>12</v>
      </c>
      <c r="AP79" s="389">
        <v>34.299999999999997</v>
      </c>
      <c r="AQ79" s="50">
        <v>23</v>
      </c>
      <c r="AR79" s="389">
        <v>65.7</v>
      </c>
      <c r="AS79" s="603">
        <v>0</v>
      </c>
      <c r="AT79" s="604">
        <v>0</v>
      </c>
      <c r="AU79" s="50">
        <v>19</v>
      </c>
      <c r="AV79" s="389">
        <v>50</v>
      </c>
      <c r="AW79" s="50">
        <v>19</v>
      </c>
      <c r="AX79" s="389">
        <v>50</v>
      </c>
      <c r="AY79" s="603">
        <v>0</v>
      </c>
      <c r="AZ79" s="605">
        <v>0</v>
      </c>
    </row>
    <row r="80" spans="1:52" x14ac:dyDescent="0.25">
      <c r="A80" s="11" t="s">
        <v>207</v>
      </c>
      <c r="B80" s="12" t="s">
        <v>209</v>
      </c>
      <c r="C80" s="44" t="s">
        <v>517</v>
      </c>
      <c r="D80" s="392" t="s">
        <v>517</v>
      </c>
      <c r="E80" s="44" t="s">
        <v>517</v>
      </c>
      <c r="F80" s="136" t="s">
        <v>517</v>
      </c>
      <c r="G80" s="387">
        <v>27</v>
      </c>
      <c r="H80" s="287">
        <v>32.5</v>
      </c>
      <c r="I80" s="44">
        <v>56</v>
      </c>
      <c r="J80" s="330">
        <v>67.5</v>
      </c>
      <c r="K80" s="44">
        <v>27</v>
      </c>
      <c r="L80" s="392">
        <v>33.299999999999997</v>
      </c>
      <c r="M80" s="44">
        <v>54</v>
      </c>
      <c r="N80" s="136">
        <v>66.7</v>
      </c>
      <c r="O80" s="387">
        <v>23</v>
      </c>
      <c r="P80" s="392">
        <v>28.8</v>
      </c>
      <c r="Q80" s="44">
        <v>57</v>
      </c>
      <c r="R80" s="330">
        <v>71.3</v>
      </c>
      <c r="S80" s="44">
        <v>34</v>
      </c>
      <c r="T80" s="392">
        <v>40</v>
      </c>
      <c r="U80" s="44">
        <v>51</v>
      </c>
      <c r="V80" s="136">
        <v>60</v>
      </c>
      <c r="W80" s="387">
        <v>37</v>
      </c>
      <c r="X80" s="392">
        <v>44</v>
      </c>
      <c r="Y80" s="44">
        <v>47</v>
      </c>
      <c r="Z80" s="546">
        <v>56</v>
      </c>
      <c r="AA80" s="44">
        <v>35</v>
      </c>
      <c r="AB80" s="392">
        <v>41.2</v>
      </c>
      <c r="AC80" s="44">
        <v>50</v>
      </c>
      <c r="AD80" s="136">
        <v>58.8</v>
      </c>
      <c r="AE80" s="387">
        <v>32</v>
      </c>
      <c r="AF80" s="392">
        <v>39</v>
      </c>
      <c r="AG80" s="44">
        <v>50</v>
      </c>
      <c r="AH80" s="546">
        <v>61</v>
      </c>
      <c r="AI80" s="387">
        <v>27</v>
      </c>
      <c r="AJ80" s="392">
        <v>34.200000000000003</v>
      </c>
      <c r="AK80" s="44">
        <v>52</v>
      </c>
      <c r="AL80" s="392">
        <v>65.8</v>
      </c>
      <c r="AM80" s="600">
        <v>0</v>
      </c>
      <c r="AN80" s="601">
        <v>0</v>
      </c>
      <c r="AO80" s="387">
        <v>37</v>
      </c>
      <c r="AP80" s="392">
        <v>44</v>
      </c>
      <c r="AQ80" s="44">
        <v>47</v>
      </c>
      <c r="AR80" s="392">
        <v>56</v>
      </c>
      <c r="AS80" s="600">
        <v>0</v>
      </c>
      <c r="AT80" s="601">
        <v>0</v>
      </c>
      <c r="AU80" s="44">
        <v>35</v>
      </c>
      <c r="AV80" s="392">
        <v>41.7</v>
      </c>
      <c r="AW80" s="44">
        <v>49</v>
      </c>
      <c r="AX80" s="392">
        <v>58.3</v>
      </c>
      <c r="AY80" s="600">
        <v>0</v>
      </c>
      <c r="AZ80" s="602">
        <v>0</v>
      </c>
    </row>
    <row r="81" spans="1:52" x14ac:dyDescent="0.25">
      <c r="A81" s="15" t="s">
        <v>207</v>
      </c>
      <c r="B81" s="16" t="s">
        <v>212</v>
      </c>
      <c r="C81" s="50">
        <v>12</v>
      </c>
      <c r="D81" s="389">
        <v>31.6</v>
      </c>
      <c r="E81" s="50">
        <v>26</v>
      </c>
      <c r="F81" s="129">
        <v>68.400000000000006</v>
      </c>
      <c r="G81" s="390">
        <v>9</v>
      </c>
      <c r="H81" s="290">
        <v>21.4</v>
      </c>
      <c r="I81" s="50">
        <v>33</v>
      </c>
      <c r="J81" s="331">
        <v>78.599999999999994</v>
      </c>
      <c r="K81" s="50">
        <v>9</v>
      </c>
      <c r="L81" s="389">
        <v>20.5</v>
      </c>
      <c r="M81" s="50">
        <v>35</v>
      </c>
      <c r="N81" s="129">
        <v>79.5</v>
      </c>
      <c r="O81" s="390">
        <v>15</v>
      </c>
      <c r="P81" s="389">
        <v>30</v>
      </c>
      <c r="Q81" s="50">
        <v>35</v>
      </c>
      <c r="R81" s="331">
        <v>70</v>
      </c>
      <c r="S81" s="50">
        <v>12</v>
      </c>
      <c r="T81" s="389">
        <v>26.1</v>
      </c>
      <c r="U81" s="50">
        <v>34</v>
      </c>
      <c r="V81" s="129">
        <v>73.900000000000006</v>
      </c>
      <c r="W81" s="390">
        <v>14</v>
      </c>
      <c r="X81" s="389">
        <v>35.9</v>
      </c>
      <c r="Y81" s="50">
        <v>25</v>
      </c>
      <c r="Z81" s="554">
        <v>64.099999999999994</v>
      </c>
      <c r="AA81" s="50">
        <v>13</v>
      </c>
      <c r="AB81" s="290">
        <v>28.9</v>
      </c>
      <c r="AC81" s="50">
        <v>32</v>
      </c>
      <c r="AD81" s="50">
        <v>71.099999999999994</v>
      </c>
      <c r="AE81" s="390">
        <v>20</v>
      </c>
      <c r="AF81" s="389">
        <v>37.700000000000003</v>
      </c>
      <c r="AG81" s="50">
        <v>33</v>
      </c>
      <c r="AH81" s="554">
        <v>62.3</v>
      </c>
      <c r="AI81" s="390">
        <v>8</v>
      </c>
      <c r="AJ81" s="389">
        <v>17</v>
      </c>
      <c r="AK81" s="50">
        <v>39</v>
      </c>
      <c r="AL81" s="389">
        <v>83</v>
      </c>
      <c r="AM81" s="603" t="s">
        <v>241</v>
      </c>
      <c r="AN81" s="604" t="s">
        <v>241</v>
      </c>
      <c r="AO81" s="390">
        <v>13</v>
      </c>
      <c r="AP81" s="389">
        <v>27.7</v>
      </c>
      <c r="AQ81" s="50">
        <v>34</v>
      </c>
      <c r="AR81" s="389">
        <v>72.3</v>
      </c>
      <c r="AS81" s="603">
        <v>0</v>
      </c>
      <c r="AT81" s="604">
        <v>0</v>
      </c>
      <c r="AU81" s="50">
        <v>18</v>
      </c>
      <c r="AV81" s="389">
        <v>37.5</v>
      </c>
      <c r="AW81" s="50">
        <v>30</v>
      </c>
      <c r="AX81" s="389">
        <v>62.5</v>
      </c>
      <c r="AY81" s="603">
        <v>0</v>
      </c>
      <c r="AZ81" s="605">
        <v>0</v>
      </c>
    </row>
    <row r="82" spans="1:52" ht="13" thickBot="1" x14ac:dyDescent="0.3">
      <c r="A82" s="11" t="s">
        <v>214</v>
      </c>
      <c r="B82" s="12" t="s">
        <v>215</v>
      </c>
      <c r="C82" s="44">
        <v>18</v>
      </c>
      <c r="D82" s="392">
        <v>72</v>
      </c>
      <c r="E82" s="44">
        <v>7</v>
      </c>
      <c r="F82" s="136">
        <v>28</v>
      </c>
      <c r="G82" s="387">
        <v>13</v>
      </c>
      <c r="H82" s="392">
        <v>50</v>
      </c>
      <c r="I82" s="44">
        <v>13</v>
      </c>
      <c r="J82" s="546">
        <v>50</v>
      </c>
      <c r="K82" s="44">
        <v>21</v>
      </c>
      <c r="L82" s="392">
        <v>72.400000000000006</v>
      </c>
      <c r="M82" s="44">
        <v>8</v>
      </c>
      <c r="N82" s="136">
        <v>27.6</v>
      </c>
      <c r="O82" s="387">
        <v>18</v>
      </c>
      <c r="P82" s="392">
        <v>64.3</v>
      </c>
      <c r="Q82" s="44">
        <v>10</v>
      </c>
      <c r="R82" s="330">
        <v>35.700000000000003</v>
      </c>
      <c r="S82" s="44">
        <v>16</v>
      </c>
      <c r="T82" s="392">
        <v>59.3</v>
      </c>
      <c r="U82" s="44">
        <v>11</v>
      </c>
      <c r="V82" s="136">
        <v>40.700000000000003</v>
      </c>
      <c r="W82" s="387">
        <v>17</v>
      </c>
      <c r="X82" s="392">
        <v>65.400000000000006</v>
      </c>
      <c r="Y82" s="44">
        <v>9</v>
      </c>
      <c r="Z82" s="546">
        <v>34.6</v>
      </c>
      <c r="AA82" s="44">
        <v>17</v>
      </c>
      <c r="AB82" s="287">
        <v>65.400000000000006</v>
      </c>
      <c r="AC82" s="44">
        <v>9</v>
      </c>
      <c r="AD82" s="44">
        <v>34.6</v>
      </c>
      <c r="AE82" s="387">
        <v>14</v>
      </c>
      <c r="AF82" s="392">
        <v>53.8</v>
      </c>
      <c r="AG82" s="44">
        <v>12</v>
      </c>
      <c r="AH82" s="546">
        <v>46.2</v>
      </c>
      <c r="AI82" s="387">
        <v>13</v>
      </c>
      <c r="AJ82" s="392">
        <v>46.4</v>
      </c>
      <c r="AK82" s="44">
        <v>15</v>
      </c>
      <c r="AL82" s="392">
        <v>53.6</v>
      </c>
      <c r="AM82" s="600">
        <v>0</v>
      </c>
      <c r="AN82" s="601">
        <v>0</v>
      </c>
      <c r="AO82" s="387">
        <v>15</v>
      </c>
      <c r="AP82" s="392">
        <v>50</v>
      </c>
      <c r="AQ82" s="44">
        <v>15</v>
      </c>
      <c r="AR82" s="392">
        <v>50</v>
      </c>
      <c r="AS82" s="600">
        <v>0</v>
      </c>
      <c r="AT82" s="601">
        <v>0</v>
      </c>
      <c r="AU82" s="44">
        <v>14</v>
      </c>
      <c r="AV82" s="392">
        <v>56</v>
      </c>
      <c r="AW82" s="44">
        <v>11</v>
      </c>
      <c r="AX82" s="392">
        <v>44</v>
      </c>
      <c r="AY82" s="600">
        <v>0</v>
      </c>
      <c r="AZ82" s="602">
        <v>0</v>
      </c>
    </row>
    <row r="83" spans="1:52" ht="13.5" thickBot="1" x14ac:dyDescent="0.3">
      <c r="A83" s="590"/>
      <c r="B83" s="591" t="s">
        <v>334</v>
      </c>
      <c r="C83" s="592">
        <v>192</v>
      </c>
      <c r="D83" s="593">
        <v>46.4</v>
      </c>
      <c r="E83" s="592">
        <v>222</v>
      </c>
      <c r="F83" s="594">
        <v>53.6</v>
      </c>
      <c r="G83" s="595">
        <v>211</v>
      </c>
      <c r="H83" s="596">
        <v>41.9</v>
      </c>
      <c r="I83" s="592">
        <v>292</v>
      </c>
      <c r="J83" s="597">
        <v>58.1</v>
      </c>
      <c r="K83" s="592">
        <v>199</v>
      </c>
      <c r="L83" s="593">
        <v>45.5</v>
      </c>
      <c r="M83" s="592">
        <v>238</v>
      </c>
      <c r="N83" s="594">
        <v>54.5</v>
      </c>
      <c r="O83" s="595">
        <v>227</v>
      </c>
      <c r="P83" s="593">
        <v>43.5</v>
      </c>
      <c r="Q83" s="592">
        <v>295</v>
      </c>
      <c r="R83" s="597">
        <v>56.5</v>
      </c>
      <c r="S83" s="592">
        <v>189</v>
      </c>
      <c r="T83" s="593">
        <v>44.9</v>
      </c>
      <c r="U83" s="592">
        <v>232</v>
      </c>
      <c r="V83" s="594">
        <v>55.1</v>
      </c>
      <c r="W83" s="595">
        <v>191</v>
      </c>
      <c r="X83" s="593">
        <v>42.9</v>
      </c>
      <c r="Y83" s="592">
        <v>254</v>
      </c>
      <c r="Z83" s="598">
        <v>57.1</v>
      </c>
      <c r="AA83" s="592">
        <v>221</v>
      </c>
      <c r="AB83" s="596">
        <v>43.3</v>
      </c>
      <c r="AC83" s="592">
        <v>289</v>
      </c>
      <c r="AD83" s="592">
        <v>56.7</v>
      </c>
      <c r="AE83" s="595">
        <v>205</v>
      </c>
      <c r="AF83" s="593">
        <v>41.8</v>
      </c>
      <c r="AG83" s="592">
        <v>255</v>
      </c>
      <c r="AH83" s="598">
        <v>51.9</v>
      </c>
      <c r="AI83" s="595">
        <v>189</v>
      </c>
      <c r="AJ83" s="593">
        <v>38.5</v>
      </c>
      <c r="AK83" s="592">
        <v>266</v>
      </c>
      <c r="AL83" s="593">
        <v>54.2</v>
      </c>
      <c r="AM83" s="607">
        <v>0</v>
      </c>
      <c r="AN83" s="608">
        <v>0</v>
      </c>
      <c r="AO83" s="595">
        <v>223</v>
      </c>
      <c r="AP83" s="593">
        <v>45.4</v>
      </c>
      <c r="AQ83" s="592">
        <v>250</v>
      </c>
      <c r="AR83" s="593">
        <v>50.9</v>
      </c>
      <c r="AS83" s="607">
        <v>0</v>
      </c>
      <c r="AT83" s="608">
        <v>0</v>
      </c>
      <c r="AU83" s="592">
        <v>274</v>
      </c>
      <c r="AV83" s="593">
        <v>48.2</v>
      </c>
      <c r="AW83" s="592">
        <v>293</v>
      </c>
      <c r="AX83" s="593">
        <v>51.6</v>
      </c>
      <c r="AY83" s="934">
        <v>1</v>
      </c>
      <c r="AZ83" s="609">
        <v>0.2</v>
      </c>
    </row>
    <row r="84" spans="1:52" x14ac:dyDescent="0.25">
      <c r="A84" s="599" t="s">
        <v>695</v>
      </c>
      <c r="B84" s="36"/>
    </row>
    <row r="85" spans="1:52" x14ac:dyDescent="0.25">
      <c r="A85" s="975" t="s">
        <v>696</v>
      </c>
      <c r="B85" s="975"/>
      <c r="C85" s="35"/>
      <c r="D85" s="35"/>
      <c r="E85" s="35"/>
      <c r="F85" s="35"/>
      <c r="G85" s="35"/>
      <c r="H85" s="35"/>
      <c r="I85" s="35"/>
      <c r="J85" s="35"/>
      <c r="K85" s="35"/>
      <c r="L85" s="35"/>
      <c r="M85" s="35"/>
      <c r="N85" s="35"/>
      <c r="O85" s="35"/>
      <c r="P85" s="35"/>
      <c r="Q85" s="35"/>
      <c r="R85" s="35"/>
      <c r="S85" s="35"/>
      <c r="T85" s="35"/>
      <c r="U85" s="35"/>
      <c r="V85" s="35"/>
      <c r="W85" s="35"/>
      <c r="X85" s="35"/>
      <c r="Y85" s="35"/>
      <c r="Z85" s="35"/>
      <c r="AA85" s="35"/>
      <c r="AB85" s="35"/>
      <c r="AC85" s="35"/>
      <c r="AD85" s="35"/>
      <c r="AE85" s="35"/>
      <c r="AF85" s="35"/>
      <c r="AG85" s="35"/>
      <c r="AH85" s="35"/>
      <c r="AI85" s="35"/>
      <c r="AJ85" s="35"/>
      <c r="AK85" s="35"/>
      <c r="AL85" s="35"/>
      <c r="AM85" s="35"/>
      <c r="AN85" s="35"/>
      <c r="AO85" s="35"/>
      <c r="AP85" s="35"/>
      <c r="AQ85" s="35"/>
      <c r="AR85" s="35"/>
      <c r="AS85" s="35"/>
      <c r="AT85" s="35"/>
      <c r="AU85" s="35"/>
      <c r="AV85" s="35"/>
      <c r="AW85" s="962"/>
      <c r="AX85" s="35"/>
      <c r="AY85" s="35"/>
      <c r="AZ85" s="35"/>
    </row>
    <row r="86" spans="1:52" ht="32.25" customHeight="1" x14ac:dyDescent="0.25">
      <c r="A86" s="975"/>
      <c r="B86" s="975"/>
      <c r="C86" s="35"/>
      <c r="D86" s="35"/>
      <c r="E86" s="35"/>
      <c r="F86" s="35"/>
    </row>
    <row r="87" spans="1:52" x14ac:dyDescent="0.25">
      <c r="A87" s="599" t="s">
        <v>426</v>
      </c>
      <c r="B87" s="36"/>
    </row>
    <row r="88" spans="1:52" x14ac:dyDescent="0.25">
      <c r="A88" s="36"/>
      <c r="B88" s="36"/>
    </row>
    <row r="89" spans="1:52" ht="22.15" customHeight="1" x14ac:dyDescent="0.25">
      <c r="A89" s="1033" t="s">
        <v>697</v>
      </c>
      <c r="B89" s="1033"/>
    </row>
    <row r="90" spans="1:52" x14ac:dyDescent="0.25">
      <c r="A90" s="36" t="s">
        <v>399</v>
      </c>
      <c r="B90" s="36"/>
    </row>
  </sheetData>
  <mergeCells count="41">
    <mergeCell ref="AO3:AT3"/>
    <mergeCell ref="AU3:AZ3"/>
    <mergeCell ref="C3:F3"/>
    <mergeCell ref="G3:J3"/>
    <mergeCell ref="K3:N3"/>
    <mergeCell ref="O3:R3"/>
    <mergeCell ref="S3:V3"/>
    <mergeCell ref="M4:N4"/>
    <mergeCell ref="W3:Z3"/>
    <mergeCell ref="AA3:AD3"/>
    <mergeCell ref="AE3:AH3"/>
    <mergeCell ref="AI3:AN3"/>
    <mergeCell ref="AK4:AL4"/>
    <mergeCell ref="O4:P4"/>
    <mergeCell ref="Q4:R4"/>
    <mergeCell ref="S4:T4"/>
    <mergeCell ref="U4:V4"/>
    <mergeCell ref="W4:X4"/>
    <mergeCell ref="Y4:Z4"/>
    <mergeCell ref="AA4:AB4"/>
    <mergeCell ref="AC4:AD4"/>
    <mergeCell ref="AE4:AF4"/>
    <mergeCell ref="AG4:AH4"/>
    <mergeCell ref="C4:D4"/>
    <mergeCell ref="E4:F4"/>
    <mergeCell ref="G4:H4"/>
    <mergeCell ref="I4:J4"/>
    <mergeCell ref="K4:L4"/>
    <mergeCell ref="AI4:AJ4"/>
    <mergeCell ref="AY4:AZ4"/>
    <mergeCell ref="AM4:AN4"/>
    <mergeCell ref="AO4:AP4"/>
    <mergeCell ref="AQ4:AR4"/>
    <mergeCell ref="AS4:AT4"/>
    <mergeCell ref="AU4:AV4"/>
    <mergeCell ref="AW4:AX4"/>
    <mergeCell ref="A1:B1"/>
    <mergeCell ref="A2:B2"/>
    <mergeCell ref="B3:B5"/>
    <mergeCell ref="A85:B86"/>
    <mergeCell ref="A89:B89"/>
  </mergeCells>
  <hyperlinks>
    <hyperlink ref="A2:B2" location="TOC!A1" display="Return to Table of Contents"/>
  </hyperlinks>
  <pageMargins left="0.25" right="0.25" top="0.75" bottom="0.75" header="0.3" footer="0.3"/>
  <pageSetup scale="50" fitToWidth="0" fitToHeight="0" orientation="portrait" r:id="rId1"/>
  <headerFooter>
    <oddHeader>&amp;L2017-18 Survey of Dental Education
Report 1 - Academic Programs, Enrollment, and Graduates</oddHeader>
  </headerFooter>
  <colBreaks count="2" manualBreakCount="2">
    <brk id="18" max="1048575" man="1"/>
    <brk id="34" max="1048575" man="1"/>
  </colBreaks>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Z21"/>
  <sheetViews>
    <sheetView workbookViewId="0"/>
  </sheetViews>
  <sheetFormatPr defaultColWidth="9.1796875" defaultRowHeight="12.5" x14ac:dyDescent="0.25"/>
  <cols>
    <col min="1" max="1" width="8" style="1" customWidth="1"/>
    <col min="2" max="2" width="9.26953125" style="1" customWidth="1"/>
    <col min="3" max="6" width="8.26953125" style="1" customWidth="1"/>
    <col min="7" max="7" width="5.1796875" style="1" customWidth="1"/>
    <col min="8" max="8" width="5.54296875" style="1" customWidth="1"/>
    <col min="9" max="26" width="8.26953125" style="1" customWidth="1"/>
    <col min="27" max="16384" width="9.1796875" style="1"/>
  </cols>
  <sheetData>
    <row r="1" spans="1:26" ht="15" x14ac:dyDescent="0.3">
      <c r="A1" s="2" t="s">
        <v>701</v>
      </c>
    </row>
    <row r="2" spans="1:26" ht="13.15" customHeight="1" thickBot="1" x14ac:dyDescent="0.3">
      <c r="A2" s="973" t="s">
        <v>1</v>
      </c>
      <c r="B2" s="973"/>
      <c r="C2" s="973"/>
    </row>
    <row r="3" spans="1:26" ht="83.25" customHeight="1" x14ac:dyDescent="0.3">
      <c r="A3" s="1039"/>
      <c r="B3" s="1037"/>
      <c r="C3" s="1036" t="s">
        <v>237</v>
      </c>
      <c r="D3" s="1037"/>
      <c r="E3" s="1035" t="s">
        <v>238</v>
      </c>
      <c r="F3" s="1037"/>
      <c r="G3" s="1035" t="s">
        <v>586</v>
      </c>
      <c r="H3" s="1037"/>
      <c r="I3" s="1035" t="s">
        <v>700</v>
      </c>
      <c r="J3" s="1037"/>
      <c r="K3" s="1035" t="s">
        <v>508</v>
      </c>
      <c r="L3" s="1035"/>
      <c r="M3" s="1036" t="s">
        <v>509</v>
      </c>
      <c r="N3" s="1037"/>
      <c r="O3" s="1035" t="s">
        <v>510</v>
      </c>
      <c r="P3" s="1035"/>
      <c r="Q3" s="1036" t="s">
        <v>511</v>
      </c>
      <c r="R3" s="1037"/>
      <c r="S3" s="1035" t="s">
        <v>587</v>
      </c>
      <c r="T3" s="1035"/>
      <c r="U3" s="1036" t="s">
        <v>588</v>
      </c>
      <c r="V3" s="1037"/>
      <c r="W3" s="1035" t="s">
        <v>589</v>
      </c>
      <c r="X3" s="1037"/>
      <c r="Y3" s="1036" t="s">
        <v>367</v>
      </c>
      <c r="Z3" s="1038"/>
    </row>
    <row r="4" spans="1:26" ht="13" x14ac:dyDescent="0.3">
      <c r="A4" s="610" t="s">
        <v>217</v>
      </c>
      <c r="B4" s="611" t="s">
        <v>301</v>
      </c>
      <c r="C4" s="612" t="s">
        <v>239</v>
      </c>
      <c r="D4" s="611" t="s">
        <v>240</v>
      </c>
      <c r="E4" s="612" t="s">
        <v>239</v>
      </c>
      <c r="F4" s="611" t="s">
        <v>240</v>
      </c>
      <c r="G4" s="612" t="s">
        <v>239</v>
      </c>
      <c r="H4" s="611" t="s">
        <v>240</v>
      </c>
      <c r="I4" s="612" t="s">
        <v>239</v>
      </c>
      <c r="J4" s="611" t="s">
        <v>240</v>
      </c>
      <c r="K4" s="612" t="s">
        <v>239</v>
      </c>
      <c r="L4" s="612" t="s">
        <v>240</v>
      </c>
      <c r="M4" s="613" t="s">
        <v>239</v>
      </c>
      <c r="N4" s="611" t="s">
        <v>240</v>
      </c>
      <c r="O4" s="613" t="s">
        <v>239</v>
      </c>
      <c r="P4" s="611" t="s">
        <v>240</v>
      </c>
      <c r="Q4" s="613" t="s">
        <v>239</v>
      </c>
      <c r="R4" s="611" t="s">
        <v>240</v>
      </c>
      <c r="S4" s="612" t="s">
        <v>239</v>
      </c>
      <c r="T4" s="612" t="s">
        <v>240</v>
      </c>
      <c r="U4" s="613" t="s">
        <v>239</v>
      </c>
      <c r="V4" s="611" t="s">
        <v>240</v>
      </c>
      <c r="W4" s="612" t="s">
        <v>239</v>
      </c>
      <c r="X4" s="611" t="s">
        <v>240</v>
      </c>
      <c r="Y4" s="613" t="s">
        <v>239</v>
      </c>
      <c r="Z4" s="614" t="s">
        <v>240</v>
      </c>
    </row>
    <row r="5" spans="1:26" ht="15" customHeight="1" x14ac:dyDescent="0.25">
      <c r="A5" s="615">
        <v>2007</v>
      </c>
      <c r="B5" s="616">
        <v>4714</v>
      </c>
      <c r="C5" s="617">
        <v>2615</v>
      </c>
      <c r="D5" s="618">
        <v>55.5</v>
      </c>
      <c r="E5" s="617">
        <v>2099</v>
      </c>
      <c r="F5" s="618">
        <v>44.5</v>
      </c>
      <c r="G5" s="619" t="s">
        <v>241</v>
      </c>
      <c r="H5" s="618" t="s">
        <v>241</v>
      </c>
      <c r="I5" s="617">
        <v>2927</v>
      </c>
      <c r="J5" s="618">
        <v>62.1</v>
      </c>
      <c r="K5" s="619">
        <v>237</v>
      </c>
      <c r="L5" s="629">
        <v>5</v>
      </c>
      <c r="M5" s="619">
        <v>240</v>
      </c>
      <c r="N5" s="618">
        <v>5.0999999999999996</v>
      </c>
      <c r="O5" s="619">
        <v>24</v>
      </c>
      <c r="P5" s="620">
        <v>0.5</v>
      </c>
      <c r="Q5" s="617">
        <v>1136</v>
      </c>
      <c r="R5" s="618">
        <v>24.1</v>
      </c>
      <c r="S5" s="619" t="s">
        <v>241</v>
      </c>
      <c r="T5" s="620" t="s">
        <v>241</v>
      </c>
      <c r="U5" s="619" t="s">
        <v>241</v>
      </c>
      <c r="V5" s="618" t="s">
        <v>241</v>
      </c>
      <c r="W5" s="619" t="s">
        <v>241</v>
      </c>
      <c r="X5" s="618" t="s">
        <v>241</v>
      </c>
      <c r="Y5" s="619">
        <v>150</v>
      </c>
      <c r="Z5" s="621">
        <v>3.2</v>
      </c>
    </row>
    <row r="6" spans="1:26" ht="15" customHeight="1" x14ac:dyDescent="0.25">
      <c r="A6" s="622">
        <v>2008</v>
      </c>
      <c r="B6" s="623">
        <v>4816</v>
      </c>
      <c r="C6" s="624">
        <v>2661</v>
      </c>
      <c r="D6" s="625">
        <v>55.3</v>
      </c>
      <c r="E6" s="624">
        <v>2135</v>
      </c>
      <c r="F6" s="625">
        <v>44.3</v>
      </c>
      <c r="G6" s="626">
        <v>20</v>
      </c>
      <c r="H6" s="625">
        <v>0.4</v>
      </c>
      <c r="I6" s="624">
        <v>2884</v>
      </c>
      <c r="J6" s="625">
        <v>59.9</v>
      </c>
      <c r="K6" s="626">
        <v>243</v>
      </c>
      <c r="L6" s="632">
        <v>5</v>
      </c>
      <c r="M6" s="626">
        <v>291</v>
      </c>
      <c r="N6" s="631">
        <v>6</v>
      </c>
      <c r="O6" s="626">
        <v>24</v>
      </c>
      <c r="P6" s="627">
        <v>0.5</v>
      </c>
      <c r="Q6" s="624">
        <v>1120</v>
      </c>
      <c r="R6" s="625">
        <v>23.3</v>
      </c>
      <c r="S6" s="626" t="s">
        <v>241</v>
      </c>
      <c r="T6" s="627" t="s">
        <v>241</v>
      </c>
      <c r="U6" s="626" t="s">
        <v>241</v>
      </c>
      <c r="V6" s="625" t="s">
        <v>241</v>
      </c>
      <c r="W6" s="626" t="s">
        <v>241</v>
      </c>
      <c r="X6" s="625" t="s">
        <v>241</v>
      </c>
      <c r="Y6" s="626">
        <v>254</v>
      </c>
      <c r="Z6" s="628">
        <v>5.3</v>
      </c>
    </row>
    <row r="7" spans="1:26" ht="15" customHeight="1" x14ac:dyDescent="0.25">
      <c r="A7" s="615">
        <v>2009</v>
      </c>
      <c r="B7" s="616">
        <v>4892</v>
      </c>
      <c r="C7" s="617">
        <v>2622</v>
      </c>
      <c r="D7" s="618">
        <v>53.6</v>
      </c>
      <c r="E7" s="617">
        <v>2251</v>
      </c>
      <c r="F7" s="635">
        <v>46</v>
      </c>
      <c r="G7" s="619">
        <v>19</v>
      </c>
      <c r="H7" s="618">
        <v>0.4</v>
      </c>
      <c r="I7" s="617">
        <v>2925</v>
      </c>
      <c r="J7" s="618">
        <v>59.8</v>
      </c>
      <c r="K7" s="619">
        <v>274</v>
      </c>
      <c r="L7" s="629">
        <v>5.6</v>
      </c>
      <c r="M7" s="619">
        <v>290</v>
      </c>
      <c r="N7" s="618">
        <v>5.9</v>
      </c>
      <c r="O7" s="630">
        <v>32</v>
      </c>
      <c r="P7" s="620">
        <v>0.7</v>
      </c>
      <c r="Q7" s="617">
        <v>1191</v>
      </c>
      <c r="R7" s="618">
        <v>24.3</v>
      </c>
      <c r="S7" s="619" t="s">
        <v>241</v>
      </c>
      <c r="T7" s="620" t="s">
        <v>241</v>
      </c>
      <c r="U7" s="619" t="s">
        <v>241</v>
      </c>
      <c r="V7" s="618" t="s">
        <v>241</v>
      </c>
      <c r="W7" s="619" t="s">
        <v>241</v>
      </c>
      <c r="X7" s="618" t="s">
        <v>241</v>
      </c>
      <c r="Y7" s="619">
        <v>180</v>
      </c>
      <c r="Z7" s="621">
        <v>3.7</v>
      </c>
    </row>
    <row r="8" spans="1:26" ht="15" customHeight="1" x14ac:dyDescent="0.25">
      <c r="A8" s="622">
        <v>2010</v>
      </c>
      <c r="B8" s="623">
        <v>5020</v>
      </c>
      <c r="C8" s="624">
        <v>2735</v>
      </c>
      <c r="D8" s="631">
        <v>54.5</v>
      </c>
      <c r="E8" s="624">
        <v>2261</v>
      </c>
      <c r="F8" s="631">
        <v>45</v>
      </c>
      <c r="G8" s="626">
        <v>24</v>
      </c>
      <c r="H8" s="631">
        <v>0.5</v>
      </c>
      <c r="I8" s="624">
        <v>2917</v>
      </c>
      <c r="J8" s="631">
        <v>58.1</v>
      </c>
      <c r="K8" s="626">
        <v>273</v>
      </c>
      <c r="L8" s="632">
        <v>5.4</v>
      </c>
      <c r="M8" s="626">
        <v>303</v>
      </c>
      <c r="N8" s="631">
        <v>6</v>
      </c>
      <c r="O8" s="633">
        <v>34</v>
      </c>
      <c r="P8" s="632">
        <v>0.7</v>
      </c>
      <c r="Q8" s="624">
        <v>1248</v>
      </c>
      <c r="R8" s="631">
        <v>24.9</v>
      </c>
      <c r="S8" s="626">
        <v>0</v>
      </c>
      <c r="T8" s="632">
        <v>0</v>
      </c>
      <c r="U8" s="626">
        <v>7</v>
      </c>
      <c r="V8" s="625">
        <v>0.1</v>
      </c>
      <c r="W8" s="626">
        <v>33</v>
      </c>
      <c r="X8" s="625">
        <v>0.7</v>
      </c>
      <c r="Y8" s="626">
        <v>205</v>
      </c>
      <c r="Z8" s="634">
        <v>4.0999999999999996</v>
      </c>
    </row>
    <row r="9" spans="1:26" ht="15" customHeight="1" x14ac:dyDescent="0.25">
      <c r="A9" s="615">
        <v>2011</v>
      </c>
      <c r="B9" s="616">
        <v>5106</v>
      </c>
      <c r="C9" s="617">
        <v>2762</v>
      </c>
      <c r="D9" s="635">
        <v>54.1</v>
      </c>
      <c r="E9" s="617">
        <v>2308</v>
      </c>
      <c r="F9" s="635">
        <v>45.2</v>
      </c>
      <c r="G9" s="619">
        <v>36</v>
      </c>
      <c r="H9" s="635">
        <v>0.7</v>
      </c>
      <c r="I9" s="617">
        <v>2998</v>
      </c>
      <c r="J9" s="635">
        <v>58.7</v>
      </c>
      <c r="K9" s="619">
        <v>270</v>
      </c>
      <c r="L9" s="629">
        <v>5.3</v>
      </c>
      <c r="M9" s="619">
        <v>355</v>
      </c>
      <c r="N9" s="635">
        <v>7</v>
      </c>
      <c r="O9" s="630">
        <v>25</v>
      </c>
      <c r="P9" s="629">
        <v>0.5</v>
      </c>
      <c r="Q9" s="617">
        <v>1175</v>
      </c>
      <c r="R9" s="635">
        <v>23</v>
      </c>
      <c r="S9" s="619">
        <v>2</v>
      </c>
      <c r="T9" s="629">
        <v>0</v>
      </c>
      <c r="U9" s="619">
        <v>25</v>
      </c>
      <c r="V9" s="618">
        <v>0.5</v>
      </c>
      <c r="W9" s="619">
        <v>48</v>
      </c>
      <c r="X9" s="618">
        <v>0.9</v>
      </c>
      <c r="Y9" s="619">
        <v>208</v>
      </c>
      <c r="Z9" s="636">
        <v>4.0999999999999996</v>
      </c>
    </row>
    <row r="10" spans="1:26" ht="15" customHeight="1" x14ac:dyDescent="0.25">
      <c r="A10" s="622">
        <v>2012</v>
      </c>
      <c r="B10" s="623">
        <v>5267</v>
      </c>
      <c r="C10" s="624">
        <v>2813</v>
      </c>
      <c r="D10" s="631">
        <v>53.4</v>
      </c>
      <c r="E10" s="624">
        <v>2416</v>
      </c>
      <c r="F10" s="631">
        <v>45.9</v>
      </c>
      <c r="G10" s="626">
        <v>38</v>
      </c>
      <c r="H10" s="631">
        <v>0.7</v>
      </c>
      <c r="I10" s="624">
        <v>3000</v>
      </c>
      <c r="J10" s="631">
        <v>57</v>
      </c>
      <c r="K10" s="626">
        <v>266</v>
      </c>
      <c r="L10" s="632">
        <v>5.0999999999999996</v>
      </c>
      <c r="M10" s="626">
        <v>323</v>
      </c>
      <c r="N10" s="631">
        <v>6.1</v>
      </c>
      <c r="O10" s="633">
        <v>35</v>
      </c>
      <c r="P10" s="632">
        <v>0.7</v>
      </c>
      <c r="Q10" s="624">
        <v>1224</v>
      </c>
      <c r="R10" s="631">
        <v>23.2</v>
      </c>
      <c r="S10" s="626">
        <v>0</v>
      </c>
      <c r="T10" s="632">
        <v>0</v>
      </c>
      <c r="U10" s="626">
        <v>24</v>
      </c>
      <c r="V10" s="631">
        <v>0.5</v>
      </c>
      <c r="W10" s="626">
        <v>126</v>
      </c>
      <c r="X10" s="631">
        <v>2.4</v>
      </c>
      <c r="Y10" s="626">
        <v>269</v>
      </c>
      <c r="Z10" s="634">
        <v>5.0999999999999996</v>
      </c>
    </row>
    <row r="11" spans="1:26" ht="15" customHeight="1" x14ac:dyDescent="0.25">
      <c r="A11" s="615">
        <v>2013</v>
      </c>
      <c r="B11" s="616">
        <v>5390</v>
      </c>
      <c r="C11" s="617">
        <v>2818</v>
      </c>
      <c r="D11" s="635">
        <v>52.3</v>
      </c>
      <c r="E11" s="617">
        <v>2533</v>
      </c>
      <c r="F11" s="635">
        <v>47</v>
      </c>
      <c r="G11" s="619">
        <v>39</v>
      </c>
      <c r="H11" s="635">
        <v>0.7</v>
      </c>
      <c r="I11" s="617">
        <v>2979</v>
      </c>
      <c r="J11" s="635">
        <v>55.3</v>
      </c>
      <c r="K11" s="619">
        <v>275</v>
      </c>
      <c r="L11" s="629">
        <v>5.0999999999999996</v>
      </c>
      <c r="M11" s="619">
        <v>340</v>
      </c>
      <c r="N11" s="635">
        <v>6.3</v>
      </c>
      <c r="O11" s="630">
        <v>23</v>
      </c>
      <c r="P11" s="629">
        <v>0.4</v>
      </c>
      <c r="Q11" s="617">
        <v>1292</v>
      </c>
      <c r="R11" s="635">
        <v>24</v>
      </c>
      <c r="S11" s="619">
        <v>7</v>
      </c>
      <c r="T11" s="629">
        <v>0.1</v>
      </c>
      <c r="U11" s="619">
        <v>19</v>
      </c>
      <c r="V11" s="635">
        <v>0.4</v>
      </c>
      <c r="W11" s="619">
        <v>132</v>
      </c>
      <c r="X11" s="635">
        <v>2.4</v>
      </c>
      <c r="Y11" s="619">
        <v>323</v>
      </c>
      <c r="Z11" s="636">
        <v>6</v>
      </c>
    </row>
    <row r="12" spans="1:26" ht="15" customHeight="1" x14ac:dyDescent="0.25">
      <c r="A12" s="622">
        <v>2014</v>
      </c>
      <c r="B12" s="623">
        <v>5530</v>
      </c>
      <c r="C12" s="624">
        <v>2884</v>
      </c>
      <c r="D12" s="631">
        <v>52.2</v>
      </c>
      <c r="E12" s="624">
        <v>2607</v>
      </c>
      <c r="F12" s="631">
        <v>47.1</v>
      </c>
      <c r="G12" s="626">
        <v>39</v>
      </c>
      <c r="H12" s="631">
        <v>0.7</v>
      </c>
      <c r="I12" s="624">
        <v>3002</v>
      </c>
      <c r="J12" s="631">
        <v>54.3</v>
      </c>
      <c r="K12" s="626">
        <v>274</v>
      </c>
      <c r="L12" s="632">
        <v>5</v>
      </c>
      <c r="M12" s="626">
        <v>363</v>
      </c>
      <c r="N12" s="631">
        <v>6.6</v>
      </c>
      <c r="O12" s="633">
        <v>19</v>
      </c>
      <c r="P12" s="632">
        <v>0.3</v>
      </c>
      <c r="Q12" s="624">
        <v>1187</v>
      </c>
      <c r="R12" s="631">
        <v>21.5</v>
      </c>
      <c r="S12" s="626">
        <v>16</v>
      </c>
      <c r="T12" s="632">
        <v>0.3</v>
      </c>
      <c r="U12" s="626">
        <v>54</v>
      </c>
      <c r="V12" s="631">
        <v>1</v>
      </c>
      <c r="W12" s="626">
        <v>274</v>
      </c>
      <c r="X12" s="631">
        <v>5</v>
      </c>
      <c r="Y12" s="626">
        <v>341</v>
      </c>
      <c r="Z12" s="634">
        <v>6.2</v>
      </c>
    </row>
    <row r="13" spans="1:26" ht="15" customHeight="1" x14ac:dyDescent="0.25">
      <c r="A13" s="615">
        <v>2015</v>
      </c>
      <c r="B13" s="616">
        <v>5811</v>
      </c>
      <c r="C13" s="617">
        <v>3017</v>
      </c>
      <c r="D13" s="635">
        <v>51.9</v>
      </c>
      <c r="E13" s="617">
        <v>2791</v>
      </c>
      <c r="F13" s="635">
        <v>48</v>
      </c>
      <c r="G13" s="619">
        <v>3</v>
      </c>
      <c r="H13" s="635">
        <v>0.1</v>
      </c>
      <c r="I13" s="617">
        <v>3121</v>
      </c>
      <c r="J13" s="635">
        <v>53.7</v>
      </c>
      <c r="K13" s="619">
        <v>259</v>
      </c>
      <c r="L13" s="629">
        <v>4.5</v>
      </c>
      <c r="M13" s="619">
        <v>398</v>
      </c>
      <c r="N13" s="635">
        <v>6.8</v>
      </c>
      <c r="O13" s="630">
        <v>36</v>
      </c>
      <c r="P13" s="629">
        <v>0.6</v>
      </c>
      <c r="Q13" s="617">
        <v>1344</v>
      </c>
      <c r="R13" s="635">
        <v>23.1</v>
      </c>
      <c r="S13" s="619">
        <v>9</v>
      </c>
      <c r="T13" s="629">
        <v>0.2</v>
      </c>
      <c r="U13" s="619">
        <v>83</v>
      </c>
      <c r="V13" s="635">
        <v>1.4</v>
      </c>
      <c r="W13" s="619">
        <v>407</v>
      </c>
      <c r="X13" s="635">
        <v>7</v>
      </c>
      <c r="Y13" s="619">
        <v>154</v>
      </c>
      <c r="Z13" s="636">
        <v>2.7</v>
      </c>
    </row>
    <row r="14" spans="1:26" ht="15" customHeight="1" x14ac:dyDescent="0.25">
      <c r="A14" s="622">
        <v>2016</v>
      </c>
      <c r="B14" s="623">
        <v>5957</v>
      </c>
      <c r="C14" s="624">
        <v>3032</v>
      </c>
      <c r="D14" s="631">
        <v>50.9</v>
      </c>
      <c r="E14" s="624">
        <v>2924</v>
      </c>
      <c r="F14" s="631">
        <v>49.1</v>
      </c>
      <c r="G14" s="626">
        <v>1</v>
      </c>
      <c r="H14" s="631">
        <v>0</v>
      </c>
      <c r="I14" s="624">
        <v>3227</v>
      </c>
      <c r="J14" s="631">
        <v>54.2</v>
      </c>
      <c r="K14" s="626">
        <v>292</v>
      </c>
      <c r="L14" s="632">
        <v>4.9000000000000004</v>
      </c>
      <c r="M14" s="626">
        <v>414</v>
      </c>
      <c r="N14" s="631">
        <v>6.9</v>
      </c>
      <c r="O14" s="633">
        <v>20</v>
      </c>
      <c r="P14" s="632">
        <v>0.3</v>
      </c>
      <c r="Q14" s="624">
        <v>1408</v>
      </c>
      <c r="R14" s="631">
        <v>23.6</v>
      </c>
      <c r="S14" s="626">
        <v>28</v>
      </c>
      <c r="T14" s="632">
        <v>0.5</v>
      </c>
      <c r="U14" s="626">
        <v>92</v>
      </c>
      <c r="V14" s="631">
        <v>1.5</v>
      </c>
      <c r="W14" s="626">
        <v>346</v>
      </c>
      <c r="X14" s="631">
        <v>5.8</v>
      </c>
      <c r="Y14" s="626">
        <v>130</v>
      </c>
      <c r="Z14" s="634">
        <v>2.2000000000000002</v>
      </c>
    </row>
    <row r="15" spans="1:26" ht="15" customHeight="1" thickBot="1" x14ac:dyDescent="0.3">
      <c r="A15" s="637">
        <v>2017</v>
      </c>
      <c r="B15" s="638">
        <v>6238</v>
      </c>
      <c r="C15" s="639">
        <v>3205</v>
      </c>
      <c r="D15" s="640">
        <v>51.4</v>
      </c>
      <c r="E15" s="639">
        <v>3026</v>
      </c>
      <c r="F15" s="640">
        <v>48.5</v>
      </c>
      <c r="G15" s="641">
        <v>7</v>
      </c>
      <c r="H15" s="640">
        <v>0.1</v>
      </c>
      <c r="I15" s="639">
        <v>3242</v>
      </c>
      <c r="J15" s="640">
        <v>52</v>
      </c>
      <c r="K15" s="641">
        <v>295</v>
      </c>
      <c r="L15" s="642">
        <v>4.7</v>
      </c>
      <c r="M15" s="641">
        <v>507</v>
      </c>
      <c r="N15" s="640">
        <v>8.1</v>
      </c>
      <c r="O15" s="643">
        <v>22</v>
      </c>
      <c r="P15" s="642">
        <v>0.4</v>
      </c>
      <c r="Q15" s="639">
        <v>1499</v>
      </c>
      <c r="R15" s="640">
        <v>24</v>
      </c>
      <c r="S15" s="641">
        <v>11</v>
      </c>
      <c r="T15" s="642">
        <v>0.2</v>
      </c>
      <c r="U15" s="641">
        <v>131</v>
      </c>
      <c r="V15" s="640">
        <v>2.1</v>
      </c>
      <c r="W15" s="641">
        <v>331</v>
      </c>
      <c r="X15" s="640">
        <v>5.3</v>
      </c>
      <c r="Y15" s="641">
        <v>200</v>
      </c>
      <c r="Z15" s="644">
        <v>3.2</v>
      </c>
    </row>
    <row r="16" spans="1:26" x14ac:dyDescent="0.25">
      <c r="A16" s="36" t="s">
        <v>686</v>
      </c>
      <c r="B16" s="36"/>
      <c r="C16" s="36"/>
      <c r="D16" s="961"/>
      <c r="E16" s="36"/>
      <c r="F16" s="961"/>
      <c r="G16" s="36"/>
      <c r="H16" s="961"/>
      <c r="I16" s="36"/>
      <c r="J16" s="961"/>
      <c r="K16" s="36"/>
      <c r="L16" s="961"/>
      <c r="M16" s="36"/>
      <c r="N16" s="961"/>
      <c r="O16" s="36"/>
      <c r="P16" s="961"/>
      <c r="Q16" s="36"/>
      <c r="R16" s="961"/>
      <c r="S16" s="36"/>
      <c r="T16" s="961"/>
      <c r="V16" s="961"/>
      <c r="X16" s="961"/>
      <c r="Z16" s="961"/>
    </row>
    <row r="17" spans="1:24" ht="24.75" customHeight="1" x14ac:dyDescent="0.25">
      <c r="A17" s="1000" t="s">
        <v>698</v>
      </c>
      <c r="B17" s="1000"/>
      <c r="C17" s="1000"/>
      <c r="D17" s="1000"/>
      <c r="E17" s="1000"/>
      <c r="F17" s="1000"/>
      <c r="G17" s="1000"/>
      <c r="H17" s="1000"/>
      <c r="I17" s="1000"/>
      <c r="J17" s="1000"/>
      <c r="K17" s="1000"/>
      <c r="L17" s="1000"/>
      <c r="M17" s="1000"/>
      <c r="N17" s="1000"/>
      <c r="O17" s="1000"/>
      <c r="P17" s="1000"/>
      <c r="Q17" s="1000"/>
      <c r="R17" s="1000"/>
      <c r="S17" s="1000"/>
      <c r="T17" s="1000"/>
      <c r="X17" s="935"/>
    </row>
    <row r="18" spans="1:24" x14ac:dyDescent="0.25">
      <c r="A18" s="36" t="s">
        <v>688</v>
      </c>
      <c r="B18" s="36"/>
      <c r="C18" s="36"/>
      <c r="D18" s="36"/>
      <c r="E18" s="36"/>
      <c r="F18" s="36"/>
      <c r="G18" s="36"/>
      <c r="H18" s="36"/>
      <c r="I18" s="36"/>
      <c r="J18" s="36"/>
      <c r="K18" s="36"/>
      <c r="L18" s="36"/>
      <c r="M18" s="36"/>
      <c r="N18" s="36"/>
      <c r="O18" s="36"/>
      <c r="P18" s="36"/>
      <c r="Q18" s="36"/>
      <c r="R18" s="36"/>
      <c r="S18" s="36"/>
    </row>
    <row r="19" spans="1:24" x14ac:dyDescent="0.25">
      <c r="A19" s="36"/>
      <c r="B19" s="36"/>
      <c r="C19" s="36"/>
      <c r="D19" s="36"/>
      <c r="E19" s="36"/>
      <c r="F19" s="36"/>
      <c r="G19" s="36"/>
      <c r="H19" s="36"/>
      <c r="I19" s="36"/>
      <c r="J19" s="36"/>
      <c r="K19" s="36"/>
      <c r="L19" s="36"/>
      <c r="M19" s="36"/>
      <c r="N19" s="36"/>
      <c r="O19" s="36"/>
      <c r="P19" s="36"/>
      <c r="Q19" s="36"/>
      <c r="R19" s="36"/>
      <c r="S19" s="36"/>
    </row>
    <row r="20" spans="1:24" x14ac:dyDescent="0.25">
      <c r="A20" s="36" t="s">
        <v>699</v>
      </c>
      <c r="B20" s="36"/>
      <c r="C20" s="36"/>
      <c r="D20" s="36"/>
      <c r="E20" s="36"/>
      <c r="F20" s="36"/>
      <c r="G20" s="36"/>
      <c r="H20" s="36"/>
      <c r="I20" s="36"/>
      <c r="J20" s="36"/>
      <c r="K20" s="36"/>
      <c r="L20" s="36"/>
      <c r="M20" s="36"/>
      <c r="N20" s="36"/>
      <c r="O20" s="36"/>
      <c r="P20" s="36"/>
      <c r="Q20" s="36"/>
      <c r="R20" s="36"/>
      <c r="S20" s="36"/>
    </row>
    <row r="21" spans="1:24" x14ac:dyDescent="0.25">
      <c r="A21" s="36" t="s">
        <v>693</v>
      </c>
      <c r="B21" s="36"/>
      <c r="C21" s="36"/>
      <c r="D21" s="36"/>
      <c r="E21" s="36"/>
      <c r="F21" s="36"/>
      <c r="G21" s="36"/>
      <c r="H21" s="36"/>
      <c r="I21" s="36"/>
      <c r="J21" s="36"/>
      <c r="K21" s="36"/>
      <c r="L21" s="36"/>
      <c r="M21" s="36"/>
      <c r="N21" s="36"/>
      <c r="O21" s="36"/>
      <c r="P21" s="36"/>
      <c r="Q21" s="36"/>
      <c r="R21" s="36"/>
      <c r="S21" s="36"/>
    </row>
  </sheetData>
  <mergeCells count="15">
    <mergeCell ref="A2:C2"/>
    <mergeCell ref="A3:B3"/>
    <mergeCell ref="C3:D3"/>
    <mergeCell ref="E3:F3"/>
    <mergeCell ref="G3:H3"/>
    <mergeCell ref="A17:T17"/>
    <mergeCell ref="S3:T3"/>
    <mergeCell ref="U3:V3"/>
    <mergeCell ref="W3:X3"/>
    <mergeCell ref="Y3:Z3"/>
    <mergeCell ref="I3:J3"/>
    <mergeCell ref="K3:L3"/>
    <mergeCell ref="M3:N3"/>
    <mergeCell ref="O3:P3"/>
    <mergeCell ref="Q3:R3"/>
  </mergeCells>
  <hyperlinks>
    <hyperlink ref="A2:C2" location="TOC!A1" display="Return to Table of Contents"/>
  </hyperlinks>
  <pageMargins left="0.25" right="0.25" top="0.75" bottom="0.75" header="0.3" footer="0.3"/>
  <pageSetup scale="64" fitToHeight="0" orientation="landscape" r:id="rId1"/>
  <headerFooter>
    <oddHeader>&amp;L2017-18 Survey of Dental Education
Report 1 - Academic Programs, Enrollment, and Graduates</oddHeader>
  </headerFooter>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80"/>
  <sheetViews>
    <sheetView zoomScaleNormal="100" workbookViewId="0">
      <pane xSplit="2" ySplit="4" topLeftCell="C5" activePane="bottomRight" state="frozen"/>
      <selection pane="topRight"/>
      <selection pane="bottomLeft"/>
      <selection pane="bottomRight" sqref="A1:B1"/>
    </sheetView>
  </sheetViews>
  <sheetFormatPr defaultColWidth="9.1796875" defaultRowHeight="12.5" x14ac:dyDescent="0.25"/>
  <cols>
    <col min="1" max="1" width="5.7265625" style="1" customWidth="1"/>
    <col min="2" max="2" width="57" style="1" customWidth="1"/>
    <col min="3" max="32" width="8.26953125" style="1" customWidth="1"/>
    <col min="33" max="33" width="11" style="1" customWidth="1"/>
    <col min="34" max="16384" width="9.1796875" style="1"/>
  </cols>
  <sheetData>
    <row r="1" spans="1:33" ht="25.9" customHeight="1" x14ac:dyDescent="0.3">
      <c r="A1" s="980" t="s">
        <v>343</v>
      </c>
      <c r="B1" s="980"/>
    </row>
    <row r="2" spans="1:33" ht="13" thickBot="1" x14ac:dyDescent="0.3">
      <c r="A2" s="974" t="s">
        <v>1</v>
      </c>
      <c r="B2" s="974"/>
    </row>
    <row r="3" spans="1:33" ht="56.25" customHeight="1" x14ac:dyDescent="0.3">
      <c r="A3" s="999"/>
      <c r="B3" s="983"/>
      <c r="C3" s="981" t="s">
        <v>507</v>
      </c>
      <c r="D3" s="982"/>
      <c r="E3" s="983"/>
      <c r="F3" s="981" t="s">
        <v>508</v>
      </c>
      <c r="G3" s="982"/>
      <c r="H3" s="983"/>
      <c r="I3" s="981" t="s">
        <v>509</v>
      </c>
      <c r="J3" s="982"/>
      <c r="K3" s="983"/>
      <c r="L3" s="981" t="s">
        <v>510</v>
      </c>
      <c r="M3" s="982"/>
      <c r="N3" s="983"/>
      <c r="O3" s="981" t="s">
        <v>511</v>
      </c>
      <c r="P3" s="982"/>
      <c r="Q3" s="983"/>
      <c r="R3" s="981" t="s">
        <v>512</v>
      </c>
      <c r="S3" s="982"/>
      <c r="T3" s="983"/>
      <c r="U3" s="981" t="s">
        <v>513</v>
      </c>
      <c r="V3" s="982"/>
      <c r="W3" s="983"/>
      <c r="X3" s="981" t="s">
        <v>305</v>
      </c>
      <c r="Y3" s="982"/>
      <c r="Z3" s="983"/>
      <c r="AA3" s="981" t="s">
        <v>367</v>
      </c>
      <c r="AB3" s="982"/>
      <c r="AC3" s="983"/>
      <c r="AD3" s="981" t="s">
        <v>306</v>
      </c>
      <c r="AE3" s="982"/>
      <c r="AF3" s="983"/>
      <c r="AG3" s="645"/>
    </row>
    <row r="4" spans="1:33" ht="13.5" thickBot="1" x14ac:dyDescent="0.35">
      <c r="A4" s="646" t="s">
        <v>2</v>
      </c>
      <c r="B4" s="647" t="s">
        <v>3</v>
      </c>
      <c r="C4" s="648" t="s">
        <v>237</v>
      </c>
      <c r="D4" s="649" t="s">
        <v>238</v>
      </c>
      <c r="E4" s="650" t="s">
        <v>193</v>
      </c>
      <c r="F4" s="648" t="s">
        <v>237</v>
      </c>
      <c r="G4" s="649" t="s">
        <v>238</v>
      </c>
      <c r="H4" s="650" t="s">
        <v>193</v>
      </c>
      <c r="I4" s="648" t="s">
        <v>237</v>
      </c>
      <c r="J4" s="649" t="s">
        <v>238</v>
      </c>
      <c r="K4" s="650" t="s">
        <v>193</v>
      </c>
      <c r="L4" s="648" t="s">
        <v>237</v>
      </c>
      <c r="M4" s="649" t="s">
        <v>238</v>
      </c>
      <c r="N4" s="650" t="s">
        <v>193</v>
      </c>
      <c r="O4" s="648" t="s">
        <v>237</v>
      </c>
      <c r="P4" s="649" t="s">
        <v>238</v>
      </c>
      <c r="Q4" s="650" t="s">
        <v>193</v>
      </c>
      <c r="R4" s="648" t="s">
        <v>237</v>
      </c>
      <c r="S4" s="649" t="s">
        <v>238</v>
      </c>
      <c r="T4" s="650" t="s">
        <v>193</v>
      </c>
      <c r="U4" s="648" t="s">
        <v>237</v>
      </c>
      <c r="V4" s="649" t="s">
        <v>238</v>
      </c>
      <c r="W4" s="650" t="s">
        <v>193</v>
      </c>
      <c r="X4" s="648" t="s">
        <v>237</v>
      </c>
      <c r="Y4" s="649" t="s">
        <v>238</v>
      </c>
      <c r="Z4" s="650" t="s">
        <v>193</v>
      </c>
      <c r="AA4" s="648" t="s">
        <v>237</v>
      </c>
      <c r="AB4" s="649" t="s">
        <v>238</v>
      </c>
      <c r="AC4" s="650" t="s">
        <v>193</v>
      </c>
      <c r="AD4" s="648" t="s">
        <v>237</v>
      </c>
      <c r="AE4" s="649" t="s">
        <v>238</v>
      </c>
      <c r="AF4" s="650" t="s">
        <v>193</v>
      </c>
      <c r="AG4" s="651" t="s">
        <v>301</v>
      </c>
    </row>
    <row r="5" spans="1:33" x14ac:dyDescent="0.25">
      <c r="A5" s="133" t="s">
        <v>10</v>
      </c>
      <c r="B5" s="134" t="s">
        <v>11</v>
      </c>
      <c r="C5" s="652">
        <v>25</v>
      </c>
      <c r="D5" s="189">
        <v>18</v>
      </c>
      <c r="E5" s="653">
        <v>0</v>
      </c>
      <c r="F5" s="652">
        <v>1</v>
      </c>
      <c r="G5" s="189">
        <v>4</v>
      </c>
      <c r="H5" s="653">
        <v>0</v>
      </c>
      <c r="I5" s="652">
        <v>3</v>
      </c>
      <c r="J5" s="189">
        <v>0</v>
      </c>
      <c r="K5" s="653">
        <v>0</v>
      </c>
      <c r="L5" s="652">
        <v>0</v>
      </c>
      <c r="M5" s="189">
        <v>1</v>
      </c>
      <c r="N5" s="653">
        <v>0</v>
      </c>
      <c r="O5" s="652">
        <v>5</v>
      </c>
      <c r="P5" s="189">
        <v>3</v>
      </c>
      <c r="Q5" s="653">
        <v>0</v>
      </c>
      <c r="R5" s="652">
        <v>0</v>
      </c>
      <c r="S5" s="189">
        <v>0</v>
      </c>
      <c r="T5" s="653">
        <v>0</v>
      </c>
      <c r="U5" s="652">
        <v>0</v>
      </c>
      <c r="V5" s="189">
        <v>3</v>
      </c>
      <c r="W5" s="653">
        <v>0</v>
      </c>
      <c r="X5" s="652">
        <v>0</v>
      </c>
      <c r="Y5" s="189">
        <v>0</v>
      </c>
      <c r="Z5" s="653">
        <v>0</v>
      </c>
      <c r="AA5" s="652">
        <v>0</v>
      </c>
      <c r="AB5" s="189">
        <v>0</v>
      </c>
      <c r="AC5" s="653">
        <v>0</v>
      </c>
      <c r="AD5" s="652">
        <v>34</v>
      </c>
      <c r="AE5" s="189">
        <v>29</v>
      </c>
      <c r="AF5" s="653">
        <v>0</v>
      </c>
      <c r="AG5" s="654">
        <v>63</v>
      </c>
    </row>
    <row r="6" spans="1:33" x14ac:dyDescent="0.25">
      <c r="A6" s="126" t="s">
        <v>18</v>
      </c>
      <c r="B6" s="127" t="s">
        <v>19</v>
      </c>
      <c r="C6" s="655">
        <v>22</v>
      </c>
      <c r="D6" s="195">
        <v>15</v>
      </c>
      <c r="E6" s="656">
        <v>0</v>
      </c>
      <c r="F6" s="655">
        <v>1</v>
      </c>
      <c r="G6" s="195">
        <v>3</v>
      </c>
      <c r="H6" s="656">
        <v>0</v>
      </c>
      <c r="I6" s="655">
        <v>1</v>
      </c>
      <c r="J6" s="195">
        <v>3</v>
      </c>
      <c r="K6" s="656">
        <v>0</v>
      </c>
      <c r="L6" s="655">
        <v>1</v>
      </c>
      <c r="M6" s="195">
        <v>2</v>
      </c>
      <c r="N6" s="656">
        <v>0</v>
      </c>
      <c r="O6" s="655">
        <v>9</v>
      </c>
      <c r="P6" s="195">
        <v>13</v>
      </c>
      <c r="Q6" s="656">
        <v>0</v>
      </c>
      <c r="R6" s="655">
        <v>0</v>
      </c>
      <c r="S6" s="195">
        <v>0</v>
      </c>
      <c r="T6" s="656">
        <v>0</v>
      </c>
      <c r="U6" s="655">
        <v>0</v>
      </c>
      <c r="V6" s="195">
        <v>0</v>
      </c>
      <c r="W6" s="656">
        <v>0</v>
      </c>
      <c r="X6" s="655">
        <v>0</v>
      </c>
      <c r="Y6" s="195">
        <v>0</v>
      </c>
      <c r="Z6" s="656">
        <v>0</v>
      </c>
      <c r="AA6" s="655">
        <v>2</v>
      </c>
      <c r="AB6" s="195">
        <v>3</v>
      </c>
      <c r="AC6" s="656">
        <v>0</v>
      </c>
      <c r="AD6" s="655">
        <v>36</v>
      </c>
      <c r="AE6" s="195">
        <v>39</v>
      </c>
      <c r="AF6" s="656">
        <v>0</v>
      </c>
      <c r="AG6" s="657">
        <v>75</v>
      </c>
    </row>
    <row r="7" spans="1:33" x14ac:dyDescent="0.25">
      <c r="A7" s="133" t="s">
        <v>18</v>
      </c>
      <c r="B7" s="134" t="s">
        <v>23</v>
      </c>
      <c r="C7" s="652">
        <v>62</v>
      </c>
      <c r="D7" s="189">
        <v>35</v>
      </c>
      <c r="E7" s="653">
        <v>0</v>
      </c>
      <c r="F7" s="652">
        <v>0</v>
      </c>
      <c r="G7" s="189">
        <v>3</v>
      </c>
      <c r="H7" s="653">
        <v>0</v>
      </c>
      <c r="I7" s="652">
        <v>7</v>
      </c>
      <c r="J7" s="189">
        <v>3</v>
      </c>
      <c r="K7" s="653">
        <v>0</v>
      </c>
      <c r="L7" s="652">
        <v>0</v>
      </c>
      <c r="M7" s="189">
        <v>0</v>
      </c>
      <c r="N7" s="653">
        <v>0</v>
      </c>
      <c r="O7" s="652">
        <v>5</v>
      </c>
      <c r="P7" s="189">
        <v>14</v>
      </c>
      <c r="Q7" s="653">
        <v>0</v>
      </c>
      <c r="R7" s="652">
        <v>0</v>
      </c>
      <c r="S7" s="189">
        <v>1</v>
      </c>
      <c r="T7" s="653">
        <v>0</v>
      </c>
      <c r="U7" s="652">
        <v>5</v>
      </c>
      <c r="V7" s="189">
        <v>4</v>
      </c>
      <c r="W7" s="653">
        <v>0</v>
      </c>
      <c r="X7" s="652">
        <v>0</v>
      </c>
      <c r="Y7" s="189">
        <v>0</v>
      </c>
      <c r="Z7" s="653">
        <v>0</v>
      </c>
      <c r="AA7" s="652">
        <v>0</v>
      </c>
      <c r="AB7" s="189">
        <v>1</v>
      </c>
      <c r="AC7" s="653">
        <v>0</v>
      </c>
      <c r="AD7" s="652">
        <v>79</v>
      </c>
      <c r="AE7" s="189">
        <v>61</v>
      </c>
      <c r="AF7" s="653">
        <v>0</v>
      </c>
      <c r="AG7" s="654">
        <v>140</v>
      </c>
    </row>
    <row r="8" spans="1:33" x14ac:dyDescent="0.25">
      <c r="A8" s="126" t="s">
        <v>26</v>
      </c>
      <c r="B8" s="127" t="s">
        <v>27</v>
      </c>
      <c r="C8" s="655">
        <v>36</v>
      </c>
      <c r="D8" s="195">
        <v>24</v>
      </c>
      <c r="E8" s="656">
        <v>0</v>
      </c>
      <c r="F8" s="655">
        <v>0</v>
      </c>
      <c r="G8" s="195">
        <v>0</v>
      </c>
      <c r="H8" s="656">
        <v>0</v>
      </c>
      <c r="I8" s="655">
        <v>3</v>
      </c>
      <c r="J8" s="195">
        <v>9</v>
      </c>
      <c r="K8" s="656">
        <v>0</v>
      </c>
      <c r="L8" s="655">
        <v>0</v>
      </c>
      <c r="M8" s="195">
        <v>0</v>
      </c>
      <c r="N8" s="656">
        <v>0</v>
      </c>
      <c r="O8" s="655">
        <v>35</v>
      </c>
      <c r="P8" s="195">
        <v>39</v>
      </c>
      <c r="Q8" s="656">
        <v>0</v>
      </c>
      <c r="R8" s="655">
        <v>1</v>
      </c>
      <c r="S8" s="195">
        <v>0</v>
      </c>
      <c r="T8" s="656">
        <v>0</v>
      </c>
      <c r="U8" s="655">
        <v>3</v>
      </c>
      <c r="V8" s="195">
        <v>2</v>
      </c>
      <c r="W8" s="656">
        <v>0</v>
      </c>
      <c r="X8" s="655">
        <v>2</v>
      </c>
      <c r="Y8" s="195">
        <v>4</v>
      </c>
      <c r="Z8" s="656">
        <v>0</v>
      </c>
      <c r="AA8" s="655">
        <v>1</v>
      </c>
      <c r="AB8" s="195">
        <v>0</v>
      </c>
      <c r="AC8" s="656">
        <v>0</v>
      </c>
      <c r="AD8" s="655">
        <v>81</v>
      </c>
      <c r="AE8" s="195">
        <v>78</v>
      </c>
      <c r="AF8" s="656">
        <v>0</v>
      </c>
      <c r="AG8" s="657">
        <v>159</v>
      </c>
    </row>
    <row r="9" spans="1:33" x14ac:dyDescent="0.25">
      <c r="A9" s="133" t="s">
        <v>26</v>
      </c>
      <c r="B9" s="134" t="s">
        <v>31</v>
      </c>
      <c r="C9" s="652">
        <v>6</v>
      </c>
      <c r="D9" s="189">
        <v>14</v>
      </c>
      <c r="E9" s="653">
        <v>0</v>
      </c>
      <c r="F9" s="652">
        <v>0</v>
      </c>
      <c r="G9" s="189">
        <v>0</v>
      </c>
      <c r="H9" s="653">
        <v>0</v>
      </c>
      <c r="I9" s="652">
        <v>5</v>
      </c>
      <c r="J9" s="189">
        <v>5</v>
      </c>
      <c r="K9" s="653">
        <v>0</v>
      </c>
      <c r="L9" s="652">
        <v>0</v>
      </c>
      <c r="M9" s="189">
        <v>0</v>
      </c>
      <c r="N9" s="653">
        <v>0</v>
      </c>
      <c r="O9" s="652">
        <v>12</v>
      </c>
      <c r="P9" s="189">
        <v>28</v>
      </c>
      <c r="Q9" s="653">
        <v>0</v>
      </c>
      <c r="R9" s="652">
        <v>0</v>
      </c>
      <c r="S9" s="189">
        <v>0</v>
      </c>
      <c r="T9" s="653">
        <v>0</v>
      </c>
      <c r="U9" s="652">
        <v>3</v>
      </c>
      <c r="V9" s="189">
        <v>5</v>
      </c>
      <c r="W9" s="653">
        <v>0</v>
      </c>
      <c r="X9" s="652">
        <v>9</v>
      </c>
      <c r="Y9" s="189">
        <v>25</v>
      </c>
      <c r="Z9" s="653">
        <v>0</v>
      </c>
      <c r="AA9" s="652">
        <v>3</v>
      </c>
      <c r="AB9" s="189">
        <v>1</v>
      </c>
      <c r="AC9" s="653">
        <v>0</v>
      </c>
      <c r="AD9" s="652">
        <v>38</v>
      </c>
      <c r="AE9" s="189">
        <v>78</v>
      </c>
      <c r="AF9" s="653">
        <v>0</v>
      </c>
      <c r="AG9" s="654">
        <v>116</v>
      </c>
    </row>
    <row r="10" spans="1:33" x14ac:dyDescent="0.25">
      <c r="A10" s="126" t="s">
        <v>26</v>
      </c>
      <c r="B10" s="127" t="s">
        <v>32</v>
      </c>
      <c r="C10" s="655">
        <v>18</v>
      </c>
      <c r="D10" s="195">
        <v>6</v>
      </c>
      <c r="E10" s="656">
        <v>0</v>
      </c>
      <c r="F10" s="655">
        <v>1</v>
      </c>
      <c r="G10" s="195">
        <v>1</v>
      </c>
      <c r="H10" s="656">
        <v>0</v>
      </c>
      <c r="I10" s="655">
        <v>3</v>
      </c>
      <c r="J10" s="195">
        <v>6</v>
      </c>
      <c r="K10" s="656">
        <v>0</v>
      </c>
      <c r="L10" s="655">
        <v>1</v>
      </c>
      <c r="M10" s="195">
        <v>0</v>
      </c>
      <c r="N10" s="656">
        <v>0</v>
      </c>
      <c r="O10" s="655">
        <v>29</v>
      </c>
      <c r="P10" s="195">
        <v>40</v>
      </c>
      <c r="Q10" s="656">
        <v>0</v>
      </c>
      <c r="R10" s="655">
        <v>1</v>
      </c>
      <c r="S10" s="195">
        <v>1</v>
      </c>
      <c r="T10" s="656">
        <v>0</v>
      </c>
      <c r="U10" s="655">
        <v>0</v>
      </c>
      <c r="V10" s="195">
        <v>0</v>
      </c>
      <c r="W10" s="656">
        <v>0</v>
      </c>
      <c r="X10" s="655">
        <v>0</v>
      </c>
      <c r="Y10" s="195">
        <v>0</v>
      </c>
      <c r="Z10" s="656">
        <v>0</v>
      </c>
      <c r="AA10" s="655">
        <v>0</v>
      </c>
      <c r="AB10" s="195">
        <v>0</v>
      </c>
      <c r="AC10" s="656">
        <v>0</v>
      </c>
      <c r="AD10" s="655">
        <v>53</v>
      </c>
      <c r="AE10" s="195">
        <v>54</v>
      </c>
      <c r="AF10" s="656">
        <v>0</v>
      </c>
      <c r="AG10" s="657">
        <v>107</v>
      </c>
    </row>
    <row r="11" spans="1:33" x14ac:dyDescent="0.25">
      <c r="A11" s="133" t="s">
        <v>26</v>
      </c>
      <c r="B11" s="134" t="s">
        <v>34</v>
      </c>
      <c r="C11" s="652">
        <v>38</v>
      </c>
      <c r="D11" s="189">
        <v>25</v>
      </c>
      <c r="E11" s="653">
        <v>0</v>
      </c>
      <c r="F11" s="652">
        <v>3</v>
      </c>
      <c r="G11" s="189">
        <v>2</v>
      </c>
      <c r="H11" s="653">
        <v>0</v>
      </c>
      <c r="I11" s="652">
        <v>8</v>
      </c>
      <c r="J11" s="189">
        <v>6</v>
      </c>
      <c r="K11" s="653">
        <v>0</v>
      </c>
      <c r="L11" s="652">
        <v>0</v>
      </c>
      <c r="M11" s="189">
        <v>0</v>
      </c>
      <c r="N11" s="653">
        <v>0</v>
      </c>
      <c r="O11" s="652">
        <v>25</v>
      </c>
      <c r="P11" s="189">
        <v>28</v>
      </c>
      <c r="Q11" s="653">
        <v>0</v>
      </c>
      <c r="R11" s="652">
        <v>0</v>
      </c>
      <c r="S11" s="189">
        <v>2</v>
      </c>
      <c r="T11" s="653">
        <v>0</v>
      </c>
      <c r="U11" s="652">
        <v>2</v>
      </c>
      <c r="V11" s="189">
        <v>3</v>
      </c>
      <c r="W11" s="653">
        <v>0</v>
      </c>
      <c r="X11" s="652">
        <v>18</v>
      </c>
      <c r="Y11" s="189">
        <v>15</v>
      </c>
      <c r="Z11" s="653">
        <v>0</v>
      </c>
      <c r="AA11" s="652">
        <v>4</v>
      </c>
      <c r="AB11" s="189">
        <v>3</v>
      </c>
      <c r="AC11" s="653">
        <v>0</v>
      </c>
      <c r="AD11" s="652">
        <v>98</v>
      </c>
      <c r="AE11" s="189">
        <v>84</v>
      </c>
      <c r="AF11" s="653">
        <v>0</v>
      </c>
      <c r="AG11" s="654">
        <v>182</v>
      </c>
    </row>
    <row r="12" spans="1:33" x14ac:dyDescent="0.25">
      <c r="A12" s="126" t="s">
        <v>26</v>
      </c>
      <c r="B12" s="127" t="s">
        <v>37</v>
      </c>
      <c r="C12" s="655">
        <v>22</v>
      </c>
      <c r="D12" s="195">
        <v>17</v>
      </c>
      <c r="E12" s="656">
        <v>0</v>
      </c>
      <c r="F12" s="655">
        <v>3</v>
      </c>
      <c r="G12" s="195">
        <v>1</v>
      </c>
      <c r="H12" s="656">
        <v>0</v>
      </c>
      <c r="I12" s="655">
        <v>4</v>
      </c>
      <c r="J12" s="195">
        <v>9</v>
      </c>
      <c r="K12" s="656">
        <v>0</v>
      </c>
      <c r="L12" s="655">
        <v>1</v>
      </c>
      <c r="M12" s="195">
        <v>0</v>
      </c>
      <c r="N12" s="656">
        <v>0</v>
      </c>
      <c r="O12" s="655">
        <v>31</v>
      </c>
      <c r="P12" s="195">
        <v>16</v>
      </c>
      <c r="Q12" s="656">
        <v>0</v>
      </c>
      <c r="R12" s="655">
        <v>0</v>
      </c>
      <c r="S12" s="195">
        <v>0</v>
      </c>
      <c r="T12" s="656">
        <v>0</v>
      </c>
      <c r="U12" s="655">
        <v>3</v>
      </c>
      <c r="V12" s="195">
        <v>1</v>
      </c>
      <c r="W12" s="656">
        <v>0</v>
      </c>
      <c r="X12" s="655">
        <v>0</v>
      </c>
      <c r="Y12" s="195">
        <v>0</v>
      </c>
      <c r="Z12" s="656">
        <v>0</v>
      </c>
      <c r="AA12" s="655">
        <v>0</v>
      </c>
      <c r="AB12" s="195">
        <v>0</v>
      </c>
      <c r="AC12" s="656">
        <v>0</v>
      </c>
      <c r="AD12" s="655">
        <v>64</v>
      </c>
      <c r="AE12" s="195">
        <v>44</v>
      </c>
      <c r="AF12" s="656">
        <v>0</v>
      </c>
      <c r="AG12" s="657">
        <v>108</v>
      </c>
    </row>
    <row r="13" spans="1:33" x14ac:dyDescent="0.25">
      <c r="A13" s="133" t="s">
        <v>26</v>
      </c>
      <c r="B13" s="134" t="s">
        <v>40</v>
      </c>
      <c r="C13" s="652">
        <v>10</v>
      </c>
      <c r="D13" s="189">
        <v>9</v>
      </c>
      <c r="E13" s="653">
        <v>0</v>
      </c>
      <c r="F13" s="652">
        <v>0</v>
      </c>
      <c r="G13" s="189">
        <v>0</v>
      </c>
      <c r="H13" s="653">
        <v>0</v>
      </c>
      <c r="I13" s="652">
        <v>2</v>
      </c>
      <c r="J13" s="189">
        <v>3</v>
      </c>
      <c r="K13" s="653">
        <v>0</v>
      </c>
      <c r="L13" s="652">
        <v>0</v>
      </c>
      <c r="M13" s="189">
        <v>1</v>
      </c>
      <c r="N13" s="653">
        <v>0</v>
      </c>
      <c r="O13" s="652">
        <v>17</v>
      </c>
      <c r="P13" s="189">
        <v>16</v>
      </c>
      <c r="Q13" s="653">
        <v>0</v>
      </c>
      <c r="R13" s="652">
        <v>0</v>
      </c>
      <c r="S13" s="189">
        <v>0</v>
      </c>
      <c r="T13" s="653">
        <v>0</v>
      </c>
      <c r="U13" s="652">
        <v>4</v>
      </c>
      <c r="V13" s="189">
        <v>2</v>
      </c>
      <c r="W13" s="653">
        <v>0</v>
      </c>
      <c r="X13" s="652">
        <v>0</v>
      </c>
      <c r="Y13" s="189">
        <v>0</v>
      </c>
      <c r="Z13" s="653">
        <v>0</v>
      </c>
      <c r="AA13" s="652">
        <v>1</v>
      </c>
      <c r="AB13" s="189">
        <v>1</v>
      </c>
      <c r="AC13" s="653">
        <v>0</v>
      </c>
      <c r="AD13" s="652">
        <v>34</v>
      </c>
      <c r="AE13" s="189">
        <v>32</v>
      </c>
      <c r="AF13" s="653">
        <v>0</v>
      </c>
      <c r="AG13" s="654">
        <v>66</v>
      </c>
    </row>
    <row r="14" spans="1:33" x14ac:dyDescent="0.25">
      <c r="A14" s="126" t="s">
        <v>42</v>
      </c>
      <c r="B14" s="127" t="s">
        <v>43</v>
      </c>
      <c r="C14" s="655">
        <v>27</v>
      </c>
      <c r="D14" s="195">
        <v>29</v>
      </c>
      <c r="E14" s="656">
        <v>0</v>
      </c>
      <c r="F14" s="655">
        <v>0</v>
      </c>
      <c r="G14" s="195">
        <v>1</v>
      </c>
      <c r="H14" s="656">
        <v>0</v>
      </c>
      <c r="I14" s="655">
        <v>5</v>
      </c>
      <c r="J14" s="195">
        <v>4</v>
      </c>
      <c r="K14" s="656">
        <v>0</v>
      </c>
      <c r="L14" s="655">
        <v>0</v>
      </c>
      <c r="M14" s="195">
        <v>1</v>
      </c>
      <c r="N14" s="656">
        <v>0</v>
      </c>
      <c r="O14" s="655">
        <v>3</v>
      </c>
      <c r="P14" s="195">
        <v>11</v>
      </c>
      <c r="Q14" s="656">
        <v>0</v>
      </c>
      <c r="R14" s="655">
        <v>0</v>
      </c>
      <c r="S14" s="195">
        <v>0</v>
      </c>
      <c r="T14" s="656">
        <v>0</v>
      </c>
      <c r="U14" s="655">
        <v>1</v>
      </c>
      <c r="V14" s="195">
        <v>2</v>
      </c>
      <c r="W14" s="656">
        <v>0</v>
      </c>
      <c r="X14" s="655">
        <v>2</v>
      </c>
      <c r="Y14" s="195">
        <v>4</v>
      </c>
      <c r="Z14" s="656">
        <v>0</v>
      </c>
      <c r="AA14" s="655">
        <v>14</v>
      </c>
      <c r="AB14" s="195">
        <v>14</v>
      </c>
      <c r="AC14" s="656">
        <v>0</v>
      </c>
      <c r="AD14" s="655">
        <v>52</v>
      </c>
      <c r="AE14" s="195">
        <v>66</v>
      </c>
      <c r="AF14" s="656">
        <v>0</v>
      </c>
      <c r="AG14" s="657">
        <v>118</v>
      </c>
    </row>
    <row r="15" spans="1:33" x14ac:dyDescent="0.25">
      <c r="A15" s="133" t="s">
        <v>45</v>
      </c>
      <c r="B15" s="134" t="s">
        <v>46</v>
      </c>
      <c r="C15" s="652">
        <v>14</v>
      </c>
      <c r="D15" s="189">
        <v>13</v>
      </c>
      <c r="E15" s="653">
        <v>0</v>
      </c>
      <c r="F15" s="652">
        <v>1</v>
      </c>
      <c r="G15" s="189">
        <v>1</v>
      </c>
      <c r="H15" s="653">
        <v>0</v>
      </c>
      <c r="I15" s="652">
        <v>0</v>
      </c>
      <c r="J15" s="189">
        <v>3</v>
      </c>
      <c r="K15" s="653">
        <v>0</v>
      </c>
      <c r="L15" s="652">
        <v>0</v>
      </c>
      <c r="M15" s="189">
        <v>0</v>
      </c>
      <c r="N15" s="653">
        <v>0</v>
      </c>
      <c r="O15" s="652">
        <v>5</v>
      </c>
      <c r="P15" s="189">
        <v>6</v>
      </c>
      <c r="Q15" s="653">
        <v>0</v>
      </c>
      <c r="R15" s="652">
        <v>0</v>
      </c>
      <c r="S15" s="189">
        <v>0</v>
      </c>
      <c r="T15" s="653">
        <v>0</v>
      </c>
      <c r="U15" s="652">
        <v>1</v>
      </c>
      <c r="V15" s="189">
        <v>0</v>
      </c>
      <c r="W15" s="653">
        <v>0</v>
      </c>
      <c r="X15" s="652">
        <v>0</v>
      </c>
      <c r="Y15" s="189">
        <v>0</v>
      </c>
      <c r="Z15" s="653">
        <v>0</v>
      </c>
      <c r="AA15" s="652">
        <v>0</v>
      </c>
      <c r="AB15" s="189">
        <v>0</v>
      </c>
      <c r="AC15" s="653">
        <v>0</v>
      </c>
      <c r="AD15" s="652">
        <v>21</v>
      </c>
      <c r="AE15" s="189">
        <v>23</v>
      </c>
      <c r="AF15" s="653">
        <v>0</v>
      </c>
      <c r="AG15" s="654">
        <v>44</v>
      </c>
    </row>
    <row r="16" spans="1:33" x14ac:dyDescent="0.25">
      <c r="A16" s="126" t="s">
        <v>48</v>
      </c>
      <c r="B16" s="127" t="s">
        <v>49</v>
      </c>
      <c r="C16" s="655">
        <v>6</v>
      </c>
      <c r="D16" s="195">
        <v>2</v>
      </c>
      <c r="E16" s="656">
        <v>0</v>
      </c>
      <c r="F16" s="655">
        <v>12</v>
      </c>
      <c r="G16" s="195">
        <v>16</v>
      </c>
      <c r="H16" s="656">
        <v>0</v>
      </c>
      <c r="I16" s="655">
        <v>3</v>
      </c>
      <c r="J16" s="195">
        <v>6</v>
      </c>
      <c r="K16" s="656">
        <v>0</v>
      </c>
      <c r="L16" s="655">
        <v>0</v>
      </c>
      <c r="M16" s="195">
        <v>0</v>
      </c>
      <c r="N16" s="656">
        <v>0</v>
      </c>
      <c r="O16" s="655">
        <v>6</v>
      </c>
      <c r="P16" s="195">
        <v>7</v>
      </c>
      <c r="Q16" s="656">
        <v>0</v>
      </c>
      <c r="R16" s="655">
        <v>0</v>
      </c>
      <c r="S16" s="195">
        <v>0</v>
      </c>
      <c r="T16" s="656">
        <v>0</v>
      </c>
      <c r="U16" s="655">
        <v>1</v>
      </c>
      <c r="V16" s="195">
        <v>1</v>
      </c>
      <c r="W16" s="656">
        <v>0</v>
      </c>
      <c r="X16" s="655">
        <v>1</v>
      </c>
      <c r="Y16" s="195">
        <v>3</v>
      </c>
      <c r="Z16" s="656">
        <v>0</v>
      </c>
      <c r="AA16" s="655">
        <v>0</v>
      </c>
      <c r="AB16" s="195">
        <v>0</v>
      </c>
      <c r="AC16" s="656">
        <v>0</v>
      </c>
      <c r="AD16" s="655">
        <v>29</v>
      </c>
      <c r="AE16" s="195">
        <v>35</v>
      </c>
      <c r="AF16" s="656">
        <v>0</v>
      </c>
      <c r="AG16" s="657">
        <v>64</v>
      </c>
    </row>
    <row r="17" spans="1:33" x14ac:dyDescent="0.25">
      <c r="A17" s="133" t="s">
        <v>51</v>
      </c>
      <c r="B17" s="134" t="s">
        <v>52</v>
      </c>
      <c r="C17" s="652">
        <v>24</v>
      </c>
      <c r="D17" s="189">
        <v>18</v>
      </c>
      <c r="E17" s="653">
        <v>0</v>
      </c>
      <c r="F17" s="652">
        <v>3</v>
      </c>
      <c r="G17" s="189">
        <v>6</v>
      </c>
      <c r="H17" s="653">
        <v>0</v>
      </c>
      <c r="I17" s="652">
        <v>10</v>
      </c>
      <c r="J17" s="189">
        <v>15</v>
      </c>
      <c r="K17" s="653">
        <v>0</v>
      </c>
      <c r="L17" s="652">
        <v>0</v>
      </c>
      <c r="M17" s="189">
        <v>0</v>
      </c>
      <c r="N17" s="653">
        <v>0</v>
      </c>
      <c r="O17" s="652">
        <v>3</v>
      </c>
      <c r="P17" s="189">
        <v>9</v>
      </c>
      <c r="Q17" s="653">
        <v>0</v>
      </c>
      <c r="R17" s="652">
        <v>0</v>
      </c>
      <c r="S17" s="189">
        <v>0</v>
      </c>
      <c r="T17" s="653">
        <v>0</v>
      </c>
      <c r="U17" s="652">
        <v>2</v>
      </c>
      <c r="V17" s="189">
        <v>0</v>
      </c>
      <c r="W17" s="653">
        <v>0</v>
      </c>
      <c r="X17" s="652">
        <v>0</v>
      </c>
      <c r="Y17" s="189">
        <v>0</v>
      </c>
      <c r="Z17" s="653">
        <v>0</v>
      </c>
      <c r="AA17" s="652">
        <v>2</v>
      </c>
      <c r="AB17" s="189">
        <v>0</v>
      </c>
      <c r="AC17" s="653">
        <v>0</v>
      </c>
      <c r="AD17" s="652">
        <v>44</v>
      </c>
      <c r="AE17" s="189">
        <v>48</v>
      </c>
      <c r="AF17" s="653">
        <v>0</v>
      </c>
      <c r="AG17" s="654">
        <v>92</v>
      </c>
    </row>
    <row r="18" spans="1:33" x14ac:dyDescent="0.25">
      <c r="A18" s="126" t="s">
        <v>51</v>
      </c>
      <c r="B18" s="127" t="s">
        <v>53</v>
      </c>
      <c r="C18" s="655">
        <v>26</v>
      </c>
      <c r="D18" s="195">
        <v>14</v>
      </c>
      <c r="E18" s="656">
        <v>0</v>
      </c>
      <c r="F18" s="655">
        <v>0</v>
      </c>
      <c r="G18" s="195">
        <v>0</v>
      </c>
      <c r="H18" s="656">
        <v>0</v>
      </c>
      <c r="I18" s="655">
        <v>12</v>
      </c>
      <c r="J18" s="195">
        <v>17</v>
      </c>
      <c r="K18" s="656">
        <v>0</v>
      </c>
      <c r="L18" s="655">
        <v>0</v>
      </c>
      <c r="M18" s="195">
        <v>0</v>
      </c>
      <c r="N18" s="656">
        <v>0</v>
      </c>
      <c r="O18" s="655">
        <v>15</v>
      </c>
      <c r="P18" s="195">
        <v>18</v>
      </c>
      <c r="Q18" s="656">
        <v>0</v>
      </c>
      <c r="R18" s="655">
        <v>0</v>
      </c>
      <c r="S18" s="195">
        <v>0</v>
      </c>
      <c r="T18" s="656">
        <v>0</v>
      </c>
      <c r="U18" s="655">
        <v>1</v>
      </c>
      <c r="V18" s="195">
        <v>2</v>
      </c>
      <c r="W18" s="656">
        <v>0</v>
      </c>
      <c r="X18" s="655">
        <v>5</v>
      </c>
      <c r="Y18" s="195">
        <v>6</v>
      </c>
      <c r="Z18" s="656">
        <v>0</v>
      </c>
      <c r="AA18" s="655">
        <v>7</v>
      </c>
      <c r="AB18" s="195">
        <v>1</v>
      </c>
      <c r="AC18" s="656">
        <v>0</v>
      </c>
      <c r="AD18" s="655">
        <v>66</v>
      </c>
      <c r="AE18" s="195">
        <v>58</v>
      </c>
      <c r="AF18" s="656">
        <v>0</v>
      </c>
      <c r="AG18" s="657">
        <v>124</v>
      </c>
    </row>
    <row r="19" spans="1:33" x14ac:dyDescent="0.25">
      <c r="A19" s="133" t="s">
        <v>51</v>
      </c>
      <c r="B19" s="134" t="s">
        <v>55</v>
      </c>
      <c r="C19" s="652">
        <v>38</v>
      </c>
      <c r="D19" s="189">
        <v>21</v>
      </c>
      <c r="E19" s="653">
        <v>0</v>
      </c>
      <c r="F19" s="652">
        <v>1</v>
      </c>
      <c r="G19" s="189">
        <v>1</v>
      </c>
      <c r="H19" s="653">
        <v>0</v>
      </c>
      <c r="I19" s="652">
        <v>4</v>
      </c>
      <c r="J19" s="189">
        <v>3</v>
      </c>
      <c r="K19" s="653">
        <v>0</v>
      </c>
      <c r="L19" s="652">
        <v>0</v>
      </c>
      <c r="M19" s="189">
        <v>0</v>
      </c>
      <c r="N19" s="653">
        <v>0</v>
      </c>
      <c r="O19" s="652">
        <v>16</v>
      </c>
      <c r="P19" s="189">
        <v>14</v>
      </c>
      <c r="Q19" s="653">
        <v>0</v>
      </c>
      <c r="R19" s="652">
        <v>0</v>
      </c>
      <c r="S19" s="189">
        <v>0</v>
      </c>
      <c r="T19" s="653">
        <v>0</v>
      </c>
      <c r="U19" s="652">
        <v>0</v>
      </c>
      <c r="V19" s="189">
        <v>2</v>
      </c>
      <c r="W19" s="653">
        <v>0</v>
      </c>
      <c r="X19" s="652">
        <v>0</v>
      </c>
      <c r="Y19" s="189">
        <v>0</v>
      </c>
      <c r="Z19" s="653">
        <v>0</v>
      </c>
      <c r="AA19" s="652">
        <v>0</v>
      </c>
      <c r="AB19" s="189">
        <v>0</v>
      </c>
      <c r="AC19" s="653">
        <v>0</v>
      </c>
      <c r="AD19" s="652">
        <v>59</v>
      </c>
      <c r="AE19" s="189">
        <v>41</v>
      </c>
      <c r="AF19" s="653">
        <v>0</v>
      </c>
      <c r="AG19" s="654">
        <v>100</v>
      </c>
    </row>
    <row r="20" spans="1:33" x14ac:dyDescent="0.25">
      <c r="A20" s="126" t="s">
        <v>57</v>
      </c>
      <c r="B20" s="127" t="s">
        <v>58</v>
      </c>
      <c r="C20" s="655">
        <v>34</v>
      </c>
      <c r="D20" s="195">
        <v>19</v>
      </c>
      <c r="E20" s="656">
        <v>0</v>
      </c>
      <c r="F20" s="655">
        <v>5</v>
      </c>
      <c r="G20" s="195">
        <v>6</v>
      </c>
      <c r="H20" s="656">
        <v>0</v>
      </c>
      <c r="I20" s="655">
        <v>1</v>
      </c>
      <c r="J20" s="195">
        <v>4</v>
      </c>
      <c r="K20" s="656">
        <v>0</v>
      </c>
      <c r="L20" s="655">
        <v>0</v>
      </c>
      <c r="M20" s="195">
        <v>0</v>
      </c>
      <c r="N20" s="656">
        <v>0</v>
      </c>
      <c r="O20" s="655">
        <v>3</v>
      </c>
      <c r="P20" s="195">
        <v>5</v>
      </c>
      <c r="Q20" s="656">
        <v>0</v>
      </c>
      <c r="R20" s="655">
        <v>0</v>
      </c>
      <c r="S20" s="195">
        <v>0</v>
      </c>
      <c r="T20" s="656">
        <v>0</v>
      </c>
      <c r="U20" s="655">
        <v>2</v>
      </c>
      <c r="V20" s="195">
        <v>0</v>
      </c>
      <c r="W20" s="656">
        <v>0</v>
      </c>
      <c r="X20" s="655">
        <v>0</v>
      </c>
      <c r="Y20" s="195">
        <v>0</v>
      </c>
      <c r="Z20" s="656">
        <v>0</v>
      </c>
      <c r="AA20" s="655">
        <v>1</v>
      </c>
      <c r="AB20" s="195">
        <v>0</v>
      </c>
      <c r="AC20" s="656">
        <v>0</v>
      </c>
      <c r="AD20" s="655">
        <v>46</v>
      </c>
      <c r="AE20" s="195">
        <v>34</v>
      </c>
      <c r="AF20" s="656">
        <v>0</v>
      </c>
      <c r="AG20" s="657">
        <v>80</v>
      </c>
    </row>
    <row r="21" spans="1:33" x14ac:dyDescent="0.25">
      <c r="A21" s="133" t="s">
        <v>60</v>
      </c>
      <c r="B21" s="134" t="s">
        <v>61</v>
      </c>
      <c r="C21" s="652">
        <v>27</v>
      </c>
      <c r="D21" s="189">
        <v>15</v>
      </c>
      <c r="E21" s="653">
        <v>0</v>
      </c>
      <c r="F21" s="652">
        <v>3</v>
      </c>
      <c r="G21" s="189">
        <v>1</v>
      </c>
      <c r="H21" s="653">
        <v>0</v>
      </c>
      <c r="I21" s="652">
        <v>1</v>
      </c>
      <c r="J21" s="189">
        <v>2</v>
      </c>
      <c r="K21" s="653">
        <v>0</v>
      </c>
      <c r="L21" s="652">
        <v>0</v>
      </c>
      <c r="M21" s="189">
        <v>0</v>
      </c>
      <c r="N21" s="653">
        <v>0</v>
      </c>
      <c r="O21" s="652">
        <v>1</v>
      </c>
      <c r="P21" s="189">
        <v>1</v>
      </c>
      <c r="Q21" s="653">
        <v>0</v>
      </c>
      <c r="R21" s="652">
        <v>0</v>
      </c>
      <c r="S21" s="189">
        <v>0</v>
      </c>
      <c r="T21" s="653">
        <v>0</v>
      </c>
      <c r="U21" s="652">
        <v>1</v>
      </c>
      <c r="V21" s="189">
        <v>0</v>
      </c>
      <c r="W21" s="653">
        <v>0</v>
      </c>
      <c r="X21" s="652">
        <v>0</v>
      </c>
      <c r="Y21" s="189">
        <v>0</v>
      </c>
      <c r="Z21" s="653">
        <v>0</v>
      </c>
      <c r="AA21" s="652">
        <v>0</v>
      </c>
      <c r="AB21" s="189">
        <v>0</v>
      </c>
      <c r="AC21" s="653">
        <v>0</v>
      </c>
      <c r="AD21" s="652">
        <v>33</v>
      </c>
      <c r="AE21" s="189">
        <v>19</v>
      </c>
      <c r="AF21" s="653">
        <v>0</v>
      </c>
      <c r="AG21" s="654">
        <v>52</v>
      </c>
    </row>
    <row r="22" spans="1:33" x14ac:dyDescent="0.25">
      <c r="A22" s="126" t="s">
        <v>60</v>
      </c>
      <c r="B22" s="127" t="s">
        <v>63</v>
      </c>
      <c r="C22" s="655">
        <v>18</v>
      </c>
      <c r="D22" s="195">
        <v>23</v>
      </c>
      <c r="E22" s="656">
        <v>0</v>
      </c>
      <c r="F22" s="655">
        <v>4</v>
      </c>
      <c r="G22" s="195">
        <v>3</v>
      </c>
      <c r="H22" s="656">
        <v>0</v>
      </c>
      <c r="I22" s="655">
        <v>9</v>
      </c>
      <c r="J22" s="195">
        <v>8</v>
      </c>
      <c r="K22" s="656">
        <v>0</v>
      </c>
      <c r="L22" s="655">
        <v>0</v>
      </c>
      <c r="M22" s="195">
        <v>0</v>
      </c>
      <c r="N22" s="656">
        <v>0</v>
      </c>
      <c r="O22" s="655">
        <v>12</v>
      </c>
      <c r="P22" s="195">
        <v>19</v>
      </c>
      <c r="Q22" s="656">
        <v>0</v>
      </c>
      <c r="R22" s="655">
        <v>0</v>
      </c>
      <c r="S22" s="195">
        <v>0</v>
      </c>
      <c r="T22" s="656">
        <v>0</v>
      </c>
      <c r="U22" s="655">
        <v>1</v>
      </c>
      <c r="V22" s="195">
        <v>1</v>
      </c>
      <c r="W22" s="656">
        <v>0</v>
      </c>
      <c r="X22" s="655">
        <v>0</v>
      </c>
      <c r="Y22" s="195">
        <v>0</v>
      </c>
      <c r="Z22" s="656">
        <v>0</v>
      </c>
      <c r="AA22" s="655">
        <v>0</v>
      </c>
      <c r="AB22" s="195">
        <v>1</v>
      </c>
      <c r="AC22" s="656">
        <v>0</v>
      </c>
      <c r="AD22" s="655">
        <v>44</v>
      </c>
      <c r="AE22" s="195">
        <v>55</v>
      </c>
      <c r="AF22" s="656">
        <v>0</v>
      </c>
      <c r="AG22" s="657">
        <v>99</v>
      </c>
    </row>
    <row r="23" spans="1:33" x14ac:dyDescent="0.25">
      <c r="A23" s="133" t="s">
        <v>60</v>
      </c>
      <c r="B23" s="134" t="s">
        <v>66</v>
      </c>
      <c r="C23" s="652">
        <v>42</v>
      </c>
      <c r="D23" s="189">
        <v>32</v>
      </c>
      <c r="E23" s="653">
        <v>0</v>
      </c>
      <c r="F23" s="652">
        <v>0</v>
      </c>
      <c r="G23" s="189">
        <v>2</v>
      </c>
      <c r="H23" s="653">
        <v>0</v>
      </c>
      <c r="I23" s="652">
        <v>4</v>
      </c>
      <c r="J23" s="189">
        <v>3</v>
      </c>
      <c r="K23" s="653">
        <v>0</v>
      </c>
      <c r="L23" s="652">
        <v>0</v>
      </c>
      <c r="M23" s="189">
        <v>0</v>
      </c>
      <c r="N23" s="653">
        <v>0</v>
      </c>
      <c r="O23" s="652">
        <v>21</v>
      </c>
      <c r="P23" s="189">
        <v>12</v>
      </c>
      <c r="Q23" s="653">
        <v>0</v>
      </c>
      <c r="R23" s="652">
        <v>1</v>
      </c>
      <c r="S23" s="189">
        <v>0</v>
      </c>
      <c r="T23" s="653">
        <v>0</v>
      </c>
      <c r="U23" s="652">
        <v>3</v>
      </c>
      <c r="V23" s="189">
        <v>4</v>
      </c>
      <c r="W23" s="653">
        <v>0</v>
      </c>
      <c r="X23" s="652">
        <v>0</v>
      </c>
      <c r="Y23" s="189">
        <v>0</v>
      </c>
      <c r="Z23" s="653">
        <v>0</v>
      </c>
      <c r="AA23" s="652">
        <v>0</v>
      </c>
      <c r="AB23" s="189">
        <v>0</v>
      </c>
      <c r="AC23" s="653">
        <v>0</v>
      </c>
      <c r="AD23" s="652">
        <v>71</v>
      </c>
      <c r="AE23" s="189">
        <v>53</v>
      </c>
      <c r="AF23" s="653">
        <v>0</v>
      </c>
      <c r="AG23" s="654">
        <v>124</v>
      </c>
    </row>
    <row r="24" spans="1:33" x14ac:dyDescent="0.25">
      <c r="A24" s="126" t="s">
        <v>68</v>
      </c>
      <c r="B24" s="127" t="s">
        <v>69</v>
      </c>
      <c r="C24" s="655">
        <v>34</v>
      </c>
      <c r="D24" s="195">
        <v>37</v>
      </c>
      <c r="E24" s="656">
        <v>0</v>
      </c>
      <c r="F24" s="655">
        <v>3</v>
      </c>
      <c r="G24" s="195">
        <v>2</v>
      </c>
      <c r="H24" s="656">
        <v>0</v>
      </c>
      <c r="I24" s="655">
        <v>1</v>
      </c>
      <c r="J24" s="195">
        <v>1</v>
      </c>
      <c r="K24" s="656">
        <v>0</v>
      </c>
      <c r="L24" s="655">
        <v>1</v>
      </c>
      <c r="M24" s="195">
        <v>0</v>
      </c>
      <c r="N24" s="656">
        <v>0</v>
      </c>
      <c r="O24" s="655">
        <v>4</v>
      </c>
      <c r="P24" s="195">
        <v>11</v>
      </c>
      <c r="Q24" s="656">
        <v>0</v>
      </c>
      <c r="R24" s="655">
        <v>0</v>
      </c>
      <c r="S24" s="195">
        <v>0</v>
      </c>
      <c r="T24" s="656">
        <v>0</v>
      </c>
      <c r="U24" s="655">
        <v>0</v>
      </c>
      <c r="V24" s="195">
        <v>0</v>
      </c>
      <c r="W24" s="656">
        <v>0</v>
      </c>
      <c r="X24" s="655">
        <v>6</v>
      </c>
      <c r="Y24" s="195">
        <v>4</v>
      </c>
      <c r="Z24" s="656">
        <v>0</v>
      </c>
      <c r="AA24" s="655">
        <v>2</v>
      </c>
      <c r="AB24" s="195">
        <v>3</v>
      </c>
      <c r="AC24" s="656">
        <v>0</v>
      </c>
      <c r="AD24" s="655">
        <v>51</v>
      </c>
      <c r="AE24" s="195">
        <v>58</v>
      </c>
      <c r="AF24" s="656">
        <v>0</v>
      </c>
      <c r="AG24" s="657">
        <v>109</v>
      </c>
    </row>
    <row r="25" spans="1:33" x14ac:dyDescent="0.25">
      <c r="A25" s="133" t="s">
        <v>71</v>
      </c>
      <c r="B25" s="134" t="s">
        <v>72</v>
      </c>
      <c r="C25" s="652">
        <v>36</v>
      </c>
      <c r="D25" s="189">
        <v>36</v>
      </c>
      <c r="E25" s="653">
        <v>0</v>
      </c>
      <c r="F25" s="652">
        <v>1</v>
      </c>
      <c r="G25" s="189">
        <v>0</v>
      </c>
      <c r="H25" s="653">
        <v>0</v>
      </c>
      <c r="I25" s="652">
        <v>2</v>
      </c>
      <c r="J25" s="189">
        <v>2</v>
      </c>
      <c r="K25" s="653">
        <v>0</v>
      </c>
      <c r="L25" s="652">
        <v>0</v>
      </c>
      <c r="M25" s="189">
        <v>0</v>
      </c>
      <c r="N25" s="653">
        <v>0</v>
      </c>
      <c r="O25" s="652">
        <v>1</v>
      </c>
      <c r="P25" s="189">
        <v>1</v>
      </c>
      <c r="Q25" s="653">
        <v>0</v>
      </c>
      <c r="R25" s="652">
        <v>0</v>
      </c>
      <c r="S25" s="189">
        <v>0</v>
      </c>
      <c r="T25" s="653">
        <v>0</v>
      </c>
      <c r="U25" s="652">
        <v>0</v>
      </c>
      <c r="V25" s="189">
        <v>0</v>
      </c>
      <c r="W25" s="653">
        <v>0</v>
      </c>
      <c r="X25" s="652">
        <v>0</v>
      </c>
      <c r="Y25" s="189">
        <v>0</v>
      </c>
      <c r="Z25" s="653">
        <v>0</v>
      </c>
      <c r="AA25" s="652">
        <v>0</v>
      </c>
      <c r="AB25" s="189">
        <v>1</v>
      </c>
      <c r="AC25" s="653">
        <v>0</v>
      </c>
      <c r="AD25" s="652">
        <v>40</v>
      </c>
      <c r="AE25" s="189">
        <v>40</v>
      </c>
      <c r="AF25" s="653">
        <v>0</v>
      </c>
      <c r="AG25" s="654">
        <v>80</v>
      </c>
    </row>
    <row r="26" spans="1:33" x14ac:dyDescent="0.25">
      <c r="A26" s="126" t="s">
        <v>74</v>
      </c>
      <c r="B26" s="127" t="s">
        <v>75</v>
      </c>
      <c r="C26" s="655">
        <v>25</v>
      </c>
      <c r="D26" s="195">
        <v>25</v>
      </c>
      <c r="E26" s="656">
        <v>0</v>
      </c>
      <c r="F26" s="655">
        <v>0</v>
      </c>
      <c r="G26" s="195">
        <v>2</v>
      </c>
      <c r="H26" s="656">
        <v>0</v>
      </c>
      <c r="I26" s="655">
        <v>3</v>
      </c>
      <c r="J26" s="195">
        <v>4</v>
      </c>
      <c r="K26" s="656">
        <v>0</v>
      </c>
      <c r="L26" s="655">
        <v>0</v>
      </c>
      <c r="M26" s="195">
        <v>0</v>
      </c>
      <c r="N26" s="656">
        <v>0</v>
      </c>
      <c r="O26" s="655">
        <v>3</v>
      </c>
      <c r="P26" s="195">
        <v>0</v>
      </c>
      <c r="Q26" s="656">
        <v>1</v>
      </c>
      <c r="R26" s="655">
        <v>0</v>
      </c>
      <c r="S26" s="195">
        <v>0</v>
      </c>
      <c r="T26" s="656">
        <v>0</v>
      </c>
      <c r="U26" s="655">
        <v>2</v>
      </c>
      <c r="V26" s="195">
        <v>0</v>
      </c>
      <c r="W26" s="656">
        <v>0</v>
      </c>
      <c r="X26" s="655">
        <v>1</v>
      </c>
      <c r="Y26" s="195">
        <v>0</v>
      </c>
      <c r="Z26" s="656">
        <v>0</v>
      </c>
      <c r="AA26" s="655">
        <v>0</v>
      </c>
      <c r="AB26" s="195">
        <v>0</v>
      </c>
      <c r="AC26" s="656">
        <v>0</v>
      </c>
      <c r="AD26" s="655">
        <v>34</v>
      </c>
      <c r="AE26" s="195">
        <v>31</v>
      </c>
      <c r="AF26" s="656">
        <v>1</v>
      </c>
      <c r="AG26" s="657">
        <v>66</v>
      </c>
    </row>
    <row r="27" spans="1:33" x14ac:dyDescent="0.25">
      <c r="A27" s="133" t="s">
        <v>74</v>
      </c>
      <c r="B27" s="134" t="s">
        <v>78</v>
      </c>
      <c r="C27" s="652">
        <v>52</v>
      </c>
      <c r="D27" s="189">
        <v>36</v>
      </c>
      <c r="E27" s="653">
        <v>0</v>
      </c>
      <c r="F27" s="652">
        <v>2</v>
      </c>
      <c r="G27" s="189">
        <v>4</v>
      </c>
      <c r="H27" s="653">
        <v>0</v>
      </c>
      <c r="I27" s="652">
        <v>4</v>
      </c>
      <c r="J27" s="189">
        <v>1</v>
      </c>
      <c r="K27" s="653">
        <v>0</v>
      </c>
      <c r="L27" s="652">
        <v>0</v>
      </c>
      <c r="M27" s="189">
        <v>0</v>
      </c>
      <c r="N27" s="653">
        <v>0</v>
      </c>
      <c r="O27" s="652">
        <v>5</v>
      </c>
      <c r="P27" s="189">
        <v>5</v>
      </c>
      <c r="Q27" s="653">
        <v>0</v>
      </c>
      <c r="R27" s="652">
        <v>0</v>
      </c>
      <c r="S27" s="189">
        <v>0</v>
      </c>
      <c r="T27" s="653">
        <v>0</v>
      </c>
      <c r="U27" s="652">
        <v>4</v>
      </c>
      <c r="V27" s="189">
        <v>1</v>
      </c>
      <c r="W27" s="653">
        <v>0</v>
      </c>
      <c r="X27" s="652">
        <v>0</v>
      </c>
      <c r="Y27" s="189">
        <v>2</v>
      </c>
      <c r="Z27" s="653">
        <v>0</v>
      </c>
      <c r="AA27" s="652">
        <v>0</v>
      </c>
      <c r="AB27" s="189">
        <v>0</v>
      </c>
      <c r="AC27" s="653">
        <v>1</v>
      </c>
      <c r="AD27" s="652">
        <v>67</v>
      </c>
      <c r="AE27" s="189">
        <v>49</v>
      </c>
      <c r="AF27" s="653">
        <v>1</v>
      </c>
      <c r="AG27" s="654">
        <v>117</v>
      </c>
    </row>
    <row r="28" spans="1:33" x14ac:dyDescent="0.25">
      <c r="A28" s="126" t="s">
        <v>80</v>
      </c>
      <c r="B28" s="127" t="s">
        <v>528</v>
      </c>
      <c r="C28" s="655">
        <v>24</v>
      </c>
      <c r="D28" s="195">
        <v>22</v>
      </c>
      <c r="E28" s="656">
        <v>0</v>
      </c>
      <c r="F28" s="655">
        <v>2</v>
      </c>
      <c r="G28" s="195">
        <v>2</v>
      </c>
      <c r="H28" s="656">
        <v>0</v>
      </c>
      <c r="I28" s="655">
        <v>1</v>
      </c>
      <c r="J28" s="195">
        <v>1</v>
      </c>
      <c r="K28" s="656">
        <v>0</v>
      </c>
      <c r="L28" s="655">
        <v>0</v>
      </c>
      <c r="M28" s="195">
        <v>0</v>
      </c>
      <c r="N28" s="656">
        <v>0</v>
      </c>
      <c r="O28" s="655">
        <v>7</v>
      </c>
      <c r="P28" s="195">
        <v>5</v>
      </c>
      <c r="Q28" s="656">
        <v>0</v>
      </c>
      <c r="R28" s="655">
        <v>0</v>
      </c>
      <c r="S28" s="195">
        <v>0</v>
      </c>
      <c r="T28" s="656">
        <v>0</v>
      </c>
      <c r="U28" s="655">
        <v>0</v>
      </c>
      <c r="V28" s="195">
        <v>0</v>
      </c>
      <c r="W28" s="656">
        <v>0</v>
      </c>
      <c r="X28" s="655">
        <v>0</v>
      </c>
      <c r="Y28" s="195">
        <v>0</v>
      </c>
      <c r="Z28" s="656">
        <v>0</v>
      </c>
      <c r="AA28" s="655">
        <v>0</v>
      </c>
      <c r="AB28" s="195">
        <v>0</v>
      </c>
      <c r="AC28" s="656">
        <v>0</v>
      </c>
      <c r="AD28" s="655">
        <v>34</v>
      </c>
      <c r="AE28" s="195">
        <v>30</v>
      </c>
      <c r="AF28" s="656">
        <v>0</v>
      </c>
      <c r="AG28" s="657">
        <v>64</v>
      </c>
    </row>
    <row r="29" spans="1:33" x14ac:dyDescent="0.25">
      <c r="A29" s="133" t="s">
        <v>83</v>
      </c>
      <c r="B29" s="134" t="s">
        <v>84</v>
      </c>
      <c r="C29" s="652">
        <v>25</v>
      </c>
      <c r="D29" s="189">
        <v>23</v>
      </c>
      <c r="E29" s="653">
        <v>0</v>
      </c>
      <c r="F29" s="652">
        <v>0</v>
      </c>
      <c r="G29" s="189">
        <v>0</v>
      </c>
      <c r="H29" s="653">
        <v>0</v>
      </c>
      <c r="I29" s="652">
        <v>0</v>
      </c>
      <c r="J29" s="189">
        <v>0</v>
      </c>
      <c r="K29" s="653">
        <v>0</v>
      </c>
      <c r="L29" s="652">
        <v>0</v>
      </c>
      <c r="M29" s="189">
        <v>0</v>
      </c>
      <c r="N29" s="653">
        <v>0</v>
      </c>
      <c r="O29" s="652">
        <v>4</v>
      </c>
      <c r="P29" s="189">
        <v>6</v>
      </c>
      <c r="Q29" s="653">
        <v>0</v>
      </c>
      <c r="R29" s="652">
        <v>0</v>
      </c>
      <c r="S29" s="189">
        <v>0</v>
      </c>
      <c r="T29" s="653">
        <v>0</v>
      </c>
      <c r="U29" s="652">
        <v>0</v>
      </c>
      <c r="V29" s="189">
        <v>0</v>
      </c>
      <c r="W29" s="653">
        <v>0</v>
      </c>
      <c r="X29" s="652">
        <v>0</v>
      </c>
      <c r="Y29" s="189">
        <v>0</v>
      </c>
      <c r="Z29" s="653">
        <v>0</v>
      </c>
      <c r="AA29" s="652">
        <v>3</v>
      </c>
      <c r="AB29" s="189">
        <v>1</v>
      </c>
      <c r="AC29" s="653">
        <v>0</v>
      </c>
      <c r="AD29" s="652">
        <v>32</v>
      </c>
      <c r="AE29" s="189">
        <v>30</v>
      </c>
      <c r="AF29" s="653">
        <v>0</v>
      </c>
      <c r="AG29" s="654">
        <v>62</v>
      </c>
    </row>
    <row r="30" spans="1:33" x14ac:dyDescent="0.25">
      <c r="A30" s="126" t="s">
        <v>85</v>
      </c>
      <c r="B30" s="127" t="s">
        <v>86</v>
      </c>
      <c r="C30" s="655">
        <v>38</v>
      </c>
      <c r="D30" s="195">
        <v>32</v>
      </c>
      <c r="E30" s="656">
        <v>0</v>
      </c>
      <c r="F30" s="655">
        <v>7</v>
      </c>
      <c r="G30" s="195">
        <v>9</v>
      </c>
      <c r="H30" s="656">
        <v>0</v>
      </c>
      <c r="I30" s="655">
        <v>5</v>
      </c>
      <c r="J30" s="195">
        <v>7</v>
      </c>
      <c r="K30" s="656">
        <v>0</v>
      </c>
      <c r="L30" s="655">
        <v>0</v>
      </c>
      <c r="M30" s="195">
        <v>0</v>
      </c>
      <c r="N30" s="656">
        <v>0</v>
      </c>
      <c r="O30" s="655">
        <v>9</v>
      </c>
      <c r="P30" s="195">
        <v>18</v>
      </c>
      <c r="Q30" s="656">
        <v>0</v>
      </c>
      <c r="R30" s="655">
        <v>1</v>
      </c>
      <c r="S30" s="195">
        <v>0</v>
      </c>
      <c r="T30" s="656">
        <v>0</v>
      </c>
      <c r="U30" s="655">
        <v>2</v>
      </c>
      <c r="V30" s="195">
        <v>2</v>
      </c>
      <c r="W30" s="656">
        <v>0</v>
      </c>
      <c r="X30" s="655">
        <v>0</v>
      </c>
      <c r="Y30" s="195">
        <v>0</v>
      </c>
      <c r="Z30" s="656">
        <v>0</v>
      </c>
      <c r="AA30" s="655">
        <v>0</v>
      </c>
      <c r="AB30" s="195">
        <v>0</v>
      </c>
      <c r="AC30" s="656">
        <v>0</v>
      </c>
      <c r="AD30" s="655">
        <v>62</v>
      </c>
      <c r="AE30" s="195">
        <v>68</v>
      </c>
      <c r="AF30" s="656">
        <v>0</v>
      </c>
      <c r="AG30" s="657">
        <v>130</v>
      </c>
    </row>
    <row r="31" spans="1:33" x14ac:dyDescent="0.25">
      <c r="A31" s="133" t="s">
        <v>89</v>
      </c>
      <c r="B31" s="134" t="s">
        <v>90</v>
      </c>
      <c r="C31" s="652">
        <v>11</v>
      </c>
      <c r="D31" s="189">
        <v>4</v>
      </c>
      <c r="E31" s="653">
        <v>0</v>
      </c>
      <c r="F31" s="652">
        <v>1</v>
      </c>
      <c r="G31" s="189">
        <v>0</v>
      </c>
      <c r="H31" s="653">
        <v>0</v>
      </c>
      <c r="I31" s="652">
        <v>4</v>
      </c>
      <c r="J31" s="189">
        <v>3</v>
      </c>
      <c r="K31" s="653">
        <v>0</v>
      </c>
      <c r="L31" s="652">
        <v>0</v>
      </c>
      <c r="M31" s="189">
        <v>0</v>
      </c>
      <c r="N31" s="653">
        <v>0</v>
      </c>
      <c r="O31" s="652">
        <v>7</v>
      </c>
      <c r="P31" s="189">
        <v>3</v>
      </c>
      <c r="Q31" s="653">
        <v>0</v>
      </c>
      <c r="R31" s="652">
        <v>0</v>
      </c>
      <c r="S31" s="189">
        <v>0</v>
      </c>
      <c r="T31" s="653">
        <v>0</v>
      </c>
      <c r="U31" s="652">
        <v>0</v>
      </c>
      <c r="V31" s="189">
        <v>0</v>
      </c>
      <c r="W31" s="653">
        <v>0</v>
      </c>
      <c r="X31" s="652">
        <v>0</v>
      </c>
      <c r="Y31" s="189">
        <v>2</v>
      </c>
      <c r="Z31" s="653">
        <v>0</v>
      </c>
      <c r="AA31" s="652">
        <v>0</v>
      </c>
      <c r="AB31" s="189">
        <v>0</v>
      </c>
      <c r="AC31" s="653">
        <v>0</v>
      </c>
      <c r="AD31" s="652">
        <v>23</v>
      </c>
      <c r="AE31" s="189">
        <v>12</v>
      </c>
      <c r="AF31" s="653">
        <v>0</v>
      </c>
      <c r="AG31" s="654">
        <v>35</v>
      </c>
    </row>
    <row r="32" spans="1:33" x14ac:dyDescent="0.25">
      <c r="A32" s="126" t="s">
        <v>89</v>
      </c>
      <c r="B32" s="127" t="s">
        <v>93</v>
      </c>
      <c r="C32" s="655">
        <v>19</v>
      </c>
      <c r="D32" s="195">
        <v>17</v>
      </c>
      <c r="E32" s="656">
        <v>0</v>
      </c>
      <c r="F32" s="655">
        <v>3</v>
      </c>
      <c r="G32" s="195">
        <v>2</v>
      </c>
      <c r="H32" s="656">
        <v>0</v>
      </c>
      <c r="I32" s="655">
        <v>2</v>
      </c>
      <c r="J32" s="195">
        <v>2</v>
      </c>
      <c r="K32" s="656">
        <v>0</v>
      </c>
      <c r="L32" s="655">
        <v>0</v>
      </c>
      <c r="M32" s="195">
        <v>0</v>
      </c>
      <c r="N32" s="656">
        <v>0</v>
      </c>
      <c r="O32" s="655">
        <v>10</v>
      </c>
      <c r="P32" s="195">
        <v>14</v>
      </c>
      <c r="Q32" s="656">
        <v>0</v>
      </c>
      <c r="R32" s="655">
        <v>0</v>
      </c>
      <c r="S32" s="195">
        <v>0</v>
      </c>
      <c r="T32" s="656">
        <v>0</v>
      </c>
      <c r="U32" s="655">
        <v>2</v>
      </c>
      <c r="V32" s="195">
        <v>0</v>
      </c>
      <c r="W32" s="656">
        <v>0</v>
      </c>
      <c r="X32" s="655">
        <v>28</v>
      </c>
      <c r="Y32" s="195">
        <v>55</v>
      </c>
      <c r="Z32" s="656">
        <v>0</v>
      </c>
      <c r="AA32" s="655">
        <v>12</v>
      </c>
      <c r="AB32" s="195">
        <v>18</v>
      </c>
      <c r="AC32" s="656">
        <v>0</v>
      </c>
      <c r="AD32" s="655">
        <v>76</v>
      </c>
      <c r="AE32" s="195">
        <v>108</v>
      </c>
      <c r="AF32" s="656">
        <v>0</v>
      </c>
      <c r="AG32" s="657">
        <v>184</v>
      </c>
    </row>
    <row r="33" spans="1:33" x14ac:dyDescent="0.25">
      <c r="A33" s="133" t="s">
        <v>89</v>
      </c>
      <c r="B33" s="134" t="s">
        <v>94</v>
      </c>
      <c r="C33" s="652">
        <v>46</v>
      </c>
      <c r="D33" s="189">
        <v>53</v>
      </c>
      <c r="E33" s="653">
        <v>0</v>
      </c>
      <c r="F33" s="652">
        <v>4</v>
      </c>
      <c r="G33" s="189">
        <v>6</v>
      </c>
      <c r="H33" s="653">
        <v>0</v>
      </c>
      <c r="I33" s="652">
        <v>8</v>
      </c>
      <c r="J33" s="189">
        <v>10</v>
      </c>
      <c r="K33" s="653">
        <v>0</v>
      </c>
      <c r="L33" s="652">
        <v>1</v>
      </c>
      <c r="M33" s="189">
        <v>0</v>
      </c>
      <c r="N33" s="653">
        <v>0</v>
      </c>
      <c r="O33" s="652">
        <v>28</v>
      </c>
      <c r="P33" s="189">
        <v>35</v>
      </c>
      <c r="Q33" s="653">
        <v>0</v>
      </c>
      <c r="R33" s="652">
        <v>0</v>
      </c>
      <c r="S33" s="189">
        <v>0</v>
      </c>
      <c r="T33" s="653">
        <v>0</v>
      </c>
      <c r="U33" s="652">
        <v>2</v>
      </c>
      <c r="V33" s="189">
        <v>6</v>
      </c>
      <c r="W33" s="653">
        <v>0</v>
      </c>
      <c r="X33" s="652">
        <v>2</v>
      </c>
      <c r="Y33" s="189">
        <v>2</v>
      </c>
      <c r="Z33" s="653">
        <v>0</v>
      </c>
      <c r="AA33" s="652">
        <v>0</v>
      </c>
      <c r="AB33" s="189">
        <v>5</v>
      </c>
      <c r="AC33" s="653">
        <v>1</v>
      </c>
      <c r="AD33" s="652">
        <v>91</v>
      </c>
      <c r="AE33" s="189">
        <v>117</v>
      </c>
      <c r="AF33" s="653">
        <v>1</v>
      </c>
      <c r="AG33" s="654">
        <v>209</v>
      </c>
    </row>
    <row r="34" spans="1:33" x14ac:dyDescent="0.25">
      <c r="A34" s="126" t="s">
        <v>95</v>
      </c>
      <c r="B34" s="127" t="s">
        <v>96</v>
      </c>
      <c r="C34" s="655">
        <v>45</v>
      </c>
      <c r="D34" s="195">
        <v>31</v>
      </c>
      <c r="E34" s="656">
        <v>0</v>
      </c>
      <c r="F34" s="655">
        <v>3</v>
      </c>
      <c r="G34" s="195">
        <v>3</v>
      </c>
      <c r="H34" s="656">
        <v>0</v>
      </c>
      <c r="I34" s="655">
        <v>0</v>
      </c>
      <c r="J34" s="195">
        <v>0</v>
      </c>
      <c r="K34" s="656">
        <v>0</v>
      </c>
      <c r="L34" s="655">
        <v>1</v>
      </c>
      <c r="M34" s="195">
        <v>0</v>
      </c>
      <c r="N34" s="656">
        <v>0</v>
      </c>
      <c r="O34" s="655">
        <v>28</v>
      </c>
      <c r="P34" s="195">
        <v>19</v>
      </c>
      <c r="Q34" s="656">
        <v>0</v>
      </c>
      <c r="R34" s="655">
        <v>0</v>
      </c>
      <c r="S34" s="195">
        <v>0</v>
      </c>
      <c r="T34" s="656">
        <v>0</v>
      </c>
      <c r="U34" s="655">
        <v>0</v>
      </c>
      <c r="V34" s="195">
        <v>0</v>
      </c>
      <c r="W34" s="656">
        <v>0</v>
      </c>
      <c r="X34" s="655">
        <v>0</v>
      </c>
      <c r="Y34" s="195">
        <v>0</v>
      </c>
      <c r="Z34" s="656">
        <v>0</v>
      </c>
      <c r="AA34" s="655">
        <v>3</v>
      </c>
      <c r="AB34" s="195">
        <v>2</v>
      </c>
      <c r="AC34" s="656">
        <v>0</v>
      </c>
      <c r="AD34" s="655">
        <v>80</v>
      </c>
      <c r="AE34" s="195">
        <v>55</v>
      </c>
      <c r="AF34" s="656">
        <v>0</v>
      </c>
      <c r="AG34" s="657">
        <v>135</v>
      </c>
    </row>
    <row r="35" spans="1:33" x14ac:dyDescent="0.25">
      <c r="A35" s="133" t="s">
        <v>95</v>
      </c>
      <c r="B35" s="134" t="s">
        <v>97</v>
      </c>
      <c r="C35" s="652">
        <v>46</v>
      </c>
      <c r="D35" s="189">
        <v>28</v>
      </c>
      <c r="E35" s="653">
        <v>0</v>
      </c>
      <c r="F35" s="652">
        <v>0</v>
      </c>
      <c r="G35" s="189">
        <v>2</v>
      </c>
      <c r="H35" s="653">
        <v>0</v>
      </c>
      <c r="I35" s="652">
        <v>0</v>
      </c>
      <c r="J35" s="189">
        <v>1</v>
      </c>
      <c r="K35" s="653">
        <v>0</v>
      </c>
      <c r="L35" s="652">
        <v>0</v>
      </c>
      <c r="M35" s="189">
        <v>0</v>
      </c>
      <c r="N35" s="653">
        <v>0</v>
      </c>
      <c r="O35" s="652">
        <v>17</v>
      </c>
      <c r="P35" s="189">
        <v>6</v>
      </c>
      <c r="Q35" s="653">
        <v>0</v>
      </c>
      <c r="R35" s="652">
        <v>0</v>
      </c>
      <c r="S35" s="189">
        <v>0</v>
      </c>
      <c r="T35" s="653">
        <v>0</v>
      </c>
      <c r="U35" s="652">
        <v>1</v>
      </c>
      <c r="V35" s="189">
        <v>2</v>
      </c>
      <c r="W35" s="653">
        <v>0</v>
      </c>
      <c r="X35" s="652">
        <v>7</v>
      </c>
      <c r="Y35" s="189">
        <v>7</v>
      </c>
      <c r="Z35" s="653">
        <v>0</v>
      </c>
      <c r="AA35" s="652">
        <v>1</v>
      </c>
      <c r="AB35" s="189">
        <v>1</v>
      </c>
      <c r="AC35" s="653">
        <v>0</v>
      </c>
      <c r="AD35" s="652">
        <v>72</v>
      </c>
      <c r="AE35" s="189">
        <v>47</v>
      </c>
      <c r="AF35" s="653">
        <v>0</v>
      </c>
      <c r="AG35" s="654">
        <v>119</v>
      </c>
    </row>
    <row r="36" spans="1:33" x14ac:dyDescent="0.25">
      <c r="A36" s="126" t="s">
        <v>99</v>
      </c>
      <c r="B36" s="127" t="s">
        <v>100</v>
      </c>
      <c r="C36" s="655">
        <v>38</v>
      </c>
      <c r="D36" s="195">
        <v>29</v>
      </c>
      <c r="E36" s="656">
        <v>0</v>
      </c>
      <c r="F36" s="655">
        <v>0</v>
      </c>
      <c r="G36" s="195">
        <v>1</v>
      </c>
      <c r="H36" s="656">
        <v>0</v>
      </c>
      <c r="I36" s="655">
        <v>3</v>
      </c>
      <c r="J36" s="195">
        <v>2</v>
      </c>
      <c r="K36" s="656">
        <v>0</v>
      </c>
      <c r="L36" s="655">
        <v>0</v>
      </c>
      <c r="M36" s="195">
        <v>1</v>
      </c>
      <c r="N36" s="656">
        <v>0</v>
      </c>
      <c r="O36" s="655">
        <v>9</v>
      </c>
      <c r="P36" s="195">
        <v>10</v>
      </c>
      <c r="Q36" s="656">
        <v>0</v>
      </c>
      <c r="R36" s="655">
        <v>0</v>
      </c>
      <c r="S36" s="195">
        <v>0</v>
      </c>
      <c r="T36" s="656">
        <v>0</v>
      </c>
      <c r="U36" s="655">
        <v>1</v>
      </c>
      <c r="V36" s="195">
        <v>1</v>
      </c>
      <c r="W36" s="656">
        <v>0</v>
      </c>
      <c r="X36" s="655">
        <v>2</v>
      </c>
      <c r="Y36" s="195">
        <v>5</v>
      </c>
      <c r="Z36" s="656">
        <v>0</v>
      </c>
      <c r="AA36" s="655">
        <v>3</v>
      </c>
      <c r="AB36" s="195">
        <v>2</v>
      </c>
      <c r="AC36" s="656">
        <v>0</v>
      </c>
      <c r="AD36" s="655">
        <v>56</v>
      </c>
      <c r="AE36" s="195">
        <v>51</v>
      </c>
      <c r="AF36" s="656">
        <v>0</v>
      </c>
      <c r="AG36" s="657">
        <v>107</v>
      </c>
    </row>
    <row r="37" spans="1:33" x14ac:dyDescent="0.25">
      <c r="A37" s="133" t="s">
        <v>102</v>
      </c>
      <c r="B37" s="134" t="s">
        <v>103</v>
      </c>
      <c r="C37" s="652">
        <v>10</v>
      </c>
      <c r="D37" s="189">
        <v>14</v>
      </c>
      <c r="E37" s="653">
        <v>0</v>
      </c>
      <c r="F37" s="652">
        <v>0</v>
      </c>
      <c r="G37" s="189">
        <v>5</v>
      </c>
      <c r="H37" s="653">
        <v>0</v>
      </c>
      <c r="I37" s="652">
        <v>0</v>
      </c>
      <c r="J37" s="189">
        <v>1</v>
      </c>
      <c r="K37" s="653">
        <v>0</v>
      </c>
      <c r="L37" s="652">
        <v>0</v>
      </c>
      <c r="M37" s="189">
        <v>0</v>
      </c>
      <c r="N37" s="653">
        <v>0</v>
      </c>
      <c r="O37" s="652">
        <v>2</v>
      </c>
      <c r="P37" s="189">
        <v>1</v>
      </c>
      <c r="Q37" s="653">
        <v>0</v>
      </c>
      <c r="R37" s="652">
        <v>0</v>
      </c>
      <c r="S37" s="189">
        <v>0</v>
      </c>
      <c r="T37" s="653">
        <v>0</v>
      </c>
      <c r="U37" s="652">
        <v>0</v>
      </c>
      <c r="V37" s="189">
        <v>2</v>
      </c>
      <c r="W37" s="653">
        <v>0</v>
      </c>
      <c r="X37" s="652">
        <v>0</v>
      </c>
      <c r="Y37" s="189">
        <v>0</v>
      </c>
      <c r="Z37" s="653">
        <v>0</v>
      </c>
      <c r="AA37" s="652">
        <v>0</v>
      </c>
      <c r="AB37" s="189">
        <v>0</v>
      </c>
      <c r="AC37" s="653">
        <v>0</v>
      </c>
      <c r="AD37" s="652">
        <v>12</v>
      </c>
      <c r="AE37" s="189">
        <v>23</v>
      </c>
      <c r="AF37" s="653">
        <v>0</v>
      </c>
      <c r="AG37" s="654">
        <v>35</v>
      </c>
    </row>
    <row r="38" spans="1:33" x14ac:dyDescent="0.25">
      <c r="A38" s="126" t="s">
        <v>104</v>
      </c>
      <c r="B38" s="127" t="s">
        <v>105</v>
      </c>
      <c r="C38" s="655">
        <v>52</v>
      </c>
      <c r="D38" s="195">
        <v>30</v>
      </c>
      <c r="E38" s="656">
        <v>0</v>
      </c>
      <c r="F38" s="655">
        <v>2</v>
      </c>
      <c r="G38" s="195">
        <v>0</v>
      </c>
      <c r="H38" s="656">
        <v>0</v>
      </c>
      <c r="I38" s="655">
        <v>1</v>
      </c>
      <c r="J38" s="195">
        <v>4</v>
      </c>
      <c r="K38" s="656">
        <v>0</v>
      </c>
      <c r="L38" s="655">
        <v>1</v>
      </c>
      <c r="M38" s="195">
        <v>0</v>
      </c>
      <c r="N38" s="656">
        <v>0</v>
      </c>
      <c r="O38" s="655">
        <v>6</v>
      </c>
      <c r="P38" s="195">
        <v>4</v>
      </c>
      <c r="Q38" s="656">
        <v>0</v>
      </c>
      <c r="R38" s="655">
        <v>0</v>
      </c>
      <c r="S38" s="195">
        <v>0</v>
      </c>
      <c r="T38" s="656">
        <v>0</v>
      </c>
      <c r="U38" s="655">
        <v>1</v>
      </c>
      <c r="V38" s="195">
        <v>1</v>
      </c>
      <c r="W38" s="656">
        <v>0</v>
      </c>
      <c r="X38" s="655">
        <v>1</v>
      </c>
      <c r="Y38" s="195">
        <v>0</v>
      </c>
      <c r="Z38" s="656">
        <v>0</v>
      </c>
      <c r="AA38" s="655">
        <v>1</v>
      </c>
      <c r="AB38" s="195">
        <v>1</v>
      </c>
      <c r="AC38" s="656">
        <v>0</v>
      </c>
      <c r="AD38" s="655">
        <v>65</v>
      </c>
      <c r="AE38" s="195">
        <v>40</v>
      </c>
      <c r="AF38" s="656">
        <v>0</v>
      </c>
      <c r="AG38" s="657">
        <v>105</v>
      </c>
    </row>
    <row r="39" spans="1:33" x14ac:dyDescent="0.25">
      <c r="A39" s="133" t="s">
        <v>104</v>
      </c>
      <c r="B39" s="134" t="s">
        <v>106</v>
      </c>
      <c r="C39" s="652">
        <v>18</v>
      </c>
      <c r="D39" s="189">
        <v>14</v>
      </c>
      <c r="E39" s="653">
        <v>0</v>
      </c>
      <c r="F39" s="652">
        <v>1</v>
      </c>
      <c r="G39" s="189">
        <v>0</v>
      </c>
      <c r="H39" s="653">
        <v>0</v>
      </c>
      <c r="I39" s="652">
        <v>1</v>
      </c>
      <c r="J39" s="189">
        <v>1</v>
      </c>
      <c r="K39" s="653">
        <v>0</v>
      </c>
      <c r="L39" s="652">
        <v>0</v>
      </c>
      <c r="M39" s="189">
        <v>0</v>
      </c>
      <c r="N39" s="653">
        <v>0</v>
      </c>
      <c r="O39" s="652">
        <v>0</v>
      </c>
      <c r="P39" s="189">
        <v>7</v>
      </c>
      <c r="Q39" s="653">
        <v>0</v>
      </c>
      <c r="R39" s="652">
        <v>0</v>
      </c>
      <c r="S39" s="189">
        <v>0</v>
      </c>
      <c r="T39" s="653">
        <v>0</v>
      </c>
      <c r="U39" s="652">
        <v>0</v>
      </c>
      <c r="V39" s="189">
        <v>0</v>
      </c>
      <c r="W39" s="653">
        <v>0</v>
      </c>
      <c r="X39" s="652">
        <v>0</v>
      </c>
      <c r="Y39" s="189">
        <v>0</v>
      </c>
      <c r="Z39" s="653">
        <v>0</v>
      </c>
      <c r="AA39" s="652">
        <v>0</v>
      </c>
      <c r="AB39" s="189">
        <v>0</v>
      </c>
      <c r="AC39" s="653">
        <v>0</v>
      </c>
      <c r="AD39" s="652">
        <v>20</v>
      </c>
      <c r="AE39" s="189">
        <v>22</v>
      </c>
      <c r="AF39" s="653">
        <v>0</v>
      </c>
      <c r="AG39" s="654">
        <v>42</v>
      </c>
    </row>
    <row r="40" spans="1:33" x14ac:dyDescent="0.25">
      <c r="A40" s="126" t="s">
        <v>108</v>
      </c>
      <c r="B40" s="127" t="s">
        <v>109</v>
      </c>
      <c r="C40" s="655">
        <v>41</v>
      </c>
      <c r="D40" s="195">
        <v>24</v>
      </c>
      <c r="E40" s="656">
        <v>0</v>
      </c>
      <c r="F40" s="655">
        <v>1</v>
      </c>
      <c r="G40" s="195">
        <v>1</v>
      </c>
      <c r="H40" s="656">
        <v>0</v>
      </c>
      <c r="I40" s="655">
        <v>2</v>
      </c>
      <c r="J40" s="195">
        <v>3</v>
      </c>
      <c r="K40" s="656">
        <v>0</v>
      </c>
      <c r="L40" s="655">
        <v>0</v>
      </c>
      <c r="M40" s="195">
        <v>1</v>
      </c>
      <c r="N40" s="656">
        <v>0</v>
      </c>
      <c r="O40" s="655">
        <v>3</v>
      </c>
      <c r="P40" s="195">
        <v>1</v>
      </c>
      <c r="Q40" s="656">
        <v>0</v>
      </c>
      <c r="R40" s="655">
        <v>0</v>
      </c>
      <c r="S40" s="195">
        <v>0</v>
      </c>
      <c r="T40" s="656">
        <v>0</v>
      </c>
      <c r="U40" s="655">
        <v>5</v>
      </c>
      <c r="V40" s="195">
        <v>2</v>
      </c>
      <c r="W40" s="656">
        <v>0</v>
      </c>
      <c r="X40" s="655">
        <v>2</v>
      </c>
      <c r="Y40" s="195">
        <v>1</v>
      </c>
      <c r="Z40" s="656">
        <v>0</v>
      </c>
      <c r="AA40" s="655">
        <v>0</v>
      </c>
      <c r="AB40" s="195">
        <v>1</v>
      </c>
      <c r="AC40" s="656">
        <v>0</v>
      </c>
      <c r="AD40" s="655">
        <v>54</v>
      </c>
      <c r="AE40" s="195">
        <v>34</v>
      </c>
      <c r="AF40" s="656">
        <v>0</v>
      </c>
      <c r="AG40" s="657">
        <v>88</v>
      </c>
    </row>
    <row r="41" spans="1:33" x14ac:dyDescent="0.25">
      <c r="A41" s="133" t="s">
        <v>108</v>
      </c>
      <c r="B41" s="134" t="s">
        <v>112</v>
      </c>
      <c r="C41" s="652">
        <v>23</v>
      </c>
      <c r="D41" s="189">
        <v>19</v>
      </c>
      <c r="E41" s="653">
        <v>0</v>
      </c>
      <c r="F41" s="652">
        <v>0</v>
      </c>
      <c r="G41" s="189">
        <v>0</v>
      </c>
      <c r="H41" s="653">
        <v>0</v>
      </c>
      <c r="I41" s="652">
        <v>0</v>
      </c>
      <c r="J41" s="189">
        <v>1</v>
      </c>
      <c r="K41" s="653">
        <v>0</v>
      </c>
      <c r="L41" s="652">
        <v>1</v>
      </c>
      <c r="M41" s="189">
        <v>1</v>
      </c>
      <c r="N41" s="653">
        <v>0</v>
      </c>
      <c r="O41" s="652">
        <v>1</v>
      </c>
      <c r="P41" s="189">
        <v>0</v>
      </c>
      <c r="Q41" s="653">
        <v>0</v>
      </c>
      <c r="R41" s="652">
        <v>0</v>
      </c>
      <c r="S41" s="189">
        <v>0</v>
      </c>
      <c r="T41" s="653">
        <v>0</v>
      </c>
      <c r="U41" s="652">
        <v>0</v>
      </c>
      <c r="V41" s="189">
        <v>0</v>
      </c>
      <c r="W41" s="653">
        <v>0</v>
      </c>
      <c r="X41" s="652">
        <v>0</v>
      </c>
      <c r="Y41" s="189">
        <v>0</v>
      </c>
      <c r="Z41" s="653">
        <v>0</v>
      </c>
      <c r="AA41" s="652">
        <v>0</v>
      </c>
      <c r="AB41" s="189">
        <v>0</v>
      </c>
      <c r="AC41" s="653">
        <v>0</v>
      </c>
      <c r="AD41" s="652">
        <v>25</v>
      </c>
      <c r="AE41" s="189">
        <v>21</v>
      </c>
      <c r="AF41" s="653">
        <v>0</v>
      </c>
      <c r="AG41" s="654">
        <v>46</v>
      </c>
    </row>
    <row r="42" spans="1:33" x14ac:dyDescent="0.25">
      <c r="A42" s="126" t="s">
        <v>114</v>
      </c>
      <c r="B42" s="127" t="s">
        <v>115</v>
      </c>
      <c r="C42" s="655">
        <v>22</v>
      </c>
      <c r="D42" s="195">
        <v>8</v>
      </c>
      <c r="E42" s="656">
        <v>0</v>
      </c>
      <c r="F42" s="655">
        <v>0</v>
      </c>
      <c r="G42" s="195">
        <v>1</v>
      </c>
      <c r="H42" s="656">
        <v>0</v>
      </c>
      <c r="I42" s="655">
        <v>2</v>
      </c>
      <c r="J42" s="195">
        <v>2</v>
      </c>
      <c r="K42" s="656">
        <v>0</v>
      </c>
      <c r="L42" s="655">
        <v>0</v>
      </c>
      <c r="M42" s="195">
        <v>0</v>
      </c>
      <c r="N42" s="656">
        <v>0</v>
      </c>
      <c r="O42" s="655">
        <v>11</v>
      </c>
      <c r="P42" s="195">
        <v>22</v>
      </c>
      <c r="Q42" s="656">
        <v>0</v>
      </c>
      <c r="R42" s="655">
        <v>0</v>
      </c>
      <c r="S42" s="195">
        <v>0</v>
      </c>
      <c r="T42" s="656">
        <v>0</v>
      </c>
      <c r="U42" s="655">
        <v>2</v>
      </c>
      <c r="V42" s="195">
        <v>2</v>
      </c>
      <c r="W42" s="656">
        <v>0</v>
      </c>
      <c r="X42" s="655">
        <v>0</v>
      </c>
      <c r="Y42" s="195">
        <v>0</v>
      </c>
      <c r="Z42" s="656">
        <v>0</v>
      </c>
      <c r="AA42" s="655">
        <v>0</v>
      </c>
      <c r="AB42" s="195">
        <v>0</v>
      </c>
      <c r="AC42" s="656">
        <v>0</v>
      </c>
      <c r="AD42" s="655">
        <v>37</v>
      </c>
      <c r="AE42" s="195">
        <v>35</v>
      </c>
      <c r="AF42" s="656">
        <v>0</v>
      </c>
      <c r="AG42" s="657">
        <v>72</v>
      </c>
    </row>
    <row r="43" spans="1:33" x14ac:dyDescent="0.25">
      <c r="A43" s="133" t="s">
        <v>117</v>
      </c>
      <c r="B43" s="134" t="s">
        <v>118</v>
      </c>
      <c r="C43" s="652">
        <v>27</v>
      </c>
      <c r="D43" s="189">
        <v>27</v>
      </c>
      <c r="E43" s="653">
        <v>0</v>
      </c>
      <c r="F43" s="652">
        <v>1</v>
      </c>
      <c r="G43" s="189">
        <v>6</v>
      </c>
      <c r="H43" s="653">
        <v>0</v>
      </c>
      <c r="I43" s="652">
        <v>3</v>
      </c>
      <c r="J43" s="189">
        <v>9</v>
      </c>
      <c r="K43" s="653">
        <v>0</v>
      </c>
      <c r="L43" s="652">
        <v>0</v>
      </c>
      <c r="M43" s="189">
        <v>0</v>
      </c>
      <c r="N43" s="653">
        <v>0</v>
      </c>
      <c r="O43" s="652">
        <v>10</v>
      </c>
      <c r="P43" s="189">
        <v>15</v>
      </c>
      <c r="Q43" s="653">
        <v>0</v>
      </c>
      <c r="R43" s="652">
        <v>0</v>
      </c>
      <c r="S43" s="189">
        <v>0</v>
      </c>
      <c r="T43" s="653">
        <v>0</v>
      </c>
      <c r="U43" s="652">
        <v>0</v>
      </c>
      <c r="V43" s="189">
        <v>0</v>
      </c>
      <c r="W43" s="653">
        <v>0</v>
      </c>
      <c r="X43" s="652">
        <v>6</v>
      </c>
      <c r="Y43" s="189">
        <v>6</v>
      </c>
      <c r="Z43" s="653">
        <v>0</v>
      </c>
      <c r="AA43" s="652">
        <v>2</v>
      </c>
      <c r="AB43" s="189">
        <v>5</v>
      </c>
      <c r="AC43" s="653">
        <v>0</v>
      </c>
      <c r="AD43" s="652">
        <v>49</v>
      </c>
      <c r="AE43" s="189">
        <v>68</v>
      </c>
      <c r="AF43" s="653">
        <v>0</v>
      </c>
      <c r="AG43" s="654">
        <v>117</v>
      </c>
    </row>
    <row r="44" spans="1:33" x14ac:dyDescent="0.25">
      <c r="A44" s="126" t="s">
        <v>120</v>
      </c>
      <c r="B44" s="127" t="s">
        <v>121</v>
      </c>
      <c r="C44" s="655">
        <v>21</v>
      </c>
      <c r="D44" s="195">
        <v>18</v>
      </c>
      <c r="E44" s="656">
        <v>0</v>
      </c>
      <c r="F44" s="655">
        <v>2</v>
      </c>
      <c r="G44" s="195">
        <v>4</v>
      </c>
      <c r="H44" s="656">
        <v>0</v>
      </c>
      <c r="I44" s="655">
        <v>3</v>
      </c>
      <c r="J44" s="195">
        <v>6</v>
      </c>
      <c r="K44" s="656">
        <v>0</v>
      </c>
      <c r="L44" s="655">
        <v>1</v>
      </c>
      <c r="M44" s="195">
        <v>0</v>
      </c>
      <c r="N44" s="656">
        <v>0</v>
      </c>
      <c r="O44" s="655">
        <v>8</v>
      </c>
      <c r="P44" s="195">
        <v>14</v>
      </c>
      <c r="Q44" s="656">
        <v>0</v>
      </c>
      <c r="R44" s="655">
        <v>0</v>
      </c>
      <c r="S44" s="195">
        <v>0</v>
      </c>
      <c r="T44" s="656">
        <v>0</v>
      </c>
      <c r="U44" s="655">
        <v>0</v>
      </c>
      <c r="V44" s="195">
        <v>0</v>
      </c>
      <c r="W44" s="656">
        <v>0</v>
      </c>
      <c r="X44" s="655">
        <v>0</v>
      </c>
      <c r="Y44" s="195">
        <v>1</v>
      </c>
      <c r="Z44" s="656">
        <v>0</v>
      </c>
      <c r="AA44" s="655">
        <v>0</v>
      </c>
      <c r="AB44" s="195">
        <v>0</v>
      </c>
      <c r="AC44" s="656">
        <v>0</v>
      </c>
      <c r="AD44" s="655">
        <v>35</v>
      </c>
      <c r="AE44" s="195">
        <v>43</v>
      </c>
      <c r="AF44" s="656">
        <v>0</v>
      </c>
      <c r="AG44" s="657">
        <v>78</v>
      </c>
    </row>
    <row r="45" spans="1:33" x14ac:dyDescent="0.25">
      <c r="A45" s="133" t="s">
        <v>120</v>
      </c>
      <c r="B45" s="134" t="s">
        <v>123</v>
      </c>
      <c r="C45" s="652">
        <v>63</v>
      </c>
      <c r="D45" s="189">
        <v>58</v>
      </c>
      <c r="E45" s="653">
        <v>0</v>
      </c>
      <c r="F45" s="652">
        <v>4</v>
      </c>
      <c r="G45" s="189">
        <v>3</v>
      </c>
      <c r="H45" s="653">
        <v>0</v>
      </c>
      <c r="I45" s="652">
        <v>7</v>
      </c>
      <c r="J45" s="189">
        <v>11</v>
      </c>
      <c r="K45" s="653">
        <v>0</v>
      </c>
      <c r="L45" s="652">
        <v>0</v>
      </c>
      <c r="M45" s="189">
        <v>1</v>
      </c>
      <c r="N45" s="653">
        <v>0</v>
      </c>
      <c r="O45" s="652">
        <v>69</v>
      </c>
      <c r="P45" s="189">
        <v>62</v>
      </c>
      <c r="Q45" s="653">
        <v>0</v>
      </c>
      <c r="R45" s="652">
        <v>0</v>
      </c>
      <c r="S45" s="189">
        <v>0</v>
      </c>
      <c r="T45" s="653">
        <v>0</v>
      </c>
      <c r="U45" s="652">
        <v>3</v>
      </c>
      <c r="V45" s="189">
        <v>1</v>
      </c>
      <c r="W45" s="653">
        <v>0</v>
      </c>
      <c r="X45" s="652">
        <v>33</v>
      </c>
      <c r="Y45" s="189">
        <v>37</v>
      </c>
      <c r="Z45" s="653">
        <v>0</v>
      </c>
      <c r="AA45" s="652">
        <v>4</v>
      </c>
      <c r="AB45" s="189">
        <v>6</v>
      </c>
      <c r="AC45" s="653">
        <v>0</v>
      </c>
      <c r="AD45" s="652">
        <v>183</v>
      </c>
      <c r="AE45" s="189">
        <v>179</v>
      </c>
      <c r="AF45" s="653">
        <v>0</v>
      </c>
      <c r="AG45" s="654">
        <v>362</v>
      </c>
    </row>
    <row r="46" spans="1:33" x14ac:dyDescent="0.25">
      <c r="A46" s="126" t="s">
        <v>120</v>
      </c>
      <c r="B46" s="127" t="s">
        <v>125</v>
      </c>
      <c r="C46" s="655">
        <v>8</v>
      </c>
      <c r="D46" s="195">
        <v>15</v>
      </c>
      <c r="E46" s="656">
        <v>0</v>
      </c>
      <c r="F46" s="655">
        <v>0</v>
      </c>
      <c r="G46" s="195">
        <v>1</v>
      </c>
      <c r="H46" s="656">
        <v>0</v>
      </c>
      <c r="I46" s="655">
        <v>3</v>
      </c>
      <c r="J46" s="195">
        <v>1</v>
      </c>
      <c r="K46" s="656">
        <v>0</v>
      </c>
      <c r="L46" s="655">
        <v>0</v>
      </c>
      <c r="M46" s="195">
        <v>0</v>
      </c>
      <c r="N46" s="656">
        <v>0</v>
      </c>
      <c r="O46" s="655">
        <v>3</v>
      </c>
      <c r="P46" s="195">
        <v>3</v>
      </c>
      <c r="Q46" s="656">
        <v>0</v>
      </c>
      <c r="R46" s="655">
        <v>0</v>
      </c>
      <c r="S46" s="195">
        <v>0</v>
      </c>
      <c r="T46" s="656">
        <v>0</v>
      </c>
      <c r="U46" s="655">
        <v>0</v>
      </c>
      <c r="V46" s="195">
        <v>0</v>
      </c>
      <c r="W46" s="656">
        <v>0</v>
      </c>
      <c r="X46" s="655">
        <v>0</v>
      </c>
      <c r="Y46" s="195">
        <v>0</v>
      </c>
      <c r="Z46" s="656">
        <v>0</v>
      </c>
      <c r="AA46" s="655">
        <v>5</v>
      </c>
      <c r="AB46" s="195">
        <v>1</v>
      </c>
      <c r="AC46" s="656">
        <v>0</v>
      </c>
      <c r="AD46" s="655">
        <v>19</v>
      </c>
      <c r="AE46" s="195">
        <v>21</v>
      </c>
      <c r="AF46" s="656">
        <v>0</v>
      </c>
      <c r="AG46" s="657">
        <v>40</v>
      </c>
    </row>
    <row r="47" spans="1:33" x14ac:dyDescent="0.25">
      <c r="A47" s="133" t="s">
        <v>120</v>
      </c>
      <c r="B47" s="134" t="s">
        <v>127</v>
      </c>
      <c r="C47" s="652">
        <v>0</v>
      </c>
      <c r="D47" s="189">
        <v>0</v>
      </c>
      <c r="E47" s="653">
        <v>0</v>
      </c>
      <c r="F47" s="652">
        <v>0</v>
      </c>
      <c r="G47" s="189">
        <v>0</v>
      </c>
      <c r="H47" s="653">
        <v>0</v>
      </c>
      <c r="I47" s="652">
        <v>0</v>
      </c>
      <c r="J47" s="189">
        <v>0</v>
      </c>
      <c r="K47" s="653">
        <v>0</v>
      </c>
      <c r="L47" s="652">
        <v>0</v>
      </c>
      <c r="M47" s="189">
        <v>0</v>
      </c>
      <c r="N47" s="653">
        <v>0</v>
      </c>
      <c r="O47" s="652">
        <v>0</v>
      </c>
      <c r="P47" s="189">
        <v>0</v>
      </c>
      <c r="Q47" s="653">
        <v>0</v>
      </c>
      <c r="R47" s="652">
        <v>0</v>
      </c>
      <c r="S47" s="189">
        <v>0</v>
      </c>
      <c r="T47" s="653">
        <v>0</v>
      </c>
      <c r="U47" s="652">
        <v>0</v>
      </c>
      <c r="V47" s="189">
        <v>0</v>
      </c>
      <c r="W47" s="653">
        <v>0</v>
      </c>
      <c r="X47" s="652">
        <v>0</v>
      </c>
      <c r="Y47" s="189">
        <v>0</v>
      </c>
      <c r="Z47" s="653">
        <v>0</v>
      </c>
      <c r="AA47" s="652">
        <v>0</v>
      </c>
      <c r="AB47" s="189">
        <v>0</v>
      </c>
      <c r="AC47" s="653">
        <v>0</v>
      </c>
      <c r="AD47" s="652">
        <v>0</v>
      </c>
      <c r="AE47" s="189">
        <v>0</v>
      </c>
      <c r="AF47" s="653">
        <v>0</v>
      </c>
      <c r="AG47" s="654">
        <v>0</v>
      </c>
    </row>
    <row r="48" spans="1:33" x14ac:dyDescent="0.25">
      <c r="A48" s="126" t="s">
        <v>120</v>
      </c>
      <c r="B48" s="127" t="s">
        <v>129</v>
      </c>
      <c r="C48" s="655">
        <v>34</v>
      </c>
      <c r="D48" s="195">
        <v>27</v>
      </c>
      <c r="E48" s="656">
        <v>0</v>
      </c>
      <c r="F48" s="655">
        <v>0</v>
      </c>
      <c r="G48" s="195">
        <v>0</v>
      </c>
      <c r="H48" s="656">
        <v>0</v>
      </c>
      <c r="I48" s="655">
        <v>1</v>
      </c>
      <c r="J48" s="195">
        <v>3</v>
      </c>
      <c r="K48" s="656">
        <v>0</v>
      </c>
      <c r="L48" s="655">
        <v>0</v>
      </c>
      <c r="M48" s="195">
        <v>0</v>
      </c>
      <c r="N48" s="656">
        <v>0</v>
      </c>
      <c r="O48" s="655">
        <v>11</v>
      </c>
      <c r="P48" s="195">
        <v>24</v>
      </c>
      <c r="Q48" s="656">
        <v>0</v>
      </c>
      <c r="R48" s="655">
        <v>0</v>
      </c>
      <c r="S48" s="195">
        <v>0</v>
      </c>
      <c r="T48" s="656">
        <v>0</v>
      </c>
      <c r="U48" s="655">
        <v>0</v>
      </c>
      <c r="V48" s="195">
        <v>0</v>
      </c>
      <c r="W48" s="656">
        <v>0</v>
      </c>
      <c r="X48" s="655">
        <v>0</v>
      </c>
      <c r="Y48" s="195">
        <v>0</v>
      </c>
      <c r="Z48" s="656">
        <v>0</v>
      </c>
      <c r="AA48" s="655">
        <v>5</v>
      </c>
      <c r="AB48" s="195">
        <v>6</v>
      </c>
      <c r="AC48" s="656">
        <v>0</v>
      </c>
      <c r="AD48" s="655">
        <v>51</v>
      </c>
      <c r="AE48" s="195">
        <v>60</v>
      </c>
      <c r="AF48" s="656">
        <v>0</v>
      </c>
      <c r="AG48" s="657">
        <v>111</v>
      </c>
    </row>
    <row r="49" spans="1:33" x14ac:dyDescent="0.25">
      <c r="A49" s="133" t="s">
        <v>132</v>
      </c>
      <c r="B49" s="134" t="s">
        <v>133</v>
      </c>
      <c r="C49" s="652">
        <v>25</v>
      </c>
      <c r="D49" s="189">
        <v>20</v>
      </c>
      <c r="E49" s="653">
        <v>0</v>
      </c>
      <c r="F49" s="652">
        <v>5</v>
      </c>
      <c r="G49" s="189">
        <v>4</v>
      </c>
      <c r="H49" s="653">
        <v>0</v>
      </c>
      <c r="I49" s="652">
        <v>2</v>
      </c>
      <c r="J49" s="189">
        <v>3</v>
      </c>
      <c r="K49" s="653">
        <v>0</v>
      </c>
      <c r="L49" s="652">
        <v>1</v>
      </c>
      <c r="M49" s="189">
        <v>0</v>
      </c>
      <c r="N49" s="653">
        <v>0</v>
      </c>
      <c r="O49" s="652">
        <v>3</v>
      </c>
      <c r="P49" s="189">
        <v>6</v>
      </c>
      <c r="Q49" s="653">
        <v>0</v>
      </c>
      <c r="R49" s="652">
        <v>0</v>
      </c>
      <c r="S49" s="189">
        <v>2</v>
      </c>
      <c r="T49" s="653">
        <v>0</v>
      </c>
      <c r="U49" s="652">
        <v>2</v>
      </c>
      <c r="V49" s="189">
        <v>3</v>
      </c>
      <c r="W49" s="653">
        <v>0</v>
      </c>
      <c r="X49" s="652">
        <v>0</v>
      </c>
      <c r="Y49" s="189">
        <v>0</v>
      </c>
      <c r="Z49" s="653">
        <v>0</v>
      </c>
      <c r="AA49" s="652">
        <v>2</v>
      </c>
      <c r="AB49" s="189">
        <v>1</v>
      </c>
      <c r="AC49" s="653">
        <v>0</v>
      </c>
      <c r="AD49" s="652">
        <v>40</v>
      </c>
      <c r="AE49" s="189">
        <v>39</v>
      </c>
      <c r="AF49" s="653">
        <v>0</v>
      </c>
      <c r="AG49" s="654">
        <v>79</v>
      </c>
    </row>
    <row r="50" spans="1:33" x14ac:dyDescent="0.25">
      <c r="A50" s="126" t="s">
        <v>132</v>
      </c>
      <c r="B50" s="127" t="s">
        <v>134</v>
      </c>
      <c r="C50" s="655">
        <v>20</v>
      </c>
      <c r="D50" s="195">
        <v>14</v>
      </c>
      <c r="E50" s="656">
        <v>0</v>
      </c>
      <c r="F50" s="655">
        <v>1</v>
      </c>
      <c r="G50" s="195">
        <v>5</v>
      </c>
      <c r="H50" s="656">
        <v>0</v>
      </c>
      <c r="I50" s="655">
        <v>2</v>
      </c>
      <c r="J50" s="195">
        <v>0</v>
      </c>
      <c r="K50" s="656">
        <v>0</v>
      </c>
      <c r="L50" s="655">
        <v>0</v>
      </c>
      <c r="M50" s="195">
        <v>0</v>
      </c>
      <c r="N50" s="656">
        <v>0</v>
      </c>
      <c r="O50" s="655">
        <v>0</v>
      </c>
      <c r="P50" s="195">
        <v>4</v>
      </c>
      <c r="Q50" s="656">
        <v>0</v>
      </c>
      <c r="R50" s="655">
        <v>0</v>
      </c>
      <c r="S50" s="195">
        <v>0</v>
      </c>
      <c r="T50" s="656">
        <v>0</v>
      </c>
      <c r="U50" s="655">
        <v>0</v>
      </c>
      <c r="V50" s="195">
        <v>0</v>
      </c>
      <c r="W50" s="656">
        <v>0</v>
      </c>
      <c r="X50" s="655">
        <v>0</v>
      </c>
      <c r="Y50" s="195">
        <v>0</v>
      </c>
      <c r="Z50" s="656">
        <v>0</v>
      </c>
      <c r="AA50" s="655">
        <v>0</v>
      </c>
      <c r="AB50" s="195">
        <v>0</v>
      </c>
      <c r="AC50" s="656">
        <v>0</v>
      </c>
      <c r="AD50" s="655">
        <v>23</v>
      </c>
      <c r="AE50" s="195">
        <v>23</v>
      </c>
      <c r="AF50" s="656">
        <v>0</v>
      </c>
      <c r="AG50" s="657">
        <v>46</v>
      </c>
    </row>
    <row r="51" spans="1:33" x14ac:dyDescent="0.25">
      <c r="A51" s="133" t="s">
        <v>137</v>
      </c>
      <c r="B51" s="134" t="s">
        <v>138</v>
      </c>
      <c r="C51" s="652">
        <v>61</v>
      </c>
      <c r="D51" s="189">
        <v>32</v>
      </c>
      <c r="E51" s="653">
        <v>0</v>
      </c>
      <c r="F51" s="652">
        <v>2</v>
      </c>
      <c r="G51" s="189">
        <v>0</v>
      </c>
      <c r="H51" s="653">
        <v>0</v>
      </c>
      <c r="I51" s="652">
        <v>1</v>
      </c>
      <c r="J51" s="189">
        <v>0</v>
      </c>
      <c r="K51" s="653">
        <v>0</v>
      </c>
      <c r="L51" s="652">
        <v>0</v>
      </c>
      <c r="M51" s="189">
        <v>0</v>
      </c>
      <c r="N51" s="653">
        <v>0</v>
      </c>
      <c r="O51" s="652">
        <v>2</v>
      </c>
      <c r="P51" s="189">
        <v>6</v>
      </c>
      <c r="Q51" s="653">
        <v>0</v>
      </c>
      <c r="R51" s="652">
        <v>1</v>
      </c>
      <c r="S51" s="189">
        <v>0</v>
      </c>
      <c r="T51" s="653">
        <v>0</v>
      </c>
      <c r="U51" s="652">
        <v>0</v>
      </c>
      <c r="V51" s="189">
        <v>0</v>
      </c>
      <c r="W51" s="653">
        <v>0</v>
      </c>
      <c r="X51" s="652">
        <v>0</v>
      </c>
      <c r="Y51" s="189">
        <v>0</v>
      </c>
      <c r="Z51" s="653">
        <v>0</v>
      </c>
      <c r="AA51" s="652">
        <v>1</v>
      </c>
      <c r="AB51" s="189">
        <v>2</v>
      </c>
      <c r="AC51" s="653">
        <v>0</v>
      </c>
      <c r="AD51" s="652">
        <v>68</v>
      </c>
      <c r="AE51" s="189">
        <v>40</v>
      </c>
      <c r="AF51" s="653">
        <v>0</v>
      </c>
      <c r="AG51" s="654">
        <v>108</v>
      </c>
    </row>
    <row r="52" spans="1:33" x14ac:dyDescent="0.25">
      <c r="A52" s="126" t="s">
        <v>137</v>
      </c>
      <c r="B52" s="127" t="s">
        <v>140</v>
      </c>
      <c r="C52" s="655">
        <v>15</v>
      </c>
      <c r="D52" s="195">
        <v>11</v>
      </c>
      <c r="E52" s="656">
        <v>0</v>
      </c>
      <c r="F52" s="655">
        <v>0</v>
      </c>
      <c r="G52" s="195">
        <v>1</v>
      </c>
      <c r="H52" s="656">
        <v>0</v>
      </c>
      <c r="I52" s="655">
        <v>0</v>
      </c>
      <c r="J52" s="195">
        <v>4</v>
      </c>
      <c r="K52" s="656">
        <v>0</v>
      </c>
      <c r="L52" s="655">
        <v>0</v>
      </c>
      <c r="M52" s="195">
        <v>0</v>
      </c>
      <c r="N52" s="656">
        <v>0</v>
      </c>
      <c r="O52" s="655">
        <v>7</v>
      </c>
      <c r="P52" s="195">
        <v>15</v>
      </c>
      <c r="Q52" s="656">
        <v>0</v>
      </c>
      <c r="R52" s="655">
        <v>0</v>
      </c>
      <c r="S52" s="195">
        <v>0</v>
      </c>
      <c r="T52" s="656">
        <v>0</v>
      </c>
      <c r="U52" s="655">
        <v>2</v>
      </c>
      <c r="V52" s="195">
        <v>2</v>
      </c>
      <c r="W52" s="656">
        <v>0</v>
      </c>
      <c r="X52" s="655">
        <v>6</v>
      </c>
      <c r="Y52" s="195">
        <v>4</v>
      </c>
      <c r="Z52" s="656">
        <v>0</v>
      </c>
      <c r="AA52" s="655">
        <v>0</v>
      </c>
      <c r="AB52" s="195">
        <v>0</v>
      </c>
      <c r="AC52" s="656">
        <v>0</v>
      </c>
      <c r="AD52" s="655">
        <v>30</v>
      </c>
      <c r="AE52" s="195">
        <v>37</v>
      </c>
      <c r="AF52" s="656">
        <v>0</v>
      </c>
      <c r="AG52" s="657">
        <v>67</v>
      </c>
    </row>
    <row r="53" spans="1:33" x14ac:dyDescent="0.25">
      <c r="A53" s="133" t="s">
        <v>142</v>
      </c>
      <c r="B53" s="134" t="s">
        <v>143</v>
      </c>
      <c r="C53" s="652">
        <v>30</v>
      </c>
      <c r="D53" s="189">
        <v>14</v>
      </c>
      <c r="E53" s="653">
        <v>0</v>
      </c>
      <c r="F53" s="652">
        <v>1</v>
      </c>
      <c r="G53" s="189">
        <v>0</v>
      </c>
      <c r="H53" s="653">
        <v>0</v>
      </c>
      <c r="I53" s="652">
        <v>0</v>
      </c>
      <c r="J53" s="189">
        <v>0</v>
      </c>
      <c r="K53" s="653">
        <v>0</v>
      </c>
      <c r="L53" s="652">
        <v>1</v>
      </c>
      <c r="M53" s="189">
        <v>0</v>
      </c>
      <c r="N53" s="653">
        <v>0</v>
      </c>
      <c r="O53" s="652">
        <v>3</v>
      </c>
      <c r="P53" s="189">
        <v>8</v>
      </c>
      <c r="Q53" s="653">
        <v>0</v>
      </c>
      <c r="R53" s="652">
        <v>0</v>
      </c>
      <c r="S53" s="189">
        <v>0</v>
      </c>
      <c r="T53" s="653">
        <v>0</v>
      </c>
      <c r="U53" s="652">
        <v>0</v>
      </c>
      <c r="V53" s="189">
        <v>0</v>
      </c>
      <c r="W53" s="653">
        <v>0</v>
      </c>
      <c r="X53" s="652">
        <v>0</v>
      </c>
      <c r="Y53" s="189">
        <v>0</v>
      </c>
      <c r="Z53" s="653">
        <v>0</v>
      </c>
      <c r="AA53" s="652">
        <v>1</v>
      </c>
      <c r="AB53" s="189">
        <v>1</v>
      </c>
      <c r="AC53" s="653">
        <v>0</v>
      </c>
      <c r="AD53" s="652">
        <v>36</v>
      </c>
      <c r="AE53" s="189">
        <v>23</v>
      </c>
      <c r="AF53" s="653">
        <v>0</v>
      </c>
      <c r="AG53" s="654">
        <v>59</v>
      </c>
    </row>
    <row r="54" spans="1:33" x14ac:dyDescent="0.25">
      <c r="A54" s="126" t="s">
        <v>145</v>
      </c>
      <c r="B54" s="127" t="s">
        <v>146</v>
      </c>
      <c r="C54" s="655">
        <v>35</v>
      </c>
      <c r="D54" s="195">
        <v>18</v>
      </c>
      <c r="E54" s="656">
        <v>0</v>
      </c>
      <c r="F54" s="655">
        <v>0</v>
      </c>
      <c r="G54" s="195">
        <v>0</v>
      </c>
      <c r="H54" s="656">
        <v>0</v>
      </c>
      <c r="I54" s="655">
        <v>2</v>
      </c>
      <c r="J54" s="195">
        <v>0</v>
      </c>
      <c r="K54" s="656">
        <v>0</v>
      </c>
      <c r="L54" s="655">
        <v>0</v>
      </c>
      <c r="M54" s="195">
        <v>0</v>
      </c>
      <c r="N54" s="656">
        <v>0</v>
      </c>
      <c r="O54" s="655">
        <v>5</v>
      </c>
      <c r="P54" s="195">
        <v>8</v>
      </c>
      <c r="Q54" s="656">
        <v>0</v>
      </c>
      <c r="R54" s="655">
        <v>0</v>
      </c>
      <c r="S54" s="195">
        <v>0</v>
      </c>
      <c r="T54" s="656">
        <v>0</v>
      </c>
      <c r="U54" s="655">
        <v>1</v>
      </c>
      <c r="V54" s="195">
        <v>0</v>
      </c>
      <c r="W54" s="656">
        <v>0</v>
      </c>
      <c r="X54" s="655">
        <v>0</v>
      </c>
      <c r="Y54" s="195">
        <v>0</v>
      </c>
      <c r="Z54" s="656">
        <v>0</v>
      </c>
      <c r="AA54" s="655">
        <v>1</v>
      </c>
      <c r="AB54" s="195">
        <v>1</v>
      </c>
      <c r="AC54" s="656">
        <v>0</v>
      </c>
      <c r="AD54" s="655">
        <v>44</v>
      </c>
      <c r="AE54" s="195">
        <v>27</v>
      </c>
      <c r="AF54" s="656">
        <v>0</v>
      </c>
      <c r="AG54" s="657">
        <v>71</v>
      </c>
    </row>
    <row r="55" spans="1:33" x14ac:dyDescent="0.25">
      <c r="A55" s="133" t="s">
        <v>148</v>
      </c>
      <c r="B55" s="134" t="s">
        <v>149</v>
      </c>
      <c r="C55" s="652">
        <v>33</v>
      </c>
      <c r="D55" s="189">
        <v>35</v>
      </c>
      <c r="E55" s="653">
        <v>0</v>
      </c>
      <c r="F55" s="652">
        <v>5</v>
      </c>
      <c r="G55" s="189">
        <v>5</v>
      </c>
      <c r="H55" s="653">
        <v>0</v>
      </c>
      <c r="I55" s="652">
        <v>0</v>
      </c>
      <c r="J55" s="189">
        <v>5</v>
      </c>
      <c r="K55" s="653">
        <v>0</v>
      </c>
      <c r="L55" s="652">
        <v>0</v>
      </c>
      <c r="M55" s="189">
        <v>0</v>
      </c>
      <c r="N55" s="653">
        <v>0</v>
      </c>
      <c r="O55" s="652">
        <v>24</v>
      </c>
      <c r="P55" s="189">
        <v>21</v>
      </c>
      <c r="Q55" s="653">
        <v>0</v>
      </c>
      <c r="R55" s="652">
        <v>0</v>
      </c>
      <c r="S55" s="189">
        <v>0</v>
      </c>
      <c r="T55" s="653">
        <v>0</v>
      </c>
      <c r="U55" s="652">
        <v>0</v>
      </c>
      <c r="V55" s="189">
        <v>0</v>
      </c>
      <c r="W55" s="653">
        <v>0</v>
      </c>
      <c r="X55" s="652">
        <v>0</v>
      </c>
      <c r="Y55" s="189">
        <v>0</v>
      </c>
      <c r="Z55" s="653">
        <v>0</v>
      </c>
      <c r="AA55" s="652">
        <v>6</v>
      </c>
      <c r="AB55" s="189">
        <v>5</v>
      </c>
      <c r="AC55" s="653">
        <v>0</v>
      </c>
      <c r="AD55" s="652">
        <v>68</v>
      </c>
      <c r="AE55" s="189">
        <v>71</v>
      </c>
      <c r="AF55" s="653">
        <v>0</v>
      </c>
      <c r="AG55" s="654">
        <v>139</v>
      </c>
    </row>
    <row r="56" spans="1:33" x14ac:dyDescent="0.25">
      <c r="A56" s="126" t="s">
        <v>148</v>
      </c>
      <c r="B56" s="127" t="s">
        <v>153</v>
      </c>
      <c r="C56" s="655">
        <v>35</v>
      </c>
      <c r="D56" s="195">
        <v>29</v>
      </c>
      <c r="E56" s="656">
        <v>0</v>
      </c>
      <c r="F56" s="655">
        <v>1</v>
      </c>
      <c r="G56" s="195">
        <v>2</v>
      </c>
      <c r="H56" s="656">
        <v>0</v>
      </c>
      <c r="I56" s="655">
        <v>3</v>
      </c>
      <c r="J56" s="195">
        <v>5</v>
      </c>
      <c r="K56" s="656">
        <v>0</v>
      </c>
      <c r="L56" s="655">
        <v>0</v>
      </c>
      <c r="M56" s="195">
        <v>0</v>
      </c>
      <c r="N56" s="656">
        <v>0</v>
      </c>
      <c r="O56" s="655">
        <v>30</v>
      </c>
      <c r="P56" s="195">
        <v>40</v>
      </c>
      <c r="Q56" s="656">
        <v>0</v>
      </c>
      <c r="R56" s="655">
        <v>0</v>
      </c>
      <c r="S56" s="195">
        <v>0</v>
      </c>
      <c r="T56" s="656">
        <v>0</v>
      </c>
      <c r="U56" s="655">
        <v>0</v>
      </c>
      <c r="V56" s="195">
        <v>1</v>
      </c>
      <c r="W56" s="656">
        <v>0</v>
      </c>
      <c r="X56" s="655">
        <v>0</v>
      </c>
      <c r="Y56" s="195">
        <v>0</v>
      </c>
      <c r="Z56" s="656">
        <v>0</v>
      </c>
      <c r="AA56" s="655">
        <v>1</v>
      </c>
      <c r="AB56" s="195">
        <v>0</v>
      </c>
      <c r="AC56" s="656">
        <v>0</v>
      </c>
      <c r="AD56" s="655">
        <v>70</v>
      </c>
      <c r="AE56" s="195">
        <v>77</v>
      </c>
      <c r="AF56" s="656">
        <v>0</v>
      </c>
      <c r="AG56" s="657">
        <v>147</v>
      </c>
    </row>
    <row r="57" spans="1:33" x14ac:dyDescent="0.25">
      <c r="A57" s="133" t="s">
        <v>148</v>
      </c>
      <c r="B57" s="134" t="s">
        <v>155</v>
      </c>
      <c r="C57" s="652">
        <v>27</v>
      </c>
      <c r="D57" s="189">
        <v>19</v>
      </c>
      <c r="E57" s="653">
        <v>0</v>
      </c>
      <c r="F57" s="652">
        <v>2</v>
      </c>
      <c r="G57" s="189">
        <v>1</v>
      </c>
      <c r="H57" s="653">
        <v>0</v>
      </c>
      <c r="I57" s="652">
        <v>0</v>
      </c>
      <c r="J57" s="189">
        <v>5</v>
      </c>
      <c r="K57" s="653">
        <v>0</v>
      </c>
      <c r="L57" s="652">
        <v>0</v>
      </c>
      <c r="M57" s="189">
        <v>0</v>
      </c>
      <c r="N57" s="653">
        <v>0</v>
      </c>
      <c r="O57" s="652">
        <v>8</v>
      </c>
      <c r="P57" s="189">
        <v>9</v>
      </c>
      <c r="Q57" s="653">
        <v>0</v>
      </c>
      <c r="R57" s="652">
        <v>0</v>
      </c>
      <c r="S57" s="189">
        <v>0</v>
      </c>
      <c r="T57" s="653">
        <v>0</v>
      </c>
      <c r="U57" s="652">
        <v>0</v>
      </c>
      <c r="V57" s="189">
        <v>0</v>
      </c>
      <c r="W57" s="653">
        <v>0</v>
      </c>
      <c r="X57" s="652">
        <v>6</v>
      </c>
      <c r="Y57" s="189">
        <v>6</v>
      </c>
      <c r="Z57" s="653">
        <v>0</v>
      </c>
      <c r="AA57" s="652">
        <v>0</v>
      </c>
      <c r="AB57" s="189">
        <v>0</v>
      </c>
      <c r="AC57" s="653">
        <v>0</v>
      </c>
      <c r="AD57" s="652">
        <v>43</v>
      </c>
      <c r="AE57" s="189">
        <v>40</v>
      </c>
      <c r="AF57" s="653">
        <v>0</v>
      </c>
      <c r="AG57" s="654">
        <v>83</v>
      </c>
    </row>
    <row r="58" spans="1:33" x14ac:dyDescent="0.25">
      <c r="A58" s="126" t="s">
        <v>156</v>
      </c>
      <c r="B58" s="127" t="s">
        <v>157</v>
      </c>
      <c r="C58" s="655">
        <v>36</v>
      </c>
      <c r="D58" s="195">
        <v>23</v>
      </c>
      <c r="E58" s="656">
        <v>0</v>
      </c>
      <c r="F58" s="655">
        <v>0</v>
      </c>
      <c r="G58" s="195">
        <v>2</v>
      </c>
      <c r="H58" s="656">
        <v>0</v>
      </c>
      <c r="I58" s="655">
        <v>0</v>
      </c>
      <c r="J58" s="195">
        <v>1</v>
      </c>
      <c r="K58" s="656">
        <v>0</v>
      </c>
      <c r="L58" s="655">
        <v>0</v>
      </c>
      <c r="M58" s="195">
        <v>1</v>
      </c>
      <c r="N58" s="656">
        <v>0</v>
      </c>
      <c r="O58" s="655">
        <v>4</v>
      </c>
      <c r="P58" s="195">
        <v>8</v>
      </c>
      <c r="Q58" s="656">
        <v>0</v>
      </c>
      <c r="R58" s="655">
        <v>0</v>
      </c>
      <c r="S58" s="195">
        <v>0</v>
      </c>
      <c r="T58" s="656">
        <v>0</v>
      </c>
      <c r="U58" s="655">
        <v>0</v>
      </c>
      <c r="V58" s="195">
        <v>0</v>
      </c>
      <c r="W58" s="656">
        <v>0</v>
      </c>
      <c r="X58" s="655">
        <v>0</v>
      </c>
      <c r="Y58" s="195">
        <v>0</v>
      </c>
      <c r="Z58" s="656">
        <v>0</v>
      </c>
      <c r="AA58" s="655">
        <v>0</v>
      </c>
      <c r="AB58" s="195">
        <v>0</v>
      </c>
      <c r="AC58" s="656">
        <v>0</v>
      </c>
      <c r="AD58" s="655">
        <v>40</v>
      </c>
      <c r="AE58" s="195">
        <v>35</v>
      </c>
      <c r="AF58" s="656">
        <v>0</v>
      </c>
      <c r="AG58" s="657">
        <v>75</v>
      </c>
    </row>
    <row r="59" spans="1:33" x14ac:dyDescent="0.25">
      <c r="A59" s="133" t="s">
        <v>159</v>
      </c>
      <c r="B59" s="134" t="s">
        <v>160</v>
      </c>
      <c r="C59" s="652">
        <v>6</v>
      </c>
      <c r="D59" s="189">
        <v>2</v>
      </c>
      <c r="E59" s="653">
        <v>0</v>
      </c>
      <c r="F59" s="652">
        <v>20</v>
      </c>
      <c r="G59" s="189">
        <v>27</v>
      </c>
      <c r="H59" s="653">
        <v>0</v>
      </c>
      <c r="I59" s="652">
        <v>2</v>
      </c>
      <c r="J59" s="189">
        <v>4</v>
      </c>
      <c r="K59" s="653">
        <v>0</v>
      </c>
      <c r="L59" s="652">
        <v>0</v>
      </c>
      <c r="M59" s="189">
        <v>0</v>
      </c>
      <c r="N59" s="653">
        <v>0</v>
      </c>
      <c r="O59" s="652">
        <v>1</v>
      </c>
      <c r="P59" s="189">
        <v>2</v>
      </c>
      <c r="Q59" s="653">
        <v>2</v>
      </c>
      <c r="R59" s="652">
        <v>0</v>
      </c>
      <c r="S59" s="189">
        <v>0</v>
      </c>
      <c r="T59" s="653">
        <v>0</v>
      </c>
      <c r="U59" s="652">
        <v>0</v>
      </c>
      <c r="V59" s="189">
        <v>0</v>
      </c>
      <c r="W59" s="653">
        <v>0</v>
      </c>
      <c r="X59" s="652">
        <v>0</v>
      </c>
      <c r="Y59" s="189">
        <v>0</v>
      </c>
      <c r="Z59" s="653">
        <v>0</v>
      </c>
      <c r="AA59" s="652">
        <v>1</v>
      </c>
      <c r="AB59" s="189">
        <v>0</v>
      </c>
      <c r="AC59" s="653">
        <v>0</v>
      </c>
      <c r="AD59" s="652">
        <v>30</v>
      </c>
      <c r="AE59" s="189">
        <v>35</v>
      </c>
      <c r="AF59" s="653">
        <v>2</v>
      </c>
      <c r="AG59" s="654">
        <v>67</v>
      </c>
    </row>
    <row r="60" spans="1:33" x14ac:dyDescent="0.25">
      <c r="A60" s="126" t="s">
        <v>159</v>
      </c>
      <c r="B60" s="127" t="s">
        <v>162</v>
      </c>
      <c r="C60" s="655">
        <v>55</v>
      </c>
      <c r="D60" s="195">
        <v>17</v>
      </c>
      <c r="E60" s="656">
        <v>0</v>
      </c>
      <c r="F60" s="655">
        <v>1</v>
      </c>
      <c r="G60" s="195">
        <v>3</v>
      </c>
      <c r="H60" s="656">
        <v>0</v>
      </c>
      <c r="I60" s="655">
        <v>0</v>
      </c>
      <c r="J60" s="195">
        <v>0</v>
      </c>
      <c r="K60" s="656">
        <v>0</v>
      </c>
      <c r="L60" s="655">
        <v>0</v>
      </c>
      <c r="M60" s="195">
        <v>0</v>
      </c>
      <c r="N60" s="656">
        <v>0</v>
      </c>
      <c r="O60" s="655">
        <v>4</v>
      </c>
      <c r="P60" s="195">
        <v>4</v>
      </c>
      <c r="Q60" s="656">
        <v>0</v>
      </c>
      <c r="R60" s="655">
        <v>0</v>
      </c>
      <c r="S60" s="195">
        <v>0</v>
      </c>
      <c r="T60" s="656">
        <v>0</v>
      </c>
      <c r="U60" s="655">
        <v>1</v>
      </c>
      <c r="V60" s="195">
        <v>0</v>
      </c>
      <c r="W60" s="656">
        <v>0</v>
      </c>
      <c r="X60" s="655">
        <v>0</v>
      </c>
      <c r="Y60" s="195">
        <v>0</v>
      </c>
      <c r="Z60" s="656">
        <v>0</v>
      </c>
      <c r="AA60" s="655">
        <v>2</v>
      </c>
      <c r="AB60" s="195">
        <v>2</v>
      </c>
      <c r="AC60" s="656">
        <v>0</v>
      </c>
      <c r="AD60" s="655">
        <v>63</v>
      </c>
      <c r="AE60" s="195">
        <v>26</v>
      </c>
      <c r="AF60" s="656">
        <v>0</v>
      </c>
      <c r="AG60" s="657">
        <v>89</v>
      </c>
    </row>
    <row r="61" spans="1:33" x14ac:dyDescent="0.25">
      <c r="A61" s="133" t="s">
        <v>164</v>
      </c>
      <c r="B61" s="134" t="s">
        <v>165</v>
      </c>
      <c r="C61" s="652">
        <v>19</v>
      </c>
      <c r="D61" s="189">
        <v>15</v>
      </c>
      <c r="E61" s="653">
        <v>0</v>
      </c>
      <c r="F61" s="652">
        <v>4</v>
      </c>
      <c r="G61" s="189">
        <v>9</v>
      </c>
      <c r="H61" s="653">
        <v>0</v>
      </c>
      <c r="I61" s="652">
        <v>9</v>
      </c>
      <c r="J61" s="189">
        <v>17</v>
      </c>
      <c r="K61" s="653">
        <v>0</v>
      </c>
      <c r="L61" s="652">
        <v>0</v>
      </c>
      <c r="M61" s="189">
        <v>0</v>
      </c>
      <c r="N61" s="653">
        <v>0</v>
      </c>
      <c r="O61" s="652">
        <v>13</v>
      </c>
      <c r="P61" s="189">
        <v>13</v>
      </c>
      <c r="Q61" s="653">
        <v>0</v>
      </c>
      <c r="R61" s="652">
        <v>0</v>
      </c>
      <c r="S61" s="189">
        <v>0</v>
      </c>
      <c r="T61" s="653">
        <v>0</v>
      </c>
      <c r="U61" s="652">
        <v>0</v>
      </c>
      <c r="V61" s="189">
        <v>0</v>
      </c>
      <c r="W61" s="653">
        <v>0</v>
      </c>
      <c r="X61" s="652">
        <v>0</v>
      </c>
      <c r="Y61" s="189">
        <v>0</v>
      </c>
      <c r="Z61" s="653">
        <v>0</v>
      </c>
      <c r="AA61" s="652">
        <v>0</v>
      </c>
      <c r="AB61" s="189">
        <v>1</v>
      </c>
      <c r="AC61" s="653">
        <v>0</v>
      </c>
      <c r="AD61" s="652">
        <v>45</v>
      </c>
      <c r="AE61" s="189">
        <v>55</v>
      </c>
      <c r="AF61" s="653">
        <v>0</v>
      </c>
      <c r="AG61" s="654">
        <v>100</v>
      </c>
    </row>
    <row r="62" spans="1:33" x14ac:dyDescent="0.25">
      <c r="A62" s="126" t="s">
        <v>164</v>
      </c>
      <c r="B62" s="127" t="s">
        <v>167</v>
      </c>
      <c r="C62" s="655">
        <v>30</v>
      </c>
      <c r="D62" s="195">
        <v>25</v>
      </c>
      <c r="E62" s="656">
        <v>0</v>
      </c>
      <c r="F62" s="655">
        <v>2</v>
      </c>
      <c r="G62" s="195">
        <v>3</v>
      </c>
      <c r="H62" s="656">
        <v>0</v>
      </c>
      <c r="I62" s="655">
        <v>13</v>
      </c>
      <c r="J62" s="195">
        <v>9</v>
      </c>
      <c r="K62" s="656">
        <v>0</v>
      </c>
      <c r="L62" s="655">
        <v>0</v>
      </c>
      <c r="M62" s="195">
        <v>0</v>
      </c>
      <c r="N62" s="656">
        <v>0</v>
      </c>
      <c r="O62" s="655">
        <v>9</v>
      </c>
      <c r="P62" s="195">
        <v>8</v>
      </c>
      <c r="Q62" s="656">
        <v>0</v>
      </c>
      <c r="R62" s="655">
        <v>0</v>
      </c>
      <c r="S62" s="195">
        <v>0</v>
      </c>
      <c r="T62" s="656">
        <v>0</v>
      </c>
      <c r="U62" s="655">
        <v>0</v>
      </c>
      <c r="V62" s="195">
        <v>0</v>
      </c>
      <c r="W62" s="656">
        <v>0</v>
      </c>
      <c r="X62" s="655">
        <v>0</v>
      </c>
      <c r="Y62" s="195">
        <v>0</v>
      </c>
      <c r="Z62" s="656">
        <v>0</v>
      </c>
      <c r="AA62" s="655">
        <v>0</v>
      </c>
      <c r="AB62" s="195">
        <v>0</v>
      </c>
      <c r="AC62" s="656">
        <v>0</v>
      </c>
      <c r="AD62" s="655">
        <v>54</v>
      </c>
      <c r="AE62" s="195">
        <v>45</v>
      </c>
      <c r="AF62" s="656">
        <v>0</v>
      </c>
      <c r="AG62" s="657">
        <v>99</v>
      </c>
    </row>
    <row r="63" spans="1:33" x14ac:dyDescent="0.25">
      <c r="A63" s="133" t="s">
        <v>164</v>
      </c>
      <c r="B63" s="134" t="s">
        <v>168</v>
      </c>
      <c r="C63" s="652">
        <v>20</v>
      </c>
      <c r="D63" s="189">
        <v>19</v>
      </c>
      <c r="E63" s="653">
        <v>0</v>
      </c>
      <c r="F63" s="652">
        <v>0</v>
      </c>
      <c r="G63" s="189">
        <v>0</v>
      </c>
      <c r="H63" s="653">
        <v>0</v>
      </c>
      <c r="I63" s="652">
        <v>6</v>
      </c>
      <c r="J63" s="189">
        <v>17</v>
      </c>
      <c r="K63" s="653">
        <v>0</v>
      </c>
      <c r="L63" s="652">
        <v>0</v>
      </c>
      <c r="M63" s="189">
        <v>0</v>
      </c>
      <c r="N63" s="653">
        <v>0</v>
      </c>
      <c r="O63" s="652">
        <v>12</v>
      </c>
      <c r="P63" s="189">
        <v>21</v>
      </c>
      <c r="Q63" s="653">
        <v>0</v>
      </c>
      <c r="R63" s="652">
        <v>0</v>
      </c>
      <c r="S63" s="189">
        <v>0</v>
      </c>
      <c r="T63" s="653">
        <v>0</v>
      </c>
      <c r="U63" s="652">
        <v>1</v>
      </c>
      <c r="V63" s="189">
        <v>3</v>
      </c>
      <c r="W63" s="653">
        <v>0</v>
      </c>
      <c r="X63" s="652">
        <v>0</v>
      </c>
      <c r="Y63" s="189">
        <v>1</v>
      </c>
      <c r="Z63" s="653">
        <v>0</v>
      </c>
      <c r="AA63" s="652">
        <v>3</v>
      </c>
      <c r="AB63" s="189">
        <v>1</v>
      </c>
      <c r="AC63" s="653">
        <v>0</v>
      </c>
      <c r="AD63" s="652">
        <v>42</v>
      </c>
      <c r="AE63" s="189">
        <v>62</v>
      </c>
      <c r="AF63" s="653">
        <v>0</v>
      </c>
      <c r="AG63" s="654">
        <v>104</v>
      </c>
    </row>
    <row r="64" spans="1:33" x14ac:dyDescent="0.25">
      <c r="A64" s="126" t="s">
        <v>170</v>
      </c>
      <c r="B64" s="127" t="s">
        <v>171</v>
      </c>
      <c r="C64" s="655">
        <v>44</v>
      </c>
      <c r="D64" s="195">
        <v>1</v>
      </c>
      <c r="E64" s="656">
        <v>0</v>
      </c>
      <c r="F64" s="655">
        <v>0</v>
      </c>
      <c r="G64" s="195">
        <v>0</v>
      </c>
      <c r="H64" s="656">
        <v>0</v>
      </c>
      <c r="I64" s="655">
        <v>1</v>
      </c>
      <c r="J64" s="195">
        <v>0</v>
      </c>
      <c r="K64" s="656">
        <v>0</v>
      </c>
      <c r="L64" s="655">
        <v>0</v>
      </c>
      <c r="M64" s="195">
        <v>0</v>
      </c>
      <c r="N64" s="656">
        <v>0</v>
      </c>
      <c r="O64" s="655">
        <v>11</v>
      </c>
      <c r="P64" s="195">
        <v>13</v>
      </c>
      <c r="Q64" s="656">
        <v>0</v>
      </c>
      <c r="R64" s="655">
        <v>0</v>
      </c>
      <c r="S64" s="195">
        <v>0</v>
      </c>
      <c r="T64" s="656">
        <v>0</v>
      </c>
      <c r="U64" s="655">
        <v>1</v>
      </c>
      <c r="V64" s="195">
        <v>0</v>
      </c>
      <c r="W64" s="656">
        <v>0</v>
      </c>
      <c r="X64" s="655">
        <v>2</v>
      </c>
      <c r="Y64" s="195">
        <v>2</v>
      </c>
      <c r="Z64" s="656">
        <v>0</v>
      </c>
      <c r="AA64" s="655">
        <v>1</v>
      </c>
      <c r="AB64" s="195">
        <v>1</v>
      </c>
      <c r="AC64" s="656">
        <v>2</v>
      </c>
      <c r="AD64" s="655">
        <v>60</v>
      </c>
      <c r="AE64" s="195">
        <v>17</v>
      </c>
      <c r="AF64" s="656">
        <v>2</v>
      </c>
      <c r="AG64" s="657">
        <v>79</v>
      </c>
    </row>
    <row r="65" spans="1:33" x14ac:dyDescent="0.25">
      <c r="A65" s="133" t="s">
        <v>170</v>
      </c>
      <c r="B65" s="134" t="s">
        <v>173</v>
      </c>
      <c r="C65" s="652">
        <v>15</v>
      </c>
      <c r="D65" s="189">
        <v>3</v>
      </c>
      <c r="E65" s="653">
        <v>0</v>
      </c>
      <c r="F65" s="652">
        <v>0</v>
      </c>
      <c r="G65" s="189">
        <v>0</v>
      </c>
      <c r="H65" s="653">
        <v>0</v>
      </c>
      <c r="I65" s="652">
        <v>0</v>
      </c>
      <c r="J65" s="189">
        <v>1</v>
      </c>
      <c r="K65" s="653">
        <v>0</v>
      </c>
      <c r="L65" s="652">
        <v>0</v>
      </c>
      <c r="M65" s="189">
        <v>0</v>
      </c>
      <c r="N65" s="653">
        <v>0</v>
      </c>
      <c r="O65" s="652">
        <v>0</v>
      </c>
      <c r="P65" s="189">
        <v>0</v>
      </c>
      <c r="Q65" s="653">
        <v>0</v>
      </c>
      <c r="R65" s="652">
        <v>0</v>
      </c>
      <c r="S65" s="189">
        <v>0</v>
      </c>
      <c r="T65" s="653">
        <v>0</v>
      </c>
      <c r="U65" s="652">
        <v>1</v>
      </c>
      <c r="V65" s="189">
        <v>0</v>
      </c>
      <c r="W65" s="653">
        <v>0</v>
      </c>
      <c r="X65" s="652">
        <v>0</v>
      </c>
      <c r="Y65" s="189">
        <v>0</v>
      </c>
      <c r="Z65" s="653">
        <v>0</v>
      </c>
      <c r="AA65" s="652">
        <v>0</v>
      </c>
      <c r="AB65" s="189">
        <v>0</v>
      </c>
      <c r="AC65" s="653">
        <v>0</v>
      </c>
      <c r="AD65" s="652">
        <v>16</v>
      </c>
      <c r="AE65" s="189">
        <v>4</v>
      </c>
      <c r="AF65" s="653">
        <v>0</v>
      </c>
      <c r="AG65" s="654">
        <v>20</v>
      </c>
    </row>
    <row r="66" spans="1:33" x14ac:dyDescent="0.25">
      <c r="A66" s="126" t="s">
        <v>175</v>
      </c>
      <c r="B66" s="127" t="s">
        <v>176</v>
      </c>
      <c r="C66" s="655">
        <v>30</v>
      </c>
      <c r="D66" s="195">
        <v>24</v>
      </c>
      <c r="E66" s="656">
        <v>0</v>
      </c>
      <c r="F66" s="655">
        <v>0</v>
      </c>
      <c r="G66" s="195">
        <v>5</v>
      </c>
      <c r="H66" s="656">
        <v>0</v>
      </c>
      <c r="I66" s="655">
        <v>1</v>
      </c>
      <c r="J66" s="195">
        <v>5</v>
      </c>
      <c r="K66" s="656">
        <v>0</v>
      </c>
      <c r="L66" s="655">
        <v>0</v>
      </c>
      <c r="M66" s="195">
        <v>0</v>
      </c>
      <c r="N66" s="656">
        <v>0</v>
      </c>
      <c r="O66" s="655">
        <v>17</v>
      </c>
      <c r="P66" s="195">
        <v>17</v>
      </c>
      <c r="Q66" s="656">
        <v>0</v>
      </c>
      <c r="R66" s="655">
        <v>0</v>
      </c>
      <c r="S66" s="195">
        <v>0</v>
      </c>
      <c r="T66" s="656">
        <v>0</v>
      </c>
      <c r="U66" s="655">
        <v>0</v>
      </c>
      <c r="V66" s="195">
        <v>0</v>
      </c>
      <c r="W66" s="656">
        <v>0</v>
      </c>
      <c r="X66" s="655">
        <v>0</v>
      </c>
      <c r="Y66" s="195">
        <v>0</v>
      </c>
      <c r="Z66" s="656">
        <v>0</v>
      </c>
      <c r="AA66" s="655">
        <v>3</v>
      </c>
      <c r="AB66" s="195">
        <v>1</v>
      </c>
      <c r="AC66" s="656">
        <v>0</v>
      </c>
      <c r="AD66" s="655">
        <v>51</v>
      </c>
      <c r="AE66" s="195">
        <v>52</v>
      </c>
      <c r="AF66" s="656">
        <v>0</v>
      </c>
      <c r="AG66" s="657">
        <v>103</v>
      </c>
    </row>
    <row r="67" spans="1:33" x14ac:dyDescent="0.25">
      <c r="A67" s="133" t="s">
        <v>177</v>
      </c>
      <c r="B67" s="134" t="s">
        <v>178</v>
      </c>
      <c r="C67" s="652">
        <v>22</v>
      </c>
      <c r="D67" s="189">
        <v>17</v>
      </c>
      <c r="E67" s="653">
        <v>0</v>
      </c>
      <c r="F67" s="652">
        <v>0</v>
      </c>
      <c r="G67" s="189">
        <v>0</v>
      </c>
      <c r="H67" s="653">
        <v>0</v>
      </c>
      <c r="I67" s="652">
        <v>1</v>
      </c>
      <c r="J67" s="189">
        <v>2</v>
      </c>
      <c r="K67" s="653">
        <v>0</v>
      </c>
      <c r="L67" s="652">
        <v>0</v>
      </c>
      <c r="M67" s="189">
        <v>0</v>
      </c>
      <c r="N67" s="653">
        <v>0</v>
      </c>
      <c r="O67" s="652">
        <v>10</v>
      </c>
      <c r="P67" s="189">
        <v>14</v>
      </c>
      <c r="Q67" s="653">
        <v>0</v>
      </c>
      <c r="R67" s="652">
        <v>0</v>
      </c>
      <c r="S67" s="189">
        <v>0</v>
      </c>
      <c r="T67" s="653">
        <v>0</v>
      </c>
      <c r="U67" s="652">
        <v>2</v>
      </c>
      <c r="V67" s="189">
        <v>1</v>
      </c>
      <c r="W67" s="653">
        <v>0</v>
      </c>
      <c r="X67" s="652">
        <v>0</v>
      </c>
      <c r="Y67" s="189">
        <v>0</v>
      </c>
      <c r="Z67" s="653">
        <v>0</v>
      </c>
      <c r="AA67" s="652">
        <v>0</v>
      </c>
      <c r="AB67" s="189">
        <v>0</v>
      </c>
      <c r="AC67" s="653">
        <v>0</v>
      </c>
      <c r="AD67" s="652">
        <v>35</v>
      </c>
      <c r="AE67" s="189">
        <v>34</v>
      </c>
      <c r="AF67" s="653">
        <v>0</v>
      </c>
      <c r="AG67" s="654">
        <v>69</v>
      </c>
    </row>
    <row r="68" spans="1:33" x14ac:dyDescent="0.25">
      <c r="A68" s="126" t="s">
        <v>179</v>
      </c>
      <c r="B68" s="127" t="s">
        <v>180</v>
      </c>
      <c r="C68" s="655">
        <v>18</v>
      </c>
      <c r="D68" s="195">
        <v>24</v>
      </c>
      <c r="E68" s="656">
        <v>0</v>
      </c>
      <c r="F68" s="655">
        <v>1</v>
      </c>
      <c r="G68" s="195">
        <v>1</v>
      </c>
      <c r="H68" s="656">
        <v>0</v>
      </c>
      <c r="I68" s="655">
        <v>2</v>
      </c>
      <c r="J68" s="195">
        <v>0</v>
      </c>
      <c r="K68" s="656">
        <v>0</v>
      </c>
      <c r="L68" s="655">
        <v>0</v>
      </c>
      <c r="M68" s="195">
        <v>0</v>
      </c>
      <c r="N68" s="656">
        <v>0</v>
      </c>
      <c r="O68" s="655">
        <v>9</v>
      </c>
      <c r="P68" s="195">
        <v>2</v>
      </c>
      <c r="Q68" s="656">
        <v>0</v>
      </c>
      <c r="R68" s="655">
        <v>0</v>
      </c>
      <c r="S68" s="195">
        <v>0</v>
      </c>
      <c r="T68" s="656">
        <v>0</v>
      </c>
      <c r="U68" s="655" t="s">
        <v>241</v>
      </c>
      <c r="V68" s="195" t="s">
        <v>241</v>
      </c>
      <c r="W68" s="656">
        <v>0</v>
      </c>
      <c r="X68" s="655">
        <v>0</v>
      </c>
      <c r="Y68" s="195">
        <v>0</v>
      </c>
      <c r="Z68" s="656">
        <v>0</v>
      </c>
      <c r="AA68" s="655">
        <v>1</v>
      </c>
      <c r="AB68" s="195">
        <v>0</v>
      </c>
      <c r="AC68" s="656">
        <v>0</v>
      </c>
      <c r="AD68" s="655">
        <v>31</v>
      </c>
      <c r="AE68" s="195">
        <v>27</v>
      </c>
      <c r="AF68" s="656">
        <v>0</v>
      </c>
      <c r="AG68" s="657">
        <v>58</v>
      </c>
    </row>
    <row r="69" spans="1:33" x14ac:dyDescent="0.25">
      <c r="A69" s="133" t="s">
        <v>182</v>
      </c>
      <c r="B69" s="134" t="s">
        <v>183</v>
      </c>
      <c r="C69" s="652">
        <v>42</v>
      </c>
      <c r="D69" s="189">
        <v>32</v>
      </c>
      <c r="E69" s="653">
        <v>0</v>
      </c>
      <c r="F69" s="652">
        <v>0</v>
      </c>
      <c r="G69" s="189">
        <v>2</v>
      </c>
      <c r="H69" s="653">
        <v>0</v>
      </c>
      <c r="I69" s="652">
        <v>4</v>
      </c>
      <c r="J69" s="189">
        <v>3</v>
      </c>
      <c r="K69" s="653">
        <v>0</v>
      </c>
      <c r="L69" s="652">
        <v>0</v>
      </c>
      <c r="M69" s="189">
        <v>1</v>
      </c>
      <c r="N69" s="653">
        <v>0</v>
      </c>
      <c r="O69" s="652">
        <v>5</v>
      </c>
      <c r="P69" s="189">
        <v>6</v>
      </c>
      <c r="Q69" s="653">
        <v>0</v>
      </c>
      <c r="R69" s="652">
        <v>0</v>
      </c>
      <c r="S69" s="189">
        <v>0</v>
      </c>
      <c r="T69" s="653">
        <v>0</v>
      </c>
      <c r="U69" s="652">
        <v>0</v>
      </c>
      <c r="V69" s="189">
        <v>0</v>
      </c>
      <c r="W69" s="653">
        <v>0</v>
      </c>
      <c r="X69" s="652">
        <v>0</v>
      </c>
      <c r="Y69" s="189">
        <v>0</v>
      </c>
      <c r="Z69" s="653">
        <v>0</v>
      </c>
      <c r="AA69" s="652">
        <v>0</v>
      </c>
      <c r="AB69" s="189">
        <v>3</v>
      </c>
      <c r="AC69" s="653">
        <v>0</v>
      </c>
      <c r="AD69" s="652">
        <v>51</v>
      </c>
      <c r="AE69" s="189">
        <v>47</v>
      </c>
      <c r="AF69" s="653">
        <v>0</v>
      </c>
      <c r="AG69" s="654">
        <v>98</v>
      </c>
    </row>
    <row r="70" spans="1:33" ht="13" thickBot="1" x14ac:dyDescent="0.3">
      <c r="A70" s="342" t="s">
        <v>185</v>
      </c>
      <c r="B70" s="658" t="s">
        <v>186</v>
      </c>
      <c r="C70" s="659">
        <v>1</v>
      </c>
      <c r="D70" s="660">
        <v>0</v>
      </c>
      <c r="E70" s="661">
        <v>0</v>
      </c>
      <c r="F70" s="659">
        <v>0</v>
      </c>
      <c r="G70" s="660">
        <v>0</v>
      </c>
      <c r="H70" s="661">
        <v>0</v>
      </c>
      <c r="I70" s="659">
        <v>14</v>
      </c>
      <c r="J70" s="660">
        <v>37</v>
      </c>
      <c r="K70" s="661">
        <v>0</v>
      </c>
      <c r="L70" s="659">
        <v>0</v>
      </c>
      <c r="M70" s="660">
        <v>0</v>
      </c>
      <c r="N70" s="661">
        <v>0</v>
      </c>
      <c r="O70" s="659">
        <v>0</v>
      </c>
      <c r="P70" s="660">
        <v>0</v>
      </c>
      <c r="Q70" s="661">
        <v>0</v>
      </c>
      <c r="R70" s="659">
        <v>0</v>
      </c>
      <c r="S70" s="660">
        <v>0</v>
      </c>
      <c r="T70" s="661">
        <v>0</v>
      </c>
      <c r="U70" s="659">
        <v>0</v>
      </c>
      <c r="V70" s="660">
        <v>0</v>
      </c>
      <c r="W70" s="661">
        <v>0</v>
      </c>
      <c r="X70" s="659">
        <v>0</v>
      </c>
      <c r="Y70" s="660">
        <v>0</v>
      </c>
      <c r="Z70" s="661">
        <v>0</v>
      </c>
      <c r="AA70" s="659">
        <v>0</v>
      </c>
      <c r="AB70" s="660">
        <v>0</v>
      </c>
      <c r="AC70" s="661">
        <v>0</v>
      </c>
      <c r="AD70" s="659">
        <v>15</v>
      </c>
      <c r="AE70" s="660">
        <v>37</v>
      </c>
      <c r="AF70" s="661">
        <v>0</v>
      </c>
      <c r="AG70" s="662">
        <v>52</v>
      </c>
    </row>
    <row r="71" spans="1:33" ht="13" x14ac:dyDescent="0.25">
      <c r="A71" s="663"/>
      <c r="B71" s="247" t="s">
        <v>242</v>
      </c>
      <c r="C71" s="664">
        <v>1872</v>
      </c>
      <c r="D71" s="221">
        <v>1370</v>
      </c>
      <c r="E71" s="665">
        <v>0</v>
      </c>
      <c r="F71" s="664">
        <v>120</v>
      </c>
      <c r="G71" s="221">
        <v>175</v>
      </c>
      <c r="H71" s="665">
        <v>0</v>
      </c>
      <c r="I71" s="664">
        <v>204</v>
      </c>
      <c r="J71" s="221">
        <v>303</v>
      </c>
      <c r="K71" s="665">
        <v>0</v>
      </c>
      <c r="L71" s="664">
        <v>11</v>
      </c>
      <c r="M71" s="221">
        <v>11</v>
      </c>
      <c r="N71" s="665">
        <v>0</v>
      </c>
      <c r="O71" s="664">
        <v>686</v>
      </c>
      <c r="P71" s="221">
        <v>810</v>
      </c>
      <c r="Q71" s="665">
        <v>3</v>
      </c>
      <c r="R71" s="664">
        <v>5</v>
      </c>
      <c r="S71" s="221">
        <v>6</v>
      </c>
      <c r="T71" s="665">
        <v>0</v>
      </c>
      <c r="U71" s="664">
        <v>69</v>
      </c>
      <c r="V71" s="221">
        <v>62</v>
      </c>
      <c r="W71" s="665">
        <v>0</v>
      </c>
      <c r="X71" s="664">
        <v>139</v>
      </c>
      <c r="Y71" s="221">
        <v>192</v>
      </c>
      <c r="Z71" s="665">
        <v>0</v>
      </c>
      <c r="AA71" s="664">
        <v>99</v>
      </c>
      <c r="AB71" s="221">
        <v>97</v>
      </c>
      <c r="AC71" s="665">
        <v>4</v>
      </c>
      <c r="AD71" s="664">
        <v>3205</v>
      </c>
      <c r="AE71" s="221">
        <v>3026</v>
      </c>
      <c r="AF71" s="665">
        <v>7</v>
      </c>
      <c r="AG71" s="497">
        <v>6238</v>
      </c>
    </row>
    <row r="72" spans="1:33" ht="13" x14ac:dyDescent="0.25">
      <c r="A72" s="666"/>
      <c r="B72" s="667" t="s">
        <v>307</v>
      </c>
      <c r="C72" s="668"/>
      <c r="D72" s="211">
        <v>3242</v>
      </c>
      <c r="E72" s="669"/>
      <c r="F72" s="668"/>
      <c r="G72" s="211">
        <v>295</v>
      </c>
      <c r="H72" s="669"/>
      <c r="I72" s="668"/>
      <c r="J72" s="211">
        <v>507</v>
      </c>
      <c r="K72" s="669"/>
      <c r="L72" s="668"/>
      <c r="M72" s="211">
        <v>22</v>
      </c>
      <c r="N72" s="669"/>
      <c r="O72" s="668"/>
      <c r="P72" s="211">
        <v>1499</v>
      </c>
      <c r="Q72" s="669"/>
      <c r="R72" s="668"/>
      <c r="S72" s="211">
        <v>11</v>
      </c>
      <c r="T72" s="669"/>
      <c r="U72" s="668"/>
      <c r="V72" s="211">
        <v>131</v>
      </c>
      <c r="W72" s="669"/>
      <c r="X72" s="668"/>
      <c r="Y72" s="211">
        <v>331</v>
      </c>
      <c r="Z72" s="669"/>
      <c r="AA72" s="668"/>
      <c r="AB72" s="211">
        <v>200</v>
      </c>
      <c r="AC72" s="669"/>
      <c r="AD72" s="668"/>
      <c r="AE72" s="211"/>
      <c r="AF72" s="669"/>
      <c r="AG72" s="670"/>
    </row>
    <row r="73" spans="1:33" ht="13.5" thickBot="1" x14ac:dyDescent="0.3">
      <c r="A73" s="671"/>
      <c r="B73" s="265" t="s">
        <v>308</v>
      </c>
      <c r="C73" s="672"/>
      <c r="D73" s="673">
        <v>52</v>
      </c>
      <c r="E73" s="674"/>
      <c r="F73" s="672"/>
      <c r="G73" s="673">
        <v>4.7</v>
      </c>
      <c r="H73" s="674"/>
      <c r="I73" s="672"/>
      <c r="J73" s="673">
        <v>8.1</v>
      </c>
      <c r="K73" s="674"/>
      <c r="L73" s="672"/>
      <c r="M73" s="673">
        <v>0.4</v>
      </c>
      <c r="N73" s="674"/>
      <c r="O73" s="672"/>
      <c r="P73" s="673">
        <v>24</v>
      </c>
      <c r="Q73" s="674"/>
      <c r="R73" s="672"/>
      <c r="S73" s="673">
        <v>0.2</v>
      </c>
      <c r="T73" s="674"/>
      <c r="U73" s="672"/>
      <c r="V73" s="673">
        <v>2.1</v>
      </c>
      <c r="W73" s="674"/>
      <c r="X73" s="672"/>
      <c r="Y73" s="673">
        <v>5.3</v>
      </c>
      <c r="Z73" s="674"/>
      <c r="AA73" s="672"/>
      <c r="AB73" s="673">
        <v>3.2</v>
      </c>
      <c r="AC73" s="674"/>
      <c r="AD73" s="672"/>
      <c r="AE73" s="675"/>
      <c r="AF73" s="674"/>
      <c r="AG73" s="676"/>
    </row>
    <row r="74" spans="1:33" x14ac:dyDescent="0.25">
      <c r="A74" s="1025" t="s">
        <v>679</v>
      </c>
      <c r="B74" s="1025"/>
      <c r="C74" s="487"/>
      <c r="D74" s="487"/>
      <c r="E74" s="487"/>
      <c r="F74" s="487"/>
      <c r="G74" s="487"/>
      <c r="H74" s="487"/>
      <c r="I74" s="487"/>
      <c r="J74" s="487"/>
      <c r="K74" s="487"/>
      <c r="L74" s="487"/>
      <c r="M74" s="487"/>
      <c r="N74" s="487"/>
      <c r="O74" s="487"/>
      <c r="P74" s="487"/>
      <c r="Q74" s="487"/>
      <c r="R74" s="487"/>
      <c r="S74" s="487"/>
      <c r="T74" s="487"/>
      <c r="U74" s="487"/>
      <c r="V74" s="487"/>
      <c r="W74" s="487"/>
      <c r="X74" s="487"/>
      <c r="Y74" s="487"/>
      <c r="Z74" s="487"/>
      <c r="AA74" s="487"/>
      <c r="AB74" s="487"/>
      <c r="AC74" s="487"/>
      <c r="AD74" s="487"/>
      <c r="AE74" s="487"/>
      <c r="AF74" s="487"/>
    </row>
    <row r="75" spans="1:33" x14ac:dyDescent="0.25">
      <c r="A75" s="975" t="s">
        <v>593</v>
      </c>
      <c r="B75" s="975"/>
      <c r="D75" s="487"/>
      <c r="G75" s="487"/>
      <c r="J75" s="487"/>
      <c r="M75" s="487"/>
      <c r="P75" s="487"/>
      <c r="S75" s="487"/>
      <c r="V75" s="487"/>
      <c r="Y75" s="487"/>
      <c r="AB75" s="487"/>
      <c r="AE75" s="487"/>
    </row>
    <row r="76" spans="1:33" x14ac:dyDescent="0.25">
      <c r="A76" s="975"/>
      <c r="B76" s="975"/>
    </row>
    <row r="77" spans="1:33" x14ac:dyDescent="0.25">
      <c r="A77" s="36"/>
      <c r="B77" s="36"/>
    </row>
    <row r="78" spans="1:33" x14ac:dyDescent="0.25">
      <c r="A78" s="975" t="s">
        <v>702</v>
      </c>
      <c r="B78" s="975"/>
    </row>
    <row r="79" spans="1:33" x14ac:dyDescent="0.25">
      <c r="A79" s="975"/>
      <c r="B79" s="975"/>
    </row>
    <row r="80" spans="1:33" x14ac:dyDescent="0.25">
      <c r="A80" s="36" t="s">
        <v>399</v>
      </c>
      <c r="B80" s="36"/>
    </row>
  </sheetData>
  <mergeCells count="16">
    <mergeCell ref="O3:Q3"/>
    <mergeCell ref="A3:B3"/>
    <mergeCell ref="C3:E3"/>
    <mergeCell ref="F3:H3"/>
    <mergeCell ref="I3:K3"/>
    <mergeCell ref="L3:N3"/>
    <mergeCell ref="R3:T3"/>
    <mergeCell ref="U3:W3"/>
    <mergeCell ref="X3:Z3"/>
    <mergeCell ref="AA3:AC3"/>
    <mergeCell ref="AD3:AF3"/>
    <mergeCell ref="A1:B1"/>
    <mergeCell ref="A2:B2"/>
    <mergeCell ref="A74:B74"/>
    <mergeCell ref="A75:B76"/>
    <mergeCell ref="A78:B79"/>
  </mergeCells>
  <hyperlinks>
    <hyperlink ref="A74:B74" location="Glossary!A1" display="1 Refer to glossary for descriptions of race/ethnicity categories. "/>
    <hyperlink ref="A2:B2" location="TOC!A1" display="Return to Table of Contents"/>
  </hyperlinks>
  <pageMargins left="0.25" right="0.25" top="0.75" bottom="0.75" header="0.3" footer="0.3"/>
  <pageSetup scale="60" fitToWidth="0" fitToHeight="0" orientation="portrait" r:id="rId1"/>
  <headerFooter>
    <oddHeader>&amp;L2017-18 Survey of Dental Education
Report 1 - Academic Programs, Enrollment, and Graduates</oddHeader>
  </headerFooter>
  <colBreaks count="2" manualBreakCount="2">
    <brk id="14" max="1048575" man="1"/>
    <brk id="26" max="1048575"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38"/>
  <sheetViews>
    <sheetView showGridLines="0" workbookViewId="0"/>
  </sheetViews>
  <sheetFormatPr defaultColWidth="9.1796875" defaultRowHeight="12.5" x14ac:dyDescent="0.25"/>
  <cols>
    <col min="1" max="1" width="38.26953125" style="772" customWidth="1"/>
    <col min="2" max="5" width="9.1796875" style="772"/>
    <col min="6" max="6" width="16" style="772" customWidth="1"/>
    <col min="7" max="11" width="9.1796875" style="772"/>
    <col min="12" max="12" width="6.453125" style="772" customWidth="1"/>
    <col min="13" max="16384" width="9.1796875" style="772"/>
  </cols>
  <sheetData>
    <row r="1" spans="1:8" ht="13" x14ac:dyDescent="0.3">
      <c r="A1" s="795" t="s">
        <v>468</v>
      </c>
    </row>
    <row r="2" spans="1:8" x14ac:dyDescent="0.25">
      <c r="A2" s="854" t="s">
        <v>1</v>
      </c>
    </row>
    <row r="3" spans="1:8" ht="13" x14ac:dyDescent="0.3">
      <c r="A3" s="795"/>
    </row>
    <row r="4" spans="1:8" ht="13.5" thickBot="1" x14ac:dyDescent="0.35">
      <c r="A4" s="795"/>
      <c r="H4" s="782"/>
    </row>
    <row r="5" spans="1:8" ht="13" x14ac:dyDescent="0.25">
      <c r="F5" s="849" t="s">
        <v>812</v>
      </c>
      <c r="G5" s="850" t="s">
        <v>813</v>
      </c>
      <c r="H5" s="752"/>
    </row>
    <row r="6" spans="1:8" ht="13" x14ac:dyDescent="0.25">
      <c r="A6" s="772" t="s">
        <v>820</v>
      </c>
      <c r="B6" s="852">
        <v>5594</v>
      </c>
      <c r="C6" s="772" t="s">
        <v>821</v>
      </c>
      <c r="F6" s="851" t="s">
        <v>821</v>
      </c>
      <c r="G6" s="852">
        <v>5594</v>
      </c>
      <c r="H6" s="855"/>
    </row>
    <row r="7" spans="1:8" ht="13" x14ac:dyDescent="0.25">
      <c r="A7" s="772" t="s">
        <v>822</v>
      </c>
      <c r="B7" s="852">
        <v>5394</v>
      </c>
      <c r="C7" s="772" t="s">
        <v>823</v>
      </c>
      <c r="D7" s="856">
        <f>B7/B6</f>
        <v>0.96424740793707542</v>
      </c>
      <c r="F7" s="851" t="s">
        <v>823</v>
      </c>
      <c r="G7" s="852">
        <v>5394</v>
      </c>
      <c r="H7" s="855"/>
    </row>
    <row r="8" spans="1:8" ht="13" x14ac:dyDescent="0.25">
      <c r="A8" s="772" t="s">
        <v>824</v>
      </c>
      <c r="B8" s="852">
        <v>4802</v>
      </c>
      <c r="C8" s="772" t="s">
        <v>825</v>
      </c>
      <c r="D8" s="856">
        <f>G8/G11</f>
        <v>0.99338022341745968</v>
      </c>
      <c r="E8" s="772" t="s">
        <v>826</v>
      </c>
      <c r="F8" s="851" t="s">
        <v>825</v>
      </c>
      <c r="G8" s="852">
        <v>4802</v>
      </c>
      <c r="H8" s="855"/>
    </row>
    <row r="9" spans="1:8" ht="13" x14ac:dyDescent="0.25">
      <c r="A9" s="772" t="s">
        <v>827</v>
      </c>
      <c r="B9" s="852">
        <v>5346</v>
      </c>
      <c r="C9" s="772" t="s">
        <v>828</v>
      </c>
      <c r="D9" s="856">
        <f>B9/G12</f>
        <v>0.9988789237668162</v>
      </c>
      <c r="E9" s="772" t="s">
        <v>829</v>
      </c>
      <c r="F9" s="851" t="s">
        <v>828</v>
      </c>
      <c r="G9" s="852">
        <v>5346</v>
      </c>
      <c r="H9" s="855"/>
    </row>
    <row r="10" spans="1:8" ht="13" x14ac:dyDescent="0.25">
      <c r="A10" s="857" t="s">
        <v>830</v>
      </c>
      <c r="B10" s="855">
        <v>2193</v>
      </c>
      <c r="C10" s="772" t="s">
        <v>831</v>
      </c>
      <c r="D10" s="856">
        <f>B10/G13</f>
        <v>0.90807453416149064</v>
      </c>
      <c r="E10" s="772" t="s">
        <v>832</v>
      </c>
      <c r="F10" s="851" t="s">
        <v>831</v>
      </c>
      <c r="G10" s="852">
        <v>2193</v>
      </c>
      <c r="H10" s="855"/>
    </row>
    <row r="11" spans="1:8" ht="13" x14ac:dyDescent="0.25">
      <c r="E11" s="772" t="s">
        <v>833</v>
      </c>
      <c r="F11" s="851" t="s">
        <v>834</v>
      </c>
      <c r="G11" s="852">
        <v>4834</v>
      </c>
      <c r="H11" s="855"/>
    </row>
    <row r="12" spans="1:8" ht="13" x14ac:dyDescent="0.25">
      <c r="E12" s="772" t="s">
        <v>835</v>
      </c>
      <c r="F12" s="851" t="s">
        <v>836</v>
      </c>
      <c r="G12" s="852">
        <v>5352</v>
      </c>
      <c r="H12" s="855"/>
    </row>
    <row r="13" spans="1:8" ht="13" x14ac:dyDescent="0.25">
      <c r="E13" s="772" t="s">
        <v>837</v>
      </c>
      <c r="F13" s="851" t="s">
        <v>838</v>
      </c>
      <c r="G13" s="852">
        <v>2415</v>
      </c>
      <c r="H13" s="855"/>
    </row>
    <row r="16" spans="1:8" ht="13" thickBot="1" x14ac:dyDescent="0.3">
      <c r="A16"/>
      <c r="B16"/>
      <c r="C16"/>
      <c r="D16" s="5"/>
      <c r="E16" s="5"/>
      <c r="F16" s="5"/>
      <c r="G16" s="5"/>
      <c r="H16" s="5"/>
    </row>
    <row r="17" spans="1:14" ht="13" x14ac:dyDescent="0.25">
      <c r="A17"/>
      <c r="B17" s="849"/>
      <c r="C17" s="850"/>
      <c r="D17" s="850"/>
      <c r="E17"/>
      <c r="F17"/>
      <c r="G17"/>
      <c r="H17"/>
    </row>
    <row r="18" spans="1:14" ht="13" x14ac:dyDescent="0.25">
      <c r="B18" s="851"/>
      <c r="C18" s="852"/>
      <c r="D18" s="852"/>
    </row>
    <row r="19" spans="1:14" ht="13.5" thickBot="1" x14ac:dyDescent="0.3">
      <c r="B19" s="851"/>
      <c r="C19" s="852"/>
      <c r="D19" s="852"/>
    </row>
    <row r="20" spans="1:14" ht="13" x14ac:dyDescent="0.25">
      <c r="B20" s="849"/>
      <c r="C20" s="850"/>
      <c r="D20" s="850"/>
    </row>
    <row r="21" spans="1:14" ht="13" x14ac:dyDescent="0.25">
      <c r="B21" s="851"/>
      <c r="C21" s="852"/>
      <c r="D21" s="852"/>
    </row>
    <row r="22" spans="1:14" ht="13.5" thickBot="1" x14ac:dyDescent="0.3">
      <c r="B22" s="851"/>
      <c r="C22" s="852"/>
      <c r="D22" s="852"/>
    </row>
    <row r="23" spans="1:14" ht="13" x14ac:dyDescent="0.25">
      <c r="B23" s="849"/>
      <c r="C23" s="850"/>
      <c r="D23" s="850"/>
    </row>
    <row r="24" spans="1:14" ht="13" x14ac:dyDescent="0.25">
      <c r="B24" s="851"/>
      <c r="C24" s="852"/>
      <c r="D24" s="852"/>
    </row>
    <row r="25" spans="1:14" ht="13.5" thickBot="1" x14ac:dyDescent="0.3">
      <c r="B25" s="851"/>
      <c r="C25" s="852"/>
      <c r="D25" s="852"/>
    </row>
    <row r="26" spans="1:14" ht="13" x14ac:dyDescent="0.25">
      <c r="B26" s="849"/>
      <c r="C26" s="850"/>
      <c r="D26" s="850"/>
      <c r="N26" s="805"/>
    </row>
    <row r="27" spans="1:14" ht="13" x14ac:dyDescent="0.25">
      <c r="B27" s="851"/>
      <c r="C27" s="852"/>
      <c r="D27" s="852"/>
    </row>
    <row r="28" spans="1:14" ht="13" x14ac:dyDescent="0.25">
      <c r="B28" s="851"/>
      <c r="C28" s="852"/>
      <c r="D28" s="852"/>
    </row>
    <row r="33" spans="1:11" ht="12.75" customHeight="1" x14ac:dyDescent="0.25">
      <c r="A33" s="976" t="s">
        <v>898</v>
      </c>
      <c r="B33" s="976"/>
      <c r="C33" s="976"/>
      <c r="D33" s="976"/>
      <c r="E33" s="976"/>
      <c r="F33" s="976"/>
    </row>
    <row r="34" spans="1:11" x14ac:dyDescent="0.25">
      <c r="A34" s="976"/>
      <c r="B34" s="976"/>
      <c r="C34" s="976"/>
      <c r="D34" s="976"/>
      <c r="E34" s="976"/>
      <c r="F34" s="976"/>
    </row>
    <row r="35" spans="1:11" x14ac:dyDescent="0.25">
      <c r="A35" s="976"/>
      <c r="B35" s="976"/>
      <c r="C35" s="976"/>
      <c r="D35" s="976"/>
      <c r="E35" s="976"/>
      <c r="F35" s="976"/>
    </row>
    <row r="37" spans="1:11" x14ac:dyDescent="0.25">
      <c r="A37" s="1040" t="s">
        <v>839</v>
      </c>
      <c r="B37" s="1041"/>
      <c r="C37" s="1041"/>
      <c r="D37" s="1041"/>
      <c r="E37" s="1041"/>
      <c r="F37" s="1041"/>
      <c r="G37" s="1041"/>
      <c r="H37" s="1041"/>
      <c r="I37" s="1041"/>
      <c r="J37" s="1041"/>
      <c r="K37" s="1041"/>
    </row>
    <row r="38" spans="1:11" x14ac:dyDescent="0.25">
      <c r="A38" s="296" t="s">
        <v>520</v>
      </c>
      <c r="B38" s="858"/>
      <c r="C38" s="858"/>
      <c r="D38" s="858"/>
      <c r="E38" s="858"/>
      <c r="F38" s="858"/>
      <c r="G38" s="858"/>
      <c r="H38" s="858"/>
      <c r="I38" s="858"/>
      <c r="J38" s="858"/>
      <c r="K38" s="858"/>
    </row>
  </sheetData>
  <mergeCells count="2">
    <mergeCell ref="A33:F35"/>
    <mergeCell ref="A37:K37"/>
  </mergeCells>
  <hyperlinks>
    <hyperlink ref="A2" location="TOC!A1" display="Return to Table of Contents"/>
  </hyperlinks>
  <pageMargins left="0.25" right="0.25" top="0.75" bottom="0.75" header="0.3" footer="0.3"/>
  <pageSetup scale="72" fitToHeight="0" orientation="portrait" r:id="rId1"/>
  <headerFooter>
    <oddHeader>&amp;L2017-18 Survey of Dental Education
Report 1 - Academic Programs, Enrollment, and Graduates</oddHeader>
  </headerFooter>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S1465"/>
  <sheetViews>
    <sheetView showGridLines="0" zoomScaleNormal="100" workbookViewId="0">
      <pane xSplit="2" ySplit="7" topLeftCell="C8" activePane="bottomRight" state="frozen"/>
      <selection pane="topRight"/>
      <selection pane="bottomLeft"/>
      <selection pane="bottomRight" sqref="A1:B1"/>
    </sheetView>
  </sheetViews>
  <sheetFormatPr defaultRowHeight="12.5" x14ac:dyDescent="0.25"/>
  <cols>
    <col min="1" max="1" width="5.7265625" customWidth="1"/>
    <col min="2" max="2" width="49.453125" customWidth="1"/>
    <col min="3" max="3" width="11.7265625" customWidth="1"/>
    <col min="4" max="4" width="10.54296875" customWidth="1"/>
    <col min="5" max="5" width="9.7265625" customWidth="1"/>
    <col min="6" max="6" width="10.453125" customWidth="1"/>
    <col min="7" max="7" width="7.26953125" customWidth="1"/>
    <col min="8" max="8" width="13.7265625" customWidth="1"/>
    <col min="9" max="9" width="7.1796875" customWidth="1"/>
    <col min="10" max="10" width="10.26953125" customWidth="1"/>
    <col min="11" max="11" width="7.1796875" customWidth="1"/>
    <col min="12" max="12" width="10.26953125" customWidth="1"/>
    <col min="13" max="13" width="7.1796875" customWidth="1"/>
    <col min="14" max="14" width="13.7265625" customWidth="1"/>
    <col min="15" max="15" width="7.1796875" customWidth="1"/>
    <col min="16" max="16" width="10.26953125" customWidth="1"/>
    <col min="17" max="17" width="7.1796875" customWidth="1"/>
    <col min="18" max="18" width="11" customWidth="1"/>
    <col min="19" max="19" width="7.1796875" customWidth="1"/>
    <col min="20" max="20" width="10.26953125" customWidth="1"/>
    <col min="21" max="21" width="7.1796875" customWidth="1"/>
    <col min="22" max="22" width="10.26953125" customWidth="1"/>
    <col min="23" max="23" width="7.1796875" customWidth="1"/>
    <col min="24" max="24" width="10.26953125" style="869" customWidth="1"/>
    <col min="25" max="25" width="7.1796875" customWidth="1"/>
    <col min="26" max="26" width="10.26953125" customWidth="1"/>
    <col min="27" max="27" width="7.1796875" customWidth="1"/>
    <col min="28" max="28" width="10.26953125" customWidth="1"/>
    <col min="29" max="29" width="7.1796875" customWidth="1"/>
    <col min="30" max="30" width="10.26953125" customWidth="1"/>
    <col min="31" max="31" width="7.1796875" customWidth="1"/>
    <col min="32" max="32" width="11.26953125" bestFit="1" customWidth="1"/>
    <col min="33" max="33" width="7.1796875" customWidth="1"/>
    <col min="34" max="34" width="8.81640625" customWidth="1"/>
    <col min="35" max="35" width="7.1796875" customWidth="1"/>
    <col min="36" max="36" width="10.26953125" customWidth="1"/>
    <col min="37" max="37" width="7.1796875" customWidth="1"/>
    <col min="38" max="97" width="9" style="5"/>
  </cols>
  <sheetData>
    <row r="1" spans="1:97" s="5" customFormat="1" ht="27" customHeight="1" x14ac:dyDescent="0.3">
      <c r="A1" s="1043" t="s">
        <v>848</v>
      </c>
      <c r="B1" s="1043"/>
    </row>
    <row r="2" spans="1:97" s="5" customFormat="1" x14ac:dyDescent="0.25">
      <c r="A2" s="992" t="s">
        <v>1</v>
      </c>
      <c r="B2" s="992"/>
    </row>
    <row r="3" spans="1:97" s="5" customFormat="1" ht="22.9" customHeight="1" x14ac:dyDescent="0.25">
      <c r="A3" s="892"/>
      <c r="B3" s="892"/>
      <c r="C3" s="901"/>
      <c r="D3" s="916"/>
      <c r="E3" s="892"/>
      <c r="F3" s="1044" t="s">
        <v>858</v>
      </c>
      <c r="G3" s="1045"/>
      <c r="H3" s="1045"/>
      <c r="I3" s="1045"/>
      <c r="J3" s="1045"/>
      <c r="K3" s="1045"/>
      <c r="L3" s="1045"/>
      <c r="M3" s="1046"/>
      <c r="N3" s="1049" t="s">
        <v>858</v>
      </c>
      <c r="O3" s="1045"/>
      <c r="P3" s="1045"/>
      <c r="Q3" s="1045"/>
      <c r="R3" s="1045"/>
      <c r="S3" s="1045"/>
      <c r="T3" s="1050" t="s">
        <v>858</v>
      </c>
      <c r="U3" s="1051"/>
      <c r="V3" s="1051"/>
      <c r="W3" s="1052"/>
      <c r="X3" s="1053" t="s">
        <v>859</v>
      </c>
      <c r="Y3" s="1045"/>
      <c r="Z3" s="1045"/>
      <c r="AA3" s="1045"/>
      <c r="AB3" s="1045"/>
      <c r="AC3" s="1045"/>
      <c r="AD3" s="1045"/>
      <c r="AE3" s="1045"/>
      <c r="AF3" s="1049" t="s">
        <v>859</v>
      </c>
      <c r="AG3" s="1045"/>
      <c r="AH3" s="1045"/>
      <c r="AI3" s="1045"/>
      <c r="AJ3" s="1045"/>
      <c r="AK3" s="1054"/>
    </row>
    <row r="4" spans="1:97" s="5" customFormat="1" ht="19.899999999999999" customHeight="1" x14ac:dyDescent="0.25">
      <c r="A4" s="870"/>
      <c r="B4" s="871"/>
      <c r="C4" s="1047" t="s">
        <v>851</v>
      </c>
      <c r="D4" s="1048" t="s">
        <v>849</v>
      </c>
      <c r="E4" s="1047" t="s">
        <v>850</v>
      </c>
      <c r="F4" s="1071" t="s">
        <v>856</v>
      </c>
      <c r="G4" s="1056"/>
      <c r="H4" s="1056"/>
      <c r="I4" s="1056"/>
      <c r="J4" s="1056"/>
      <c r="K4" s="1056"/>
      <c r="L4" s="1056"/>
      <c r="M4" s="1072"/>
      <c r="N4" s="1057" t="s">
        <v>871</v>
      </c>
      <c r="O4" s="1058"/>
      <c r="P4" s="1058"/>
      <c r="Q4" s="1058"/>
      <c r="R4" s="1058"/>
      <c r="S4" s="1058"/>
      <c r="T4" s="1057" t="s">
        <v>872</v>
      </c>
      <c r="U4" s="1060"/>
      <c r="V4" s="1060"/>
      <c r="W4" s="1061"/>
      <c r="X4" s="1055" t="s">
        <v>856</v>
      </c>
      <c r="Y4" s="1056"/>
      <c r="Z4" s="1056"/>
      <c r="AA4" s="1056"/>
      <c r="AB4" s="1056"/>
      <c r="AC4" s="1056"/>
      <c r="AD4" s="1056"/>
      <c r="AE4" s="1056"/>
      <c r="AF4" s="1057" t="s">
        <v>871</v>
      </c>
      <c r="AG4" s="1058"/>
      <c r="AH4" s="1058"/>
      <c r="AI4" s="1058"/>
      <c r="AJ4" s="1058"/>
      <c r="AK4" s="1059"/>
    </row>
    <row r="5" spans="1:97" s="869" customFormat="1" ht="12.75" customHeight="1" x14ac:dyDescent="0.25">
      <c r="A5" s="870"/>
      <c r="B5" s="871"/>
      <c r="C5" s="1047"/>
      <c r="D5" s="1048"/>
      <c r="E5" s="1047"/>
      <c r="F5" s="1070" t="s">
        <v>853</v>
      </c>
      <c r="G5" s="1047"/>
      <c r="H5" s="1062" t="s">
        <v>854</v>
      </c>
      <c r="I5" s="1064"/>
      <c r="J5" s="1062" t="s">
        <v>855</v>
      </c>
      <c r="K5" s="1063"/>
      <c r="L5" s="1064" t="s">
        <v>857</v>
      </c>
      <c r="M5" s="1069"/>
      <c r="N5" s="1066" t="s">
        <v>854</v>
      </c>
      <c r="O5" s="1064"/>
      <c r="P5" s="1064" t="s">
        <v>855</v>
      </c>
      <c r="Q5" s="1064"/>
      <c r="R5" s="1064" t="s">
        <v>857</v>
      </c>
      <c r="S5" s="1064"/>
      <c r="T5" s="1066" t="s">
        <v>854</v>
      </c>
      <c r="U5" s="1064"/>
      <c r="V5" s="1064" t="s">
        <v>855</v>
      </c>
      <c r="W5" s="1065"/>
      <c r="X5" s="1067" t="s">
        <v>853</v>
      </c>
      <c r="Y5" s="1068"/>
      <c r="Z5" s="1064" t="s">
        <v>854</v>
      </c>
      <c r="AA5" s="1064"/>
      <c r="AB5" s="1062" t="s">
        <v>855</v>
      </c>
      <c r="AC5" s="1064"/>
      <c r="AD5" s="1062" t="s">
        <v>857</v>
      </c>
      <c r="AE5" s="1069"/>
      <c r="AF5" s="1066" t="s">
        <v>854</v>
      </c>
      <c r="AG5" s="1064"/>
      <c r="AH5" s="1062" t="s">
        <v>855</v>
      </c>
      <c r="AI5" s="1063"/>
      <c r="AJ5" s="1064" t="s">
        <v>857</v>
      </c>
      <c r="AK5" s="1065"/>
      <c r="AL5" s="5"/>
      <c r="AM5" s="5"/>
      <c r="AN5" s="5"/>
      <c r="AO5" s="5"/>
      <c r="AP5" s="5"/>
      <c r="AQ5" s="5"/>
      <c r="AR5" s="5"/>
      <c r="AS5" s="5"/>
      <c r="AT5" s="5"/>
      <c r="AU5" s="5"/>
      <c r="AV5" s="5"/>
      <c r="AW5" s="5"/>
      <c r="AX5" s="5"/>
      <c r="AY5" s="5"/>
      <c r="AZ5" s="5"/>
      <c r="BA5" s="5"/>
      <c r="BB5" s="5"/>
      <c r="BC5" s="5"/>
      <c r="BD5" s="5"/>
      <c r="BE5" s="5"/>
      <c r="BF5" s="5"/>
      <c r="BG5" s="5"/>
      <c r="BH5" s="5"/>
      <c r="BI5" s="5"/>
      <c r="BJ5" s="5"/>
      <c r="BK5" s="5"/>
      <c r="BL5" s="5"/>
      <c r="BM5" s="5"/>
      <c r="BN5" s="5"/>
      <c r="BO5" s="5"/>
      <c r="BP5" s="5"/>
      <c r="BQ5" s="5"/>
      <c r="BR5" s="5"/>
      <c r="BS5" s="5"/>
      <c r="BT5" s="5"/>
      <c r="BU5" s="5"/>
      <c r="BV5" s="5"/>
      <c r="BW5" s="5"/>
      <c r="BX5" s="5"/>
      <c r="BY5" s="5"/>
      <c r="BZ5" s="5"/>
      <c r="CA5" s="5"/>
      <c r="CB5" s="5"/>
      <c r="CC5" s="5"/>
      <c r="CD5" s="5"/>
      <c r="CE5" s="5"/>
      <c r="CF5" s="5"/>
      <c r="CG5" s="5"/>
      <c r="CH5" s="5"/>
      <c r="CI5" s="5"/>
      <c r="CJ5" s="5"/>
      <c r="CK5" s="5"/>
      <c r="CL5" s="5"/>
      <c r="CM5" s="5"/>
      <c r="CN5" s="5"/>
      <c r="CO5" s="5"/>
      <c r="CP5" s="5"/>
      <c r="CQ5" s="5"/>
      <c r="CR5" s="5"/>
      <c r="CS5" s="5"/>
    </row>
    <row r="6" spans="1:97" ht="23.65" customHeight="1" x14ac:dyDescent="0.25">
      <c r="A6" s="1019" t="s">
        <v>2</v>
      </c>
      <c r="B6" s="1032" t="s">
        <v>3</v>
      </c>
      <c r="C6" s="1047"/>
      <c r="D6" s="1048"/>
      <c r="E6" s="1047"/>
      <c r="F6" s="1070"/>
      <c r="G6" s="1047"/>
      <c r="H6" s="1062"/>
      <c r="I6" s="1064"/>
      <c r="J6" s="1062"/>
      <c r="K6" s="1063"/>
      <c r="L6" s="1064"/>
      <c r="M6" s="1069"/>
      <c r="N6" s="1066"/>
      <c r="O6" s="1064"/>
      <c r="P6" s="1064"/>
      <c r="Q6" s="1064"/>
      <c r="R6" s="1064"/>
      <c r="S6" s="1064"/>
      <c r="T6" s="1066"/>
      <c r="U6" s="1064"/>
      <c r="V6" s="1064"/>
      <c r="W6" s="1065"/>
      <c r="X6" s="1067"/>
      <c r="Y6" s="1068"/>
      <c r="Z6" s="1064"/>
      <c r="AA6" s="1064"/>
      <c r="AB6" s="1062"/>
      <c r="AC6" s="1064"/>
      <c r="AD6" s="1062"/>
      <c r="AE6" s="1069"/>
      <c r="AF6" s="1066"/>
      <c r="AG6" s="1064"/>
      <c r="AH6" s="1062"/>
      <c r="AI6" s="1063"/>
      <c r="AJ6" s="1064"/>
      <c r="AK6" s="1065"/>
    </row>
    <row r="7" spans="1:97" x14ac:dyDescent="0.25">
      <c r="A7" s="1019" t="s">
        <v>10</v>
      </c>
      <c r="B7" s="1032" t="s">
        <v>11</v>
      </c>
      <c r="C7" s="1047"/>
      <c r="D7" s="1048"/>
      <c r="E7" s="1047"/>
      <c r="F7" s="919" t="s">
        <v>852</v>
      </c>
      <c r="G7" s="871" t="s">
        <v>239</v>
      </c>
      <c r="H7" s="919" t="s">
        <v>852</v>
      </c>
      <c r="I7" s="871" t="s">
        <v>239</v>
      </c>
      <c r="J7" s="919" t="s">
        <v>852</v>
      </c>
      <c r="K7" s="920" t="s">
        <v>239</v>
      </c>
      <c r="L7" s="871" t="s">
        <v>852</v>
      </c>
      <c r="M7" s="876" t="s">
        <v>239</v>
      </c>
      <c r="N7" s="877" t="s">
        <v>852</v>
      </c>
      <c r="O7" s="871" t="s">
        <v>239</v>
      </c>
      <c r="P7" s="871" t="s">
        <v>852</v>
      </c>
      <c r="Q7" s="871" t="s">
        <v>239</v>
      </c>
      <c r="R7" s="871" t="s">
        <v>852</v>
      </c>
      <c r="S7" s="871" t="s">
        <v>239</v>
      </c>
      <c r="T7" s="877" t="s">
        <v>852</v>
      </c>
      <c r="U7" s="871" t="s">
        <v>239</v>
      </c>
      <c r="V7" s="871" t="s">
        <v>852</v>
      </c>
      <c r="W7" s="911" t="s">
        <v>239</v>
      </c>
      <c r="X7" s="870" t="s">
        <v>852</v>
      </c>
      <c r="Y7" s="920" t="s">
        <v>239</v>
      </c>
      <c r="Z7" s="871" t="s">
        <v>852</v>
      </c>
      <c r="AA7" s="871" t="s">
        <v>239</v>
      </c>
      <c r="AB7" s="919" t="s">
        <v>852</v>
      </c>
      <c r="AC7" s="871" t="s">
        <v>239</v>
      </c>
      <c r="AD7" s="919" t="s">
        <v>852</v>
      </c>
      <c r="AE7" s="876" t="s">
        <v>239</v>
      </c>
      <c r="AF7" s="877" t="s">
        <v>852</v>
      </c>
      <c r="AG7" s="871" t="s">
        <v>239</v>
      </c>
      <c r="AH7" s="919" t="s">
        <v>852</v>
      </c>
      <c r="AI7" s="920" t="s">
        <v>239</v>
      </c>
      <c r="AJ7" s="871" t="s">
        <v>852</v>
      </c>
      <c r="AK7" s="911" t="s">
        <v>239</v>
      </c>
    </row>
    <row r="8" spans="1:97" x14ac:dyDescent="0.25">
      <c r="A8" s="11" t="s">
        <v>10</v>
      </c>
      <c r="B8" s="717" t="s">
        <v>11</v>
      </c>
      <c r="C8" s="44">
        <v>250</v>
      </c>
      <c r="D8" s="677">
        <v>196</v>
      </c>
      <c r="E8" s="44">
        <v>196</v>
      </c>
      <c r="F8" s="891">
        <v>372562</v>
      </c>
      <c r="G8" s="13">
        <v>56</v>
      </c>
      <c r="H8" s="909">
        <v>0</v>
      </c>
      <c r="I8" s="13">
        <v>0</v>
      </c>
      <c r="J8" s="909">
        <v>0</v>
      </c>
      <c r="K8" s="13">
        <v>0</v>
      </c>
      <c r="L8" s="893">
        <v>15750</v>
      </c>
      <c r="M8" s="13">
        <v>6</v>
      </c>
      <c r="N8" s="893">
        <v>2338100</v>
      </c>
      <c r="O8" s="288">
        <v>101</v>
      </c>
      <c r="P8" s="890">
        <v>0</v>
      </c>
      <c r="Q8" s="13">
        <v>0</v>
      </c>
      <c r="R8" s="891">
        <v>7180384</v>
      </c>
      <c r="S8" s="288">
        <v>179</v>
      </c>
      <c r="T8" s="890">
        <v>0</v>
      </c>
      <c r="U8" s="13">
        <v>0</v>
      </c>
      <c r="V8" s="891">
        <v>0</v>
      </c>
      <c r="W8" s="13">
        <v>0</v>
      </c>
      <c r="X8" s="896">
        <v>0</v>
      </c>
      <c r="Y8" s="288">
        <v>0</v>
      </c>
      <c r="Z8" s="890">
        <v>0</v>
      </c>
      <c r="AA8" s="288">
        <v>0</v>
      </c>
      <c r="AB8" s="890">
        <v>0</v>
      </c>
      <c r="AC8" s="288">
        <v>0</v>
      </c>
      <c r="AD8" s="889">
        <v>0</v>
      </c>
      <c r="AE8" s="288">
        <v>0</v>
      </c>
      <c r="AF8" s="889">
        <v>0</v>
      </c>
      <c r="AG8" s="288">
        <v>0</v>
      </c>
      <c r="AH8" s="889">
        <v>0</v>
      </c>
      <c r="AI8" s="288">
        <v>0</v>
      </c>
      <c r="AJ8" s="890">
        <v>89381</v>
      </c>
      <c r="AK8" s="879">
        <v>2</v>
      </c>
    </row>
    <row r="9" spans="1:97" x14ac:dyDescent="0.25">
      <c r="A9" s="15" t="s">
        <v>18</v>
      </c>
      <c r="B9" s="34" t="s">
        <v>19</v>
      </c>
      <c r="C9" s="50">
        <v>296</v>
      </c>
      <c r="D9" s="678">
        <v>280</v>
      </c>
      <c r="E9" s="50">
        <v>273</v>
      </c>
      <c r="F9" s="880">
        <v>32500</v>
      </c>
      <c r="G9" s="17">
        <v>19</v>
      </c>
      <c r="H9" s="511">
        <v>1508528</v>
      </c>
      <c r="I9" s="17">
        <v>19</v>
      </c>
      <c r="J9" s="511">
        <v>404800</v>
      </c>
      <c r="K9" s="17">
        <v>16</v>
      </c>
      <c r="L9" s="511">
        <v>25900</v>
      </c>
      <c r="M9" s="17">
        <v>6</v>
      </c>
      <c r="N9" s="511">
        <v>24081013</v>
      </c>
      <c r="O9" s="284">
        <v>253</v>
      </c>
      <c r="P9" s="17">
        <v>0</v>
      </c>
      <c r="Q9" s="17">
        <v>0</v>
      </c>
      <c r="R9" s="880">
        <v>70224</v>
      </c>
      <c r="S9" s="284">
        <v>2</v>
      </c>
      <c r="T9" s="17">
        <v>126360</v>
      </c>
      <c r="U9" s="17">
        <v>50</v>
      </c>
      <c r="V9" s="880">
        <v>0</v>
      </c>
      <c r="W9" s="17">
        <v>0</v>
      </c>
      <c r="X9" s="897">
        <v>0</v>
      </c>
      <c r="Y9" s="284">
        <v>0</v>
      </c>
      <c r="Z9" s="17">
        <v>318827</v>
      </c>
      <c r="AA9" s="284">
        <v>4</v>
      </c>
      <c r="AB9" s="17">
        <v>25300</v>
      </c>
      <c r="AC9" s="284">
        <v>1</v>
      </c>
      <c r="AD9" s="17">
        <v>0</v>
      </c>
      <c r="AE9" s="284">
        <v>0</v>
      </c>
      <c r="AF9" s="17">
        <v>0</v>
      </c>
      <c r="AG9" s="284">
        <v>0</v>
      </c>
      <c r="AH9" s="17">
        <v>0</v>
      </c>
      <c r="AI9" s="284">
        <v>0</v>
      </c>
      <c r="AJ9" s="17">
        <v>180000</v>
      </c>
      <c r="AK9" s="881">
        <v>2</v>
      </c>
    </row>
    <row r="10" spans="1:97" x14ac:dyDescent="0.25">
      <c r="A10" s="11" t="s">
        <v>18</v>
      </c>
      <c r="B10" s="717" t="s">
        <v>23</v>
      </c>
      <c r="C10" s="44">
        <v>566</v>
      </c>
      <c r="D10" s="677">
        <v>484</v>
      </c>
      <c r="E10" s="44">
        <v>484</v>
      </c>
      <c r="F10" s="878">
        <v>160086</v>
      </c>
      <c r="G10" s="13">
        <v>22</v>
      </c>
      <c r="H10" s="510">
        <v>4310865</v>
      </c>
      <c r="I10" s="13">
        <v>60</v>
      </c>
      <c r="J10" s="510">
        <v>581900</v>
      </c>
      <c r="K10" s="13">
        <v>23</v>
      </c>
      <c r="L10" s="510">
        <v>113540</v>
      </c>
      <c r="M10" s="13">
        <v>23</v>
      </c>
      <c r="N10" s="510">
        <v>45062052</v>
      </c>
      <c r="O10" s="288">
        <v>475</v>
      </c>
      <c r="P10" s="13">
        <v>0</v>
      </c>
      <c r="Q10" s="13">
        <v>0</v>
      </c>
      <c r="R10" s="878">
        <v>1540093</v>
      </c>
      <c r="S10" s="288">
        <v>26</v>
      </c>
      <c r="T10" s="13">
        <v>52994</v>
      </c>
      <c r="U10" s="13">
        <v>42</v>
      </c>
      <c r="V10" s="878">
        <v>0</v>
      </c>
      <c r="W10" s="13">
        <v>0</v>
      </c>
      <c r="X10" s="898">
        <v>0</v>
      </c>
      <c r="Y10" s="288">
        <v>0</v>
      </c>
      <c r="Z10" s="13">
        <v>0</v>
      </c>
      <c r="AA10" s="288">
        <v>0</v>
      </c>
      <c r="AB10" s="13">
        <v>0</v>
      </c>
      <c r="AC10" s="288">
        <v>0</v>
      </c>
      <c r="AD10" s="13">
        <v>0</v>
      </c>
      <c r="AE10" s="288">
        <v>0</v>
      </c>
      <c r="AF10" s="13">
        <v>0</v>
      </c>
      <c r="AG10" s="288">
        <v>0</v>
      </c>
      <c r="AH10" s="13">
        <v>0</v>
      </c>
      <c r="AI10" s="288">
        <v>0</v>
      </c>
      <c r="AJ10" s="13">
        <v>0</v>
      </c>
      <c r="AK10" s="879">
        <v>0</v>
      </c>
    </row>
    <row r="11" spans="1:97" x14ac:dyDescent="0.25">
      <c r="A11" s="15" t="s">
        <v>26</v>
      </c>
      <c r="B11" s="34" t="s">
        <v>27</v>
      </c>
      <c r="C11" s="50">
        <v>465</v>
      </c>
      <c r="D11" s="678">
        <v>352</v>
      </c>
      <c r="E11" s="50">
        <v>320</v>
      </c>
      <c r="F11" s="880">
        <v>511000</v>
      </c>
      <c r="G11" s="17">
        <v>28</v>
      </c>
      <c r="H11" s="511">
        <v>1547022</v>
      </c>
      <c r="I11" s="17">
        <v>13</v>
      </c>
      <c r="J11" s="511">
        <v>0</v>
      </c>
      <c r="K11" s="17">
        <v>0</v>
      </c>
      <c r="L11" s="511">
        <v>0</v>
      </c>
      <c r="M11" s="17">
        <v>0</v>
      </c>
      <c r="N11" s="511">
        <v>35111232</v>
      </c>
      <c r="O11" s="284">
        <v>285</v>
      </c>
      <c r="P11" s="17">
        <v>0</v>
      </c>
      <c r="Q11" s="17">
        <v>0</v>
      </c>
      <c r="R11" s="880">
        <v>0</v>
      </c>
      <c r="S11" s="284">
        <v>0</v>
      </c>
      <c r="T11" s="17">
        <v>0</v>
      </c>
      <c r="U11" s="17">
        <v>0</v>
      </c>
      <c r="V11" s="880">
        <v>0</v>
      </c>
      <c r="W11" s="17">
        <v>0</v>
      </c>
      <c r="X11" s="897">
        <v>80000</v>
      </c>
      <c r="Y11" s="284">
        <v>4</v>
      </c>
      <c r="Z11" s="17">
        <v>2793065</v>
      </c>
      <c r="AA11" s="284">
        <v>24</v>
      </c>
      <c r="AB11" s="17">
        <v>33733</v>
      </c>
      <c r="AC11" s="284">
        <v>1</v>
      </c>
      <c r="AD11" s="17">
        <v>0</v>
      </c>
      <c r="AE11" s="284">
        <v>0</v>
      </c>
      <c r="AF11" s="17">
        <v>0</v>
      </c>
      <c r="AG11" s="284">
        <v>0</v>
      </c>
      <c r="AH11" s="17">
        <v>0</v>
      </c>
      <c r="AI11" s="284">
        <v>0</v>
      </c>
      <c r="AJ11" s="17">
        <v>248137</v>
      </c>
      <c r="AK11" s="881">
        <v>3</v>
      </c>
    </row>
    <row r="12" spans="1:97" x14ac:dyDescent="0.25">
      <c r="A12" s="11" t="s">
        <v>26</v>
      </c>
      <c r="B12" s="717" t="s">
        <v>31</v>
      </c>
      <c r="C12" s="44">
        <v>414</v>
      </c>
      <c r="D12" s="677">
        <v>343</v>
      </c>
      <c r="E12" s="44">
        <v>332</v>
      </c>
      <c r="F12" s="878">
        <v>5941385</v>
      </c>
      <c r="G12" s="13">
        <v>319</v>
      </c>
      <c r="H12" s="510">
        <v>900895</v>
      </c>
      <c r="I12" s="13">
        <v>16</v>
      </c>
      <c r="J12" s="510">
        <v>149261</v>
      </c>
      <c r="K12" s="13">
        <v>7</v>
      </c>
      <c r="L12" s="510">
        <v>166735</v>
      </c>
      <c r="M12" s="13">
        <v>19</v>
      </c>
      <c r="N12" s="510">
        <v>14184356</v>
      </c>
      <c r="O12" s="288">
        <v>261</v>
      </c>
      <c r="P12" s="13">
        <v>0</v>
      </c>
      <c r="Q12" s="13">
        <v>0</v>
      </c>
      <c r="R12" s="878">
        <v>200097</v>
      </c>
      <c r="S12" s="288">
        <v>13</v>
      </c>
      <c r="T12" s="13">
        <v>61632</v>
      </c>
      <c r="U12" s="13">
        <v>12</v>
      </c>
      <c r="V12" s="878">
        <v>0</v>
      </c>
      <c r="W12" s="13">
        <v>0</v>
      </c>
      <c r="X12" s="898">
        <v>19760</v>
      </c>
      <c r="Y12" s="288">
        <v>13</v>
      </c>
      <c r="Z12" s="13">
        <v>532082</v>
      </c>
      <c r="AA12" s="288">
        <v>9</v>
      </c>
      <c r="AB12" s="13">
        <v>0</v>
      </c>
      <c r="AC12" s="288">
        <v>0</v>
      </c>
      <c r="AD12" s="13">
        <v>106820</v>
      </c>
      <c r="AE12" s="288">
        <v>3</v>
      </c>
      <c r="AF12" s="13">
        <v>0</v>
      </c>
      <c r="AG12" s="288">
        <v>0</v>
      </c>
      <c r="AH12" s="13">
        <v>0</v>
      </c>
      <c r="AI12" s="288">
        <v>0</v>
      </c>
      <c r="AJ12" s="13">
        <v>0</v>
      </c>
      <c r="AK12" s="879">
        <v>0</v>
      </c>
    </row>
    <row r="13" spans="1:97" x14ac:dyDescent="0.25">
      <c r="A13" s="15" t="s">
        <v>26</v>
      </c>
      <c r="B13" s="34" t="s">
        <v>32</v>
      </c>
      <c r="C13" s="50">
        <v>385</v>
      </c>
      <c r="D13" s="678">
        <v>339</v>
      </c>
      <c r="E13" s="50">
        <v>260</v>
      </c>
      <c r="F13" s="880">
        <v>2489630</v>
      </c>
      <c r="G13" s="17">
        <v>260</v>
      </c>
      <c r="H13" s="511">
        <v>749123</v>
      </c>
      <c r="I13" s="17">
        <v>17</v>
      </c>
      <c r="J13" s="511">
        <v>217437</v>
      </c>
      <c r="K13" s="17">
        <v>6</v>
      </c>
      <c r="L13" s="511">
        <v>25300</v>
      </c>
      <c r="M13" s="17">
        <v>1</v>
      </c>
      <c r="N13" s="511">
        <v>13886004</v>
      </c>
      <c r="O13" s="284">
        <v>245</v>
      </c>
      <c r="P13" s="17">
        <v>108000</v>
      </c>
      <c r="Q13" s="17">
        <v>36</v>
      </c>
      <c r="R13" s="880">
        <v>30000</v>
      </c>
      <c r="S13" s="284">
        <v>1</v>
      </c>
      <c r="T13" s="17">
        <v>0</v>
      </c>
      <c r="U13" s="17">
        <v>0</v>
      </c>
      <c r="V13" s="880">
        <v>1500</v>
      </c>
      <c r="W13" s="17">
        <v>1</v>
      </c>
      <c r="X13" s="897">
        <v>1260680</v>
      </c>
      <c r="Y13" s="284">
        <v>125</v>
      </c>
      <c r="Z13" s="17">
        <v>492448</v>
      </c>
      <c r="AA13" s="284">
        <v>11</v>
      </c>
      <c r="AB13" s="17">
        <v>67789</v>
      </c>
      <c r="AC13" s="284">
        <v>2</v>
      </c>
      <c r="AD13" s="17">
        <v>194978</v>
      </c>
      <c r="AE13" s="284">
        <v>25</v>
      </c>
      <c r="AF13" s="17">
        <v>0</v>
      </c>
      <c r="AG13" s="284">
        <v>0</v>
      </c>
      <c r="AH13" s="17">
        <v>0</v>
      </c>
      <c r="AI13" s="284">
        <v>0</v>
      </c>
      <c r="AJ13" s="17">
        <v>1466403</v>
      </c>
      <c r="AK13" s="881">
        <v>21</v>
      </c>
    </row>
    <row r="14" spans="1:97" x14ac:dyDescent="0.25">
      <c r="A14" s="11" t="s">
        <v>26</v>
      </c>
      <c r="B14" s="717" t="s">
        <v>34</v>
      </c>
      <c r="C14" s="44">
        <v>651</v>
      </c>
      <c r="D14" s="677">
        <v>514</v>
      </c>
      <c r="E14" s="44">
        <v>507</v>
      </c>
      <c r="F14" s="878">
        <v>1528200</v>
      </c>
      <c r="G14" s="13">
        <v>67</v>
      </c>
      <c r="H14" s="510">
        <v>1251750</v>
      </c>
      <c r="I14" s="13">
        <v>15</v>
      </c>
      <c r="J14" s="510">
        <v>0</v>
      </c>
      <c r="K14" s="13">
        <v>0</v>
      </c>
      <c r="L14" s="510">
        <v>0</v>
      </c>
      <c r="M14" s="13">
        <v>0</v>
      </c>
      <c r="N14" s="510">
        <v>44684000</v>
      </c>
      <c r="O14" s="288">
        <v>502</v>
      </c>
      <c r="P14" s="13">
        <v>0</v>
      </c>
      <c r="Q14" s="13">
        <v>0</v>
      </c>
      <c r="R14" s="878">
        <v>0</v>
      </c>
      <c r="S14" s="288">
        <v>0</v>
      </c>
      <c r="T14" s="13">
        <v>0</v>
      </c>
      <c r="U14" s="13">
        <v>0</v>
      </c>
      <c r="V14" s="878">
        <v>0</v>
      </c>
      <c r="W14" s="13">
        <v>0</v>
      </c>
      <c r="X14" s="898">
        <v>82500</v>
      </c>
      <c r="Y14" s="288">
        <v>7</v>
      </c>
      <c r="Z14" s="13">
        <v>0</v>
      </c>
      <c r="AA14" s="288">
        <v>0</v>
      </c>
      <c r="AB14" s="13">
        <v>0</v>
      </c>
      <c r="AC14" s="288">
        <v>0</v>
      </c>
      <c r="AD14" s="13">
        <v>0</v>
      </c>
      <c r="AE14" s="288">
        <v>0</v>
      </c>
      <c r="AF14" s="13">
        <v>0</v>
      </c>
      <c r="AG14" s="288">
        <v>0</v>
      </c>
      <c r="AH14" s="13">
        <v>0</v>
      </c>
      <c r="AI14" s="288">
        <v>0</v>
      </c>
      <c r="AJ14" s="13">
        <v>408000</v>
      </c>
      <c r="AK14" s="879">
        <v>8</v>
      </c>
    </row>
    <row r="15" spans="1:97" x14ac:dyDescent="0.25">
      <c r="A15" s="15" t="s">
        <v>26</v>
      </c>
      <c r="B15" s="34" t="s">
        <v>37</v>
      </c>
      <c r="C15" s="50">
        <v>430</v>
      </c>
      <c r="D15" s="678">
        <v>399</v>
      </c>
      <c r="E15" s="50">
        <v>360</v>
      </c>
      <c r="F15" s="880">
        <v>561465</v>
      </c>
      <c r="G15" s="17">
        <v>153</v>
      </c>
      <c r="H15" s="511">
        <v>477663</v>
      </c>
      <c r="I15" s="17">
        <v>5</v>
      </c>
      <c r="J15" s="511">
        <v>0</v>
      </c>
      <c r="K15" s="17">
        <v>0</v>
      </c>
      <c r="L15" s="511">
        <v>54400</v>
      </c>
      <c r="M15" s="17">
        <v>4</v>
      </c>
      <c r="N15" s="511">
        <v>29403585</v>
      </c>
      <c r="O15" s="284">
        <v>323</v>
      </c>
      <c r="P15" s="17">
        <v>0</v>
      </c>
      <c r="Q15" s="17">
        <v>0</v>
      </c>
      <c r="R15" s="880">
        <v>1514355</v>
      </c>
      <c r="S15" s="284">
        <v>65</v>
      </c>
      <c r="T15" s="17">
        <v>0</v>
      </c>
      <c r="U15" s="17">
        <v>0</v>
      </c>
      <c r="V15" s="880">
        <v>0</v>
      </c>
      <c r="W15" s="17">
        <v>0</v>
      </c>
      <c r="X15" s="897">
        <v>74620</v>
      </c>
      <c r="Y15" s="284">
        <v>14</v>
      </c>
      <c r="Z15" s="17">
        <v>0</v>
      </c>
      <c r="AA15" s="284">
        <v>0</v>
      </c>
      <c r="AB15" s="17">
        <v>0</v>
      </c>
      <c r="AC15" s="284">
        <v>0</v>
      </c>
      <c r="AD15" s="17">
        <v>0</v>
      </c>
      <c r="AE15" s="284">
        <v>0</v>
      </c>
      <c r="AF15" s="17">
        <v>0</v>
      </c>
      <c r="AG15" s="284">
        <v>0</v>
      </c>
      <c r="AH15" s="17">
        <v>0</v>
      </c>
      <c r="AI15" s="284">
        <v>0</v>
      </c>
      <c r="AJ15" s="17">
        <v>2070063</v>
      </c>
      <c r="AK15" s="881">
        <v>36</v>
      </c>
    </row>
    <row r="16" spans="1:97" x14ac:dyDescent="0.25">
      <c r="A16" s="11" t="s">
        <v>26</v>
      </c>
      <c r="B16" s="717" t="s">
        <v>40</v>
      </c>
      <c r="C16" s="44">
        <v>276</v>
      </c>
      <c r="D16" s="677">
        <v>252</v>
      </c>
      <c r="E16" s="44">
        <v>252</v>
      </c>
      <c r="F16" s="878">
        <v>5500</v>
      </c>
      <c r="G16" s="13">
        <v>7</v>
      </c>
      <c r="H16" s="510">
        <v>0</v>
      </c>
      <c r="I16" s="13">
        <v>0</v>
      </c>
      <c r="J16" s="510">
        <v>0</v>
      </c>
      <c r="K16" s="13">
        <v>0</v>
      </c>
      <c r="L16" s="510">
        <v>0</v>
      </c>
      <c r="M16" s="13">
        <v>0</v>
      </c>
      <c r="N16" s="510">
        <v>21879391</v>
      </c>
      <c r="O16" s="288">
        <v>235</v>
      </c>
      <c r="P16" s="13">
        <v>0</v>
      </c>
      <c r="Q16" s="13">
        <v>0</v>
      </c>
      <c r="R16" s="878">
        <v>0</v>
      </c>
      <c r="S16" s="288">
        <v>0</v>
      </c>
      <c r="T16" s="13">
        <v>33066</v>
      </c>
      <c r="U16" s="13">
        <v>11</v>
      </c>
      <c r="V16" s="878">
        <v>0</v>
      </c>
      <c r="W16" s="13">
        <v>0</v>
      </c>
      <c r="X16" s="898">
        <v>1500</v>
      </c>
      <c r="Y16" s="288">
        <v>2</v>
      </c>
      <c r="Z16" s="13">
        <v>0</v>
      </c>
      <c r="AA16" s="288">
        <v>0</v>
      </c>
      <c r="AB16" s="13">
        <v>0</v>
      </c>
      <c r="AC16" s="288">
        <v>0</v>
      </c>
      <c r="AD16" s="13">
        <v>0</v>
      </c>
      <c r="AE16" s="288">
        <v>0</v>
      </c>
      <c r="AF16" s="13">
        <v>0</v>
      </c>
      <c r="AG16" s="288">
        <v>0</v>
      </c>
      <c r="AH16" s="13">
        <v>0</v>
      </c>
      <c r="AI16" s="288">
        <v>0</v>
      </c>
      <c r="AJ16" s="13">
        <v>139000</v>
      </c>
      <c r="AK16" s="879">
        <v>2</v>
      </c>
    </row>
    <row r="17" spans="1:37" x14ac:dyDescent="0.25">
      <c r="A17" s="15" t="s">
        <v>42</v>
      </c>
      <c r="B17" s="34" t="s">
        <v>43</v>
      </c>
      <c r="C17" s="50">
        <v>397</v>
      </c>
      <c r="D17" s="678">
        <v>295</v>
      </c>
      <c r="E17" s="50">
        <v>282</v>
      </c>
      <c r="F17" s="880">
        <v>643141</v>
      </c>
      <c r="G17" s="17">
        <v>96</v>
      </c>
      <c r="H17" s="511">
        <v>325921</v>
      </c>
      <c r="I17" s="17">
        <v>6</v>
      </c>
      <c r="J17" s="511">
        <v>646898</v>
      </c>
      <c r="K17" s="17">
        <v>67</v>
      </c>
      <c r="L17" s="511">
        <v>92230</v>
      </c>
      <c r="M17" s="17">
        <v>11</v>
      </c>
      <c r="N17" s="511">
        <v>16604082</v>
      </c>
      <c r="O17" s="284">
        <v>261</v>
      </c>
      <c r="P17" s="17">
        <v>0</v>
      </c>
      <c r="Q17" s="17">
        <v>0</v>
      </c>
      <c r="R17" s="880">
        <v>85818</v>
      </c>
      <c r="S17" s="284">
        <v>3</v>
      </c>
      <c r="T17" s="17">
        <v>1361</v>
      </c>
      <c r="U17" s="17">
        <v>1</v>
      </c>
      <c r="V17" s="880">
        <v>0</v>
      </c>
      <c r="W17" s="17">
        <v>0</v>
      </c>
      <c r="X17" s="897">
        <v>10000</v>
      </c>
      <c r="Y17" s="284">
        <v>1</v>
      </c>
      <c r="Z17" s="17">
        <v>975487</v>
      </c>
      <c r="AA17" s="284">
        <v>12</v>
      </c>
      <c r="AB17" s="17">
        <v>0</v>
      </c>
      <c r="AC17" s="284">
        <v>0</v>
      </c>
      <c r="AD17" s="17">
        <v>0</v>
      </c>
      <c r="AE17" s="284">
        <v>0</v>
      </c>
      <c r="AF17" s="17">
        <v>0</v>
      </c>
      <c r="AG17" s="284">
        <v>0</v>
      </c>
      <c r="AH17" s="17">
        <v>0</v>
      </c>
      <c r="AI17" s="284">
        <v>0</v>
      </c>
      <c r="AJ17" s="17">
        <v>70000</v>
      </c>
      <c r="AK17" s="881">
        <v>1</v>
      </c>
    </row>
    <row r="18" spans="1:37" x14ac:dyDescent="0.25">
      <c r="A18" s="11" t="s">
        <v>45</v>
      </c>
      <c r="B18" s="717" t="s">
        <v>46</v>
      </c>
      <c r="C18" s="44">
        <v>178</v>
      </c>
      <c r="D18" s="677" t="s">
        <v>517</v>
      </c>
      <c r="E18" s="44" t="s">
        <v>517</v>
      </c>
      <c r="F18" s="878">
        <v>1660742</v>
      </c>
      <c r="G18" s="13">
        <v>64</v>
      </c>
      <c r="H18" s="510">
        <v>0</v>
      </c>
      <c r="I18" s="13">
        <v>0</v>
      </c>
      <c r="J18" s="510">
        <v>0</v>
      </c>
      <c r="K18" s="13">
        <v>0</v>
      </c>
      <c r="L18" s="510">
        <v>10646</v>
      </c>
      <c r="M18" s="13">
        <v>4</v>
      </c>
      <c r="N18" s="510">
        <v>1968044</v>
      </c>
      <c r="O18" s="288">
        <v>64</v>
      </c>
      <c r="P18" s="13">
        <v>0</v>
      </c>
      <c r="Q18" s="13">
        <v>0</v>
      </c>
      <c r="R18" s="878">
        <v>0</v>
      </c>
      <c r="S18" s="288">
        <v>0</v>
      </c>
      <c r="T18" s="13">
        <v>0</v>
      </c>
      <c r="U18" s="13">
        <v>0</v>
      </c>
      <c r="V18" s="878">
        <v>0</v>
      </c>
      <c r="W18" s="13">
        <v>0</v>
      </c>
      <c r="X18" s="898">
        <v>1500</v>
      </c>
      <c r="Y18" s="288">
        <v>2</v>
      </c>
      <c r="Z18" s="13">
        <v>0</v>
      </c>
      <c r="AA18" s="288">
        <v>0</v>
      </c>
      <c r="AB18" s="13">
        <v>0</v>
      </c>
      <c r="AC18" s="288">
        <v>0</v>
      </c>
      <c r="AD18" s="13">
        <v>7500</v>
      </c>
      <c r="AE18" s="288">
        <v>1</v>
      </c>
      <c r="AF18" s="13">
        <v>0</v>
      </c>
      <c r="AG18" s="288">
        <v>0</v>
      </c>
      <c r="AH18" s="13">
        <v>0</v>
      </c>
      <c r="AI18" s="288">
        <v>0</v>
      </c>
      <c r="AJ18" s="13">
        <v>0</v>
      </c>
      <c r="AK18" s="879">
        <v>0</v>
      </c>
    </row>
    <row r="19" spans="1:37" x14ac:dyDescent="0.25">
      <c r="A19" s="15" t="s">
        <v>48</v>
      </c>
      <c r="B19" s="34" t="s">
        <v>49</v>
      </c>
      <c r="C19" s="50">
        <v>303</v>
      </c>
      <c r="D19" s="678">
        <v>268</v>
      </c>
      <c r="E19" s="50">
        <v>268</v>
      </c>
      <c r="F19" s="880">
        <v>1074267</v>
      </c>
      <c r="G19" s="17">
        <v>268</v>
      </c>
      <c r="H19" s="511">
        <v>0</v>
      </c>
      <c r="I19" s="17">
        <v>0</v>
      </c>
      <c r="J19" s="511">
        <v>0</v>
      </c>
      <c r="K19" s="17">
        <v>0</v>
      </c>
      <c r="L19" s="511">
        <v>0</v>
      </c>
      <c r="M19" s="17">
        <v>0</v>
      </c>
      <c r="N19" s="511">
        <v>1205486</v>
      </c>
      <c r="O19" s="284">
        <v>268</v>
      </c>
      <c r="P19" s="17">
        <v>0</v>
      </c>
      <c r="Q19" s="17">
        <v>0</v>
      </c>
      <c r="R19" s="880">
        <v>0</v>
      </c>
      <c r="S19" s="284">
        <v>0</v>
      </c>
      <c r="T19" s="17">
        <v>0</v>
      </c>
      <c r="U19" s="17">
        <v>0</v>
      </c>
      <c r="V19" s="880">
        <v>2000</v>
      </c>
      <c r="W19" s="17">
        <v>2</v>
      </c>
      <c r="X19" s="897">
        <v>134618</v>
      </c>
      <c r="Y19" s="284">
        <v>40</v>
      </c>
      <c r="Z19" s="17">
        <v>0</v>
      </c>
      <c r="AA19" s="284">
        <v>0</v>
      </c>
      <c r="AB19" s="17">
        <v>0</v>
      </c>
      <c r="AC19" s="284">
        <v>0</v>
      </c>
      <c r="AD19" s="17">
        <v>0</v>
      </c>
      <c r="AE19" s="284">
        <v>0</v>
      </c>
      <c r="AF19" s="17">
        <v>0</v>
      </c>
      <c r="AG19" s="284">
        <v>0</v>
      </c>
      <c r="AH19" s="17">
        <v>0</v>
      </c>
      <c r="AI19" s="284">
        <v>0</v>
      </c>
      <c r="AJ19" s="17">
        <v>0</v>
      </c>
      <c r="AK19" s="881">
        <v>0</v>
      </c>
    </row>
    <row r="20" spans="1:37" x14ac:dyDescent="0.25">
      <c r="A20" s="11" t="s">
        <v>51</v>
      </c>
      <c r="B20" s="717" t="s">
        <v>52</v>
      </c>
      <c r="C20" s="44">
        <v>372</v>
      </c>
      <c r="D20" s="677">
        <v>326</v>
      </c>
      <c r="E20" s="44">
        <v>326</v>
      </c>
      <c r="F20" s="878">
        <v>679142</v>
      </c>
      <c r="G20" s="13">
        <v>207</v>
      </c>
      <c r="H20" s="510">
        <v>638988</v>
      </c>
      <c r="I20" s="13">
        <v>37</v>
      </c>
      <c r="J20" s="510">
        <v>11580</v>
      </c>
      <c r="K20" s="13">
        <v>8</v>
      </c>
      <c r="L20" s="510">
        <v>20000</v>
      </c>
      <c r="M20" s="13">
        <v>8</v>
      </c>
      <c r="N20" s="510">
        <v>18327368</v>
      </c>
      <c r="O20" s="288">
        <v>292</v>
      </c>
      <c r="P20" s="13">
        <v>0</v>
      </c>
      <c r="Q20" s="13">
        <v>0</v>
      </c>
      <c r="R20" s="878">
        <v>0</v>
      </c>
      <c r="S20" s="288">
        <v>0</v>
      </c>
      <c r="T20" s="13">
        <v>52865</v>
      </c>
      <c r="U20" s="13">
        <v>63</v>
      </c>
      <c r="V20" s="878">
        <v>0</v>
      </c>
      <c r="W20" s="13">
        <v>0</v>
      </c>
      <c r="X20" s="898">
        <v>2000</v>
      </c>
      <c r="Y20" s="288">
        <v>3</v>
      </c>
      <c r="Z20" s="13">
        <v>0</v>
      </c>
      <c r="AA20" s="288">
        <v>0</v>
      </c>
      <c r="AB20" s="13">
        <v>0</v>
      </c>
      <c r="AC20" s="288">
        <v>0</v>
      </c>
      <c r="AD20" s="13">
        <v>0</v>
      </c>
      <c r="AE20" s="288">
        <v>0</v>
      </c>
      <c r="AF20" s="13">
        <v>0</v>
      </c>
      <c r="AG20" s="288">
        <v>0</v>
      </c>
      <c r="AH20" s="13">
        <v>0</v>
      </c>
      <c r="AI20" s="288">
        <v>0</v>
      </c>
      <c r="AJ20" s="13">
        <v>179305</v>
      </c>
      <c r="AK20" s="879">
        <v>3</v>
      </c>
    </row>
    <row r="21" spans="1:37" x14ac:dyDescent="0.25">
      <c r="A21" s="15" t="s">
        <v>51</v>
      </c>
      <c r="B21" s="34" t="s">
        <v>53</v>
      </c>
      <c r="C21" s="50">
        <v>503</v>
      </c>
      <c r="D21" s="678">
        <v>412</v>
      </c>
      <c r="E21" s="50">
        <v>401</v>
      </c>
      <c r="F21" s="880">
        <v>476378</v>
      </c>
      <c r="G21" s="17">
        <v>22</v>
      </c>
      <c r="H21" s="511">
        <v>247171</v>
      </c>
      <c r="I21" s="17">
        <v>5</v>
      </c>
      <c r="J21" s="511">
        <v>5010</v>
      </c>
      <c r="K21" s="17">
        <v>4</v>
      </c>
      <c r="L21" s="511">
        <v>16065</v>
      </c>
      <c r="M21" s="17">
        <v>4</v>
      </c>
      <c r="N21" s="511">
        <v>37109402</v>
      </c>
      <c r="O21" s="284">
        <v>391</v>
      </c>
      <c r="P21" s="17">
        <v>0</v>
      </c>
      <c r="Q21" s="17">
        <v>0</v>
      </c>
      <c r="R21" s="880">
        <v>90500</v>
      </c>
      <c r="S21" s="284">
        <v>3</v>
      </c>
      <c r="T21" s="17">
        <v>16540</v>
      </c>
      <c r="U21" s="17">
        <v>11</v>
      </c>
      <c r="V21" s="880">
        <v>0</v>
      </c>
      <c r="W21" s="17">
        <v>0</v>
      </c>
      <c r="X21" s="897">
        <v>46500</v>
      </c>
      <c r="Y21" s="284">
        <v>5</v>
      </c>
      <c r="Z21" s="17">
        <v>469864</v>
      </c>
      <c r="AA21" s="284">
        <v>7</v>
      </c>
      <c r="AB21" s="17">
        <v>0</v>
      </c>
      <c r="AC21" s="284">
        <v>0</v>
      </c>
      <c r="AD21" s="17">
        <v>0</v>
      </c>
      <c r="AE21" s="284">
        <v>0</v>
      </c>
      <c r="AF21" s="17">
        <v>0</v>
      </c>
      <c r="AG21" s="284">
        <v>0</v>
      </c>
      <c r="AH21" s="17">
        <v>0</v>
      </c>
      <c r="AI21" s="284">
        <v>0</v>
      </c>
      <c r="AJ21" s="17">
        <v>0</v>
      </c>
      <c r="AK21" s="881">
        <v>0</v>
      </c>
    </row>
    <row r="22" spans="1:37" x14ac:dyDescent="0.25">
      <c r="A22" s="11" t="s">
        <v>51</v>
      </c>
      <c r="B22" s="717" t="s">
        <v>55</v>
      </c>
      <c r="C22" s="44">
        <v>400</v>
      </c>
      <c r="D22" s="677">
        <v>383</v>
      </c>
      <c r="E22" s="44">
        <v>372</v>
      </c>
      <c r="F22" s="878">
        <v>309000</v>
      </c>
      <c r="G22" s="13">
        <v>281</v>
      </c>
      <c r="H22" s="510">
        <v>1086078</v>
      </c>
      <c r="I22" s="13">
        <v>14</v>
      </c>
      <c r="J22" s="510">
        <v>0</v>
      </c>
      <c r="K22" s="13">
        <v>0</v>
      </c>
      <c r="L22" s="510">
        <v>55800</v>
      </c>
      <c r="M22" s="13">
        <v>7</v>
      </c>
      <c r="N22" s="510">
        <v>28484693</v>
      </c>
      <c r="O22" s="288">
        <v>347</v>
      </c>
      <c r="P22" s="13">
        <v>0</v>
      </c>
      <c r="Q22" s="13">
        <v>0</v>
      </c>
      <c r="R22" s="878">
        <v>22400</v>
      </c>
      <c r="S22" s="288">
        <v>2</v>
      </c>
      <c r="T22" s="13">
        <v>0</v>
      </c>
      <c r="U22" s="13">
        <v>0</v>
      </c>
      <c r="V22" s="878">
        <v>0</v>
      </c>
      <c r="W22" s="13">
        <v>0</v>
      </c>
      <c r="X22" s="898">
        <v>0</v>
      </c>
      <c r="Y22" s="288">
        <v>0</v>
      </c>
      <c r="Z22" s="13">
        <v>1012000</v>
      </c>
      <c r="AA22" s="288">
        <v>11</v>
      </c>
      <c r="AB22" s="13">
        <v>0</v>
      </c>
      <c r="AC22" s="288">
        <v>0</v>
      </c>
      <c r="AD22" s="13">
        <v>0</v>
      </c>
      <c r="AE22" s="288">
        <v>0</v>
      </c>
      <c r="AF22" s="13">
        <v>0</v>
      </c>
      <c r="AG22" s="288">
        <v>0</v>
      </c>
      <c r="AH22" s="13">
        <v>0</v>
      </c>
      <c r="AI22" s="288">
        <v>0</v>
      </c>
      <c r="AJ22" s="13">
        <v>0</v>
      </c>
      <c r="AK22" s="879">
        <v>0</v>
      </c>
    </row>
    <row r="23" spans="1:37" x14ac:dyDescent="0.25">
      <c r="A23" s="15" t="s">
        <v>57</v>
      </c>
      <c r="B23" s="34" t="s">
        <v>58</v>
      </c>
      <c r="C23" s="50">
        <v>347</v>
      </c>
      <c r="D23" s="678">
        <v>296</v>
      </c>
      <c r="E23" s="50">
        <v>296</v>
      </c>
      <c r="F23" s="880">
        <v>429404</v>
      </c>
      <c r="G23" s="17">
        <v>153</v>
      </c>
      <c r="H23" s="511">
        <v>0</v>
      </c>
      <c r="I23" s="17">
        <v>0</v>
      </c>
      <c r="J23" s="511">
        <v>0</v>
      </c>
      <c r="K23" s="17">
        <v>0</v>
      </c>
      <c r="L23" s="511">
        <v>91567</v>
      </c>
      <c r="M23" s="17">
        <v>21</v>
      </c>
      <c r="N23" s="511">
        <v>16490788</v>
      </c>
      <c r="O23" s="284">
        <v>293</v>
      </c>
      <c r="P23" s="17">
        <v>0</v>
      </c>
      <c r="Q23" s="17">
        <v>0</v>
      </c>
      <c r="R23" s="880">
        <v>69245</v>
      </c>
      <c r="S23" s="284">
        <v>3</v>
      </c>
      <c r="T23" s="17">
        <v>0</v>
      </c>
      <c r="U23" s="17">
        <v>0</v>
      </c>
      <c r="V23" s="880">
        <v>0</v>
      </c>
      <c r="W23" s="17">
        <v>0</v>
      </c>
      <c r="X23" s="897">
        <v>0</v>
      </c>
      <c r="Y23" s="284">
        <v>0</v>
      </c>
      <c r="Z23" s="17">
        <v>0</v>
      </c>
      <c r="AA23" s="284">
        <v>0</v>
      </c>
      <c r="AB23" s="17">
        <v>0</v>
      </c>
      <c r="AC23" s="284">
        <v>0</v>
      </c>
      <c r="AD23" s="17">
        <v>0</v>
      </c>
      <c r="AE23" s="284">
        <v>0</v>
      </c>
      <c r="AF23" s="17">
        <v>0</v>
      </c>
      <c r="AG23" s="284">
        <v>0</v>
      </c>
      <c r="AH23" s="17">
        <v>0</v>
      </c>
      <c r="AI23" s="284">
        <v>0</v>
      </c>
      <c r="AJ23" s="17">
        <v>0</v>
      </c>
      <c r="AK23" s="881">
        <v>0</v>
      </c>
    </row>
    <row r="24" spans="1:37" x14ac:dyDescent="0.25">
      <c r="A24" s="11" t="s">
        <v>60</v>
      </c>
      <c r="B24" s="717" t="s">
        <v>61</v>
      </c>
      <c r="C24" s="44">
        <v>204</v>
      </c>
      <c r="D24" s="677">
        <v>163</v>
      </c>
      <c r="E24" s="44">
        <v>163</v>
      </c>
      <c r="F24" s="878">
        <v>34000</v>
      </c>
      <c r="G24" s="13">
        <v>5</v>
      </c>
      <c r="H24" s="510">
        <v>0</v>
      </c>
      <c r="I24" s="13">
        <v>0</v>
      </c>
      <c r="J24" s="510">
        <v>0</v>
      </c>
      <c r="K24" s="13">
        <v>0</v>
      </c>
      <c r="L24" s="510">
        <v>101686</v>
      </c>
      <c r="M24" s="13">
        <v>5</v>
      </c>
      <c r="N24" s="510">
        <v>8977521</v>
      </c>
      <c r="O24" s="288">
        <v>153</v>
      </c>
      <c r="P24" s="13">
        <v>0</v>
      </c>
      <c r="Q24" s="13">
        <v>0</v>
      </c>
      <c r="R24" s="878">
        <v>0</v>
      </c>
      <c r="S24" s="288">
        <v>0</v>
      </c>
      <c r="T24" s="13">
        <v>0</v>
      </c>
      <c r="U24" s="13">
        <v>0</v>
      </c>
      <c r="V24" s="878">
        <v>0</v>
      </c>
      <c r="W24" s="13">
        <v>0</v>
      </c>
      <c r="X24" s="898">
        <v>150</v>
      </c>
      <c r="Y24" s="288">
        <v>1</v>
      </c>
      <c r="Z24" s="13">
        <v>0</v>
      </c>
      <c r="AA24" s="288">
        <v>0</v>
      </c>
      <c r="AB24" s="13">
        <v>0</v>
      </c>
      <c r="AC24" s="288">
        <v>0</v>
      </c>
      <c r="AD24" s="13">
        <v>120235</v>
      </c>
      <c r="AE24" s="288">
        <v>7</v>
      </c>
      <c r="AF24" s="13">
        <v>0</v>
      </c>
      <c r="AG24" s="288">
        <v>0</v>
      </c>
      <c r="AH24" s="13">
        <v>0</v>
      </c>
      <c r="AI24" s="288">
        <v>0</v>
      </c>
      <c r="AJ24" s="13">
        <v>198752</v>
      </c>
      <c r="AK24" s="879">
        <v>5</v>
      </c>
    </row>
    <row r="25" spans="1:37" x14ac:dyDescent="0.25">
      <c r="A25" s="15" t="s">
        <v>60</v>
      </c>
      <c r="B25" s="34" t="s">
        <v>63</v>
      </c>
      <c r="C25" s="50">
        <v>327</v>
      </c>
      <c r="D25" s="678" t="s">
        <v>517</v>
      </c>
      <c r="E25" s="50" t="s">
        <v>517</v>
      </c>
      <c r="F25" s="880">
        <v>27738</v>
      </c>
      <c r="G25" s="17">
        <v>1</v>
      </c>
      <c r="H25" s="511">
        <v>0</v>
      </c>
      <c r="I25" s="17">
        <v>0</v>
      </c>
      <c r="J25" s="511">
        <v>75418</v>
      </c>
      <c r="K25" s="17">
        <v>2</v>
      </c>
      <c r="L25" s="511">
        <v>77295</v>
      </c>
      <c r="M25" s="17">
        <v>4</v>
      </c>
      <c r="N25" s="511">
        <v>32430057</v>
      </c>
      <c r="O25" s="284">
        <v>377</v>
      </c>
      <c r="P25" s="17">
        <v>0</v>
      </c>
      <c r="Q25" s="17">
        <v>0</v>
      </c>
      <c r="R25" s="880">
        <v>0</v>
      </c>
      <c r="S25" s="284">
        <v>0</v>
      </c>
      <c r="T25" s="17">
        <v>0</v>
      </c>
      <c r="U25" s="17">
        <v>0</v>
      </c>
      <c r="V25" s="880">
        <v>0</v>
      </c>
      <c r="W25" s="17">
        <v>0</v>
      </c>
      <c r="X25" s="897">
        <v>0</v>
      </c>
      <c r="Y25" s="284">
        <v>0</v>
      </c>
      <c r="Z25" s="17">
        <v>0</v>
      </c>
      <c r="AA25" s="284">
        <v>0</v>
      </c>
      <c r="AB25" s="17">
        <v>0</v>
      </c>
      <c r="AC25" s="284">
        <v>0</v>
      </c>
      <c r="AD25" s="17">
        <v>0</v>
      </c>
      <c r="AE25" s="284">
        <v>0</v>
      </c>
      <c r="AF25" s="17">
        <v>0</v>
      </c>
      <c r="AG25" s="284">
        <v>0</v>
      </c>
      <c r="AH25" s="17">
        <v>0</v>
      </c>
      <c r="AI25" s="284">
        <v>0</v>
      </c>
      <c r="AJ25" s="17">
        <v>0</v>
      </c>
      <c r="AK25" s="881">
        <v>0</v>
      </c>
    </row>
    <row r="26" spans="1:37" x14ac:dyDescent="0.25">
      <c r="A26" s="11" t="s">
        <v>60</v>
      </c>
      <c r="B26" s="717" t="s">
        <v>66</v>
      </c>
      <c r="C26" s="44">
        <v>512</v>
      </c>
      <c r="D26" s="677">
        <v>459</v>
      </c>
      <c r="E26" s="44">
        <v>459</v>
      </c>
      <c r="F26" s="878">
        <v>559826</v>
      </c>
      <c r="G26" s="13">
        <v>20</v>
      </c>
      <c r="H26" s="510">
        <v>749566</v>
      </c>
      <c r="I26" s="13">
        <v>7</v>
      </c>
      <c r="J26" s="510">
        <v>0</v>
      </c>
      <c r="K26" s="13">
        <v>0</v>
      </c>
      <c r="L26" s="510">
        <v>26374</v>
      </c>
      <c r="M26" s="13">
        <v>7</v>
      </c>
      <c r="N26" s="510">
        <v>45290185</v>
      </c>
      <c r="O26" s="288">
        <v>447</v>
      </c>
      <c r="P26" s="13">
        <v>0</v>
      </c>
      <c r="Q26" s="13">
        <v>0</v>
      </c>
      <c r="R26" s="878">
        <v>878232</v>
      </c>
      <c r="S26" s="288">
        <v>15</v>
      </c>
      <c r="T26" s="13">
        <v>58421</v>
      </c>
      <c r="U26" s="13">
        <v>44</v>
      </c>
      <c r="V26" s="878">
        <v>0</v>
      </c>
      <c r="W26" s="13">
        <v>0</v>
      </c>
      <c r="X26" s="898">
        <v>0</v>
      </c>
      <c r="Y26" s="288">
        <v>0</v>
      </c>
      <c r="Z26" s="13">
        <v>0</v>
      </c>
      <c r="AA26" s="288">
        <v>0</v>
      </c>
      <c r="AB26" s="13">
        <v>0</v>
      </c>
      <c r="AC26" s="288">
        <v>0</v>
      </c>
      <c r="AD26" s="13">
        <v>0</v>
      </c>
      <c r="AE26" s="288">
        <v>0</v>
      </c>
      <c r="AF26" s="13">
        <v>0</v>
      </c>
      <c r="AG26" s="288">
        <v>0</v>
      </c>
      <c r="AH26" s="13">
        <v>0</v>
      </c>
      <c r="AI26" s="288">
        <v>0</v>
      </c>
      <c r="AJ26" s="13">
        <v>0</v>
      </c>
      <c r="AK26" s="879">
        <v>0</v>
      </c>
    </row>
    <row r="27" spans="1:37" x14ac:dyDescent="0.25">
      <c r="A27" s="15" t="s">
        <v>68</v>
      </c>
      <c r="B27" s="34" t="s">
        <v>69</v>
      </c>
      <c r="C27" s="50">
        <v>437</v>
      </c>
      <c r="D27" s="678" t="s">
        <v>517</v>
      </c>
      <c r="E27" s="50" t="s">
        <v>517</v>
      </c>
      <c r="F27" s="880">
        <v>2175416</v>
      </c>
      <c r="G27" s="17">
        <v>215</v>
      </c>
      <c r="H27" s="511">
        <v>0</v>
      </c>
      <c r="I27" s="17">
        <v>0</v>
      </c>
      <c r="J27" s="511">
        <v>0</v>
      </c>
      <c r="K27" s="17">
        <v>0</v>
      </c>
      <c r="L27" s="511">
        <v>0</v>
      </c>
      <c r="M27" s="17">
        <v>0</v>
      </c>
      <c r="N27" s="511">
        <v>25009890</v>
      </c>
      <c r="O27" s="284">
        <v>462</v>
      </c>
      <c r="P27" s="17">
        <v>0</v>
      </c>
      <c r="Q27" s="17">
        <v>0</v>
      </c>
      <c r="R27" s="880">
        <v>0</v>
      </c>
      <c r="S27" s="284">
        <v>0</v>
      </c>
      <c r="T27" s="17">
        <v>0</v>
      </c>
      <c r="U27" s="17">
        <v>0</v>
      </c>
      <c r="V27" s="880">
        <v>0</v>
      </c>
      <c r="W27" s="17">
        <v>0</v>
      </c>
      <c r="X27" s="897">
        <v>569396</v>
      </c>
      <c r="Y27" s="284">
        <v>64</v>
      </c>
      <c r="Z27" s="17">
        <v>0</v>
      </c>
      <c r="AA27" s="284">
        <v>0</v>
      </c>
      <c r="AB27" s="17">
        <v>0</v>
      </c>
      <c r="AC27" s="284">
        <v>0</v>
      </c>
      <c r="AD27" s="17">
        <v>0</v>
      </c>
      <c r="AE27" s="284">
        <v>0</v>
      </c>
      <c r="AF27" s="17">
        <v>126209</v>
      </c>
      <c r="AG27" s="284">
        <v>19</v>
      </c>
      <c r="AH27" s="17">
        <v>0</v>
      </c>
      <c r="AI27" s="284">
        <v>0</v>
      </c>
      <c r="AJ27" s="17">
        <v>0</v>
      </c>
      <c r="AK27" s="881">
        <v>0</v>
      </c>
    </row>
    <row r="28" spans="1:37" x14ac:dyDescent="0.25">
      <c r="A28" s="11" t="s">
        <v>71</v>
      </c>
      <c r="B28" s="717" t="s">
        <v>72</v>
      </c>
      <c r="C28" s="44">
        <v>324</v>
      </c>
      <c r="D28" s="677">
        <v>271</v>
      </c>
      <c r="E28" s="44">
        <v>270</v>
      </c>
      <c r="F28" s="878">
        <v>268721</v>
      </c>
      <c r="G28" s="13">
        <v>202</v>
      </c>
      <c r="H28" s="510">
        <v>15297265</v>
      </c>
      <c r="I28" s="13">
        <v>251</v>
      </c>
      <c r="J28" s="510">
        <v>12636</v>
      </c>
      <c r="K28" s="13">
        <v>1</v>
      </c>
      <c r="L28" s="510">
        <v>200295</v>
      </c>
      <c r="M28" s="13">
        <v>14</v>
      </c>
      <c r="N28" s="510">
        <v>15563019</v>
      </c>
      <c r="O28" s="288">
        <v>259</v>
      </c>
      <c r="P28" s="13">
        <v>0</v>
      </c>
      <c r="Q28" s="13">
        <v>0</v>
      </c>
      <c r="R28" s="878">
        <v>301095</v>
      </c>
      <c r="S28" s="288">
        <v>18</v>
      </c>
      <c r="T28" s="13">
        <v>0</v>
      </c>
      <c r="U28" s="13">
        <v>0</v>
      </c>
      <c r="V28" s="878">
        <v>0</v>
      </c>
      <c r="W28" s="13">
        <v>0</v>
      </c>
      <c r="X28" s="898">
        <v>1062436</v>
      </c>
      <c r="Y28" s="288">
        <v>56</v>
      </c>
      <c r="Z28" s="13">
        <v>419692</v>
      </c>
      <c r="AA28" s="288">
        <v>9</v>
      </c>
      <c r="AB28" s="13">
        <v>0</v>
      </c>
      <c r="AC28" s="288">
        <v>0</v>
      </c>
      <c r="AD28" s="13">
        <v>1000</v>
      </c>
      <c r="AE28" s="288">
        <v>1</v>
      </c>
      <c r="AF28" s="13">
        <v>0</v>
      </c>
      <c r="AG28" s="288">
        <v>0</v>
      </c>
      <c r="AH28" s="13">
        <v>0</v>
      </c>
      <c r="AI28" s="288">
        <v>0</v>
      </c>
      <c r="AJ28" s="13">
        <v>25000</v>
      </c>
      <c r="AK28" s="879">
        <v>1</v>
      </c>
    </row>
    <row r="29" spans="1:37" x14ac:dyDescent="0.25">
      <c r="A29" s="15" t="s">
        <v>74</v>
      </c>
      <c r="B29" s="34" t="s">
        <v>75</v>
      </c>
      <c r="C29" s="50">
        <v>266</v>
      </c>
      <c r="D29" s="678">
        <v>231</v>
      </c>
      <c r="E29" s="50">
        <v>231</v>
      </c>
      <c r="F29" s="880">
        <v>812180</v>
      </c>
      <c r="G29" s="17">
        <v>168</v>
      </c>
      <c r="H29" s="511">
        <v>158877</v>
      </c>
      <c r="I29" s="17">
        <v>3</v>
      </c>
      <c r="J29" s="511">
        <v>0</v>
      </c>
      <c r="K29" s="17">
        <v>0</v>
      </c>
      <c r="L29" s="511">
        <v>0</v>
      </c>
      <c r="M29" s="17">
        <v>0</v>
      </c>
      <c r="N29" s="511">
        <v>15073370</v>
      </c>
      <c r="O29" s="284">
        <v>221</v>
      </c>
      <c r="P29" s="17">
        <v>0</v>
      </c>
      <c r="Q29" s="17">
        <v>0</v>
      </c>
      <c r="R29" s="880">
        <v>0</v>
      </c>
      <c r="S29" s="284">
        <v>0</v>
      </c>
      <c r="T29" s="17">
        <v>0</v>
      </c>
      <c r="U29" s="17">
        <v>0</v>
      </c>
      <c r="V29" s="880">
        <v>0</v>
      </c>
      <c r="W29" s="17">
        <v>0</v>
      </c>
      <c r="X29" s="897">
        <v>0</v>
      </c>
      <c r="Y29" s="284">
        <v>0</v>
      </c>
      <c r="Z29" s="17">
        <v>0</v>
      </c>
      <c r="AA29" s="284">
        <v>0</v>
      </c>
      <c r="AB29" s="17">
        <v>0</v>
      </c>
      <c r="AC29" s="284">
        <v>0</v>
      </c>
      <c r="AD29" s="17">
        <v>0</v>
      </c>
      <c r="AE29" s="284">
        <v>0</v>
      </c>
      <c r="AF29" s="17">
        <v>0</v>
      </c>
      <c r="AG29" s="284">
        <v>0</v>
      </c>
      <c r="AH29" s="17">
        <v>0</v>
      </c>
      <c r="AI29" s="284">
        <v>0</v>
      </c>
      <c r="AJ29" s="17">
        <v>0</v>
      </c>
      <c r="AK29" s="881">
        <v>0</v>
      </c>
    </row>
    <row r="30" spans="1:37" x14ac:dyDescent="0.25">
      <c r="A30" s="11" t="s">
        <v>74</v>
      </c>
      <c r="B30" s="717" t="s">
        <v>78</v>
      </c>
      <c r="C30" s="44">
        <v>473</v>
      </c>
      <c r="D30" s="677">
        <v>398</v>
      </c>
      <c r="E30" s="44">
        <v>398</v>
      </c>
      <c r="F30" s="878">
        <v>313238</v>
      </c>
      <c r="G30" s="13">
        <v>74</v>
      </c>
      <c r="H30" s="510">
        <v>0</v>
      </c>
      <c r="I30" s="13">
        <v>0</v>
      </c>
      <c r="J30" s="510">
        <v>32412</v>
      </c>
      <c r="K30" s="13">
        <v>1</v>
      </c>
      <c r="L30" s="510">
        <v>20504</v>
      </c>
      <c r="M30" s="13">
        <v>7</v>
      </c>
      <c r="N30" s="510">
        <v>28050784</v>
      </c>
      <c r="O30" s="288">
        <v>377</v>
      </c>
      <c r="P30" s="13">
        <v>0</v>
      </c>
      <c r="Q30" s="13">
        <v>0</v>
      </c>
      <c r="R30" s="878">
        <v>88495</v>
      </c>
      <c r="S30" s="288">
        <v>1</v>
      </c>
      <c r="T30" s="13">
        <v>0</v>
      </c>
      <c r="U30" s="13">
        <v>0</v>
      </c>
      <c r="V30" s="878">
        <v>0</v>
      </c>
      <c r="W30" s="13">
        <v>0</v>
      </c>
      <c r="X30" s="898">
        <v>14265</v>
      </c>
      <c r="Y30" s="288">
        <v>6</v>
      </c>
      <c r="Z30" s="13">
        <v>0</v>
      </c>
      <c r="AA30" s="288">
        <v>0</v>
      </c>
      <c r="AB30" s="13">
        <v>0</v>
      </c>
      <c r="AC30" s="288">
        <v>0</v>
      </c>
      <c r="AD30" s="13">
        <v>0</v>
      </c>
      <c r="AE30" s="288">
        <v>0</v>
      </c>
      <c r="AF30" s="13">
        <v>0</v>
      </c>
      <c r="AG30" s="288">
        <v>0</v>
      </c>
      <c r="AH30" s="13">
        <v>0</v>
      </c>
      <c r="AI30" s="288">
        <v>0</v>
      </c>
      <c r="AJ30" s="13">
        <v>165000</v>
      </c>
      <c r="AK30" s="879">
        <v>2</v>
      </c>
    </row>
    <row r="31" spans="1:37" x14ac:dyDescent="0.25">
      <c r="A31" s="15" t="s">
        <v>80</v>
      </c>
      <c r="B31" s="34" t="s">
        <v>528</v>
      </c>
      <c r="C31" s="50">
        <v>258</v>
      </c>
      <c r="D31" s="678">
        <v>230</v>
      </c>
      <c r="E31" s="50">
        <v>222</v>
      </c>
      <c r="F31" s="880">
        <v>267931</v>
      </c>
      <c r="G31" s="17">
        <v>84</v>
      </c>
      <c r="H31" s="511">
        <v>0</v>
      </c>
      <c r="I31" s="17">
        <v>0</v>
      </c>
      <c r="J31" s="511">
        <v>324557</v>
      </c>
      <c r="K31" s="17">
        <v>21</v>
      </c>
      <c r="L31" s="511">
        <v>17000</v>
      </c>
      <c r="M31" s="17">
        <v>8</v>
      </c>
      <c r="N31" s="511">
        <v>11517777</v>
      </c>
      <c r="O31" s="284">
        <v>215</v>
      </c>
      <c r="P31" s="17">
        <v>0</v>
      </c>
      <c r="Q31" s="17">
        <v>0</v>
      </c>
      <c r="R31" s="880">
        <v>42194</v>
      </c>
      <c r="S31" s="284">
        <v>3</v>
      </c>
      <c r="T31" s="17">
        <v>0</v>
      </c>
      <c r="U31" s="17">
        <v>0</v>
      </c>
      <c r="V31" s="880">
        <v>0</v>
      </c>
      <c r="W31" s="17">
        <v>0</v>
      </c>
      <c r="X31" s="897">
        <v>2200</v>
      </c>
      <c r="Y31" s="284">
        <v>5</v>
      </c>
      <c r="Z31" s="17">
        <v>84005</v>
      </c>
      <c r="AA31" s="284">
        <v>2</v>
      </c>
      <c r="AB31" s="17">
        <v>0</v>
      </c>
      <c r="AC31" s="284">
        <v>0</v>
      </c>
      <c r="AD31" s="17">
        <v>500</v>
      </c>
      <c r="AE31" s="284">
        <v>1</v>
      </c>
      <c r="AF31" s="17">
        <v>0</v>
      </c>
      <c r="AG31" s="284">
        <v>0</v>
      </c>
      <c r="AH31" s="17">
        <v>0</v>
      </c>
      <c r="AI31" s="284">
        <v>0</v>
      </c>
      <c r="AJ31" s="17">
        <v>0</v>
      </c>
      <c r="AK31" s="881">
        <v>0</v>
      </c>
    </row>
    <row r="32" spans="1:37" x14ac:dyDescent="0.25">
      <c r="A32" s="11" t="s">
        <v>83</v>
      </c>
      <c r="B32" s="717" t="s">
        <v>84</v>
      </c>
      <c r="C32" s="44">
        <v>252</v>
      </c>
      <c r="D32" s="677">
        <v>222</v>
      </c>
      <c r="E32" s="44">
        <v>222</v>
      </c>
      <c r="F32" s="878">
        <v>96475</v>
      </c>
      <c r="G32" s="13">
        <v>42</v>
      </c>
      <c r="H32" s="510">
        <v>0</v>
      </c>
      <c r="I32" s="13">
        <v>0</v>
      </c>
      <c r="J32" s="510">
        <v>0</v>
      </c>
      <c r="K32" s="13">
        <v>0</v>
      </c>
      <c r="L32" s="510">
        <v>37500</v>
      </c>
      <c r="M32" s="13">
        <v>5</v>
      </c>
      <c r="N32" s="510">
        <v>18671793</v>
      </c>
      <c r="O32" s="288">
        <v>216</v>
      </c>
      <c r="P32" s="13">
        <v>450000</v>
      </c>
      <c r="Q32" s="13">
        <v>20</v>
      </c>
      <c r="R32" s="878">
        <v>171400</v>
      </c>
      <c r="S32" s="288">
        <v>5</v>
      </c>
      <c r="T32" s="13">
        <v>0</v>
      </c>
      <c r="U32" s="13">
        <v>0</v>
      </c>
      <c r="V32" s="878">
        <v>0</v>
      </c>
      <c r="W32" s="13">
        <v>0</v>
      </c>
      <c r="X32" s="898">
        <v>0</v>
      </c>
      <c r="Y32" s="288">
        <v>0</v>
      </c>
      <c r="Z32" s="13">
        <v>0</v>
      </c>
      <c r="AA32" s="288">
        <v>0</v>
      </c>
      <c r="AB32" s="13">
        <v>0</v>
      </c>
      <c r="AC32" s="288">
        <v>0</v>
      </c>
      <c r="AD32" s="13">
        <v>0</v>
      </c>
      <c r="AE32" s="288">
        <v>0</v>
      </c>
      <c r="AF32" s="13">
        <v>0</v>
      </c>
      <c r="AG32" s="288">
        <v>0</v>
      </c>
      <c r="AH32" s="13">
        <v>0</v>
      </c>
      <c r="AI32" s="288">
        <v>0</v>
      </c>
      <c r="AJ32" s="13">
        <v>0</v>
      </c>
      <c r="AK32" s="879">
        <v>0</v>
      </c>
    </row>
    <row r="33" spans="1:37" x14ac:dyDescent="0.25">
      <c r="A33" s="15" t="s">
        <v>85</v>
      </c>
      <c r="B33" s="34" t="s">
        <v>86</v>
      </c>
      <c r="C33" s="50">
        <v>529</v>
      </c>
      <c r="D33" s="678">
        <v>443</v>
      </c>
      <c r="E33" s="50">
        <v>439</v>
      </c>
      <c r="F33" s="880">
        <v>2064294</v>
      </c>
      <c r="G33" s="17">
        <v>254</v>
      </c>
      <c r="H33" s="511">
        <v>0</v>
      </c>
      <c r="I33" s="17">
        <v>0</v>
      </c>
      <c r="J33" s="511">
        <v>253543</v>
      </c>
      <c r="K33" s="17">
        <v>53</v>
      </c>
      <c r="L33" s="511">
        <v>0</v>
      </c>
      <c r="M33" s="17">
        <v>0</v>
      </c>
      <c r="N33" s="511">
        <v>25306904</v>
      </c>
      <c r="O33" s="284">
        <v>394</v>
      </c>
      <c r="P33" s="17">
        <v>0</v>
      </c>
      <c r="Q33" s="17">
        <v>0</v>
      </c>
      <c r="R33" s="880">
        <v>147500</v>
      </c>
      <c r="S33" s="284">
        <v>2</v>
      </c>
      <c r="T33" s="17">
        <v>117607</v>
      </c>
      <c r="U33" s="17">
        <v>23</v>
      </c>
      <c r="V33" s="880">
        <v>0</v>
      </c>
      <c r="W33" s="17">
        <v>0</v>
      </c>
      <c r="X33" s="897">
        <v>10000</v>
      </c>
      <c r="Y33" s="284">
        <v>4</v>
      </c>
      <c r="Z33" s="17">
        <v>0</v>
      </c>
      <c r="AA33" s="284">
        <v>0</v>
      </c>
      <c r="AB33" s="17">
        <v>0</v>
      </c>
      <c r="AC33" s="284">
        <v>0</v>
      </c>
      <c r="AD33" s="17">
        <v>0</v>
      </c>
      <c r="AE33" s="284">
        <v>0</v>
      </c>
      <c r="AF33" s="17">
        <v>0</v>
      </c>
      <c r="AG33" s="284">
        <v>0</v>
      </c>
      <c r="AH33" s="17">
        <v>0</v>
      </c>
      <c r="AI33" s="284">
        <v>0</v>
      </c>
      <c r="AJ33" s="17">
        <v>147500</v>
      </c>
      <c r="AK33" s="881">
        <v>2</v>
      </c>
    </row>
    <row r="34" spans="1:37" x14ac:dyDescent="0.25">
      <c r="A34" s="11" t="s">
        <v>89</v>
      </c>
      <c r="B34" s="717" t="s">
        <v>90</v>
      </c>
      <c r="C34" s="44">
        <v>139</v>
      </c>
      <c r="D34" s="677">
        <v>114</v>
      </c>
      <c r="E34" s="44">
        <v>107</v>
      </c>
      <c r="F34" s="878">
        <v>1015351</v>
      </c>
      <c r="G34" s="13">
        <v>55</v>
      </c>
      <c r="H34" s="510">
        <v>31970</v>
      </c>
      <c r="I34" s="13">
        <v>1</v>
      </c>
      <c r="J34" s="510">
        <v>0</v>
      </c>
      <c r="K34" s="13">
        <v>0</v>
      </c>
      <c r="L34" s="510">
        <v>15500</v>
      </c>
      <c r="M34" s="13">
        <v>4</v>
      </c>
      <c r="N34" s="510">
        <v>5575600</v>
      </c>
      <c r="O34" s="288">
        <v>96</v>
      </c>
      <c r="P34" s="13">
        <v>0</v>
      </c>
      <c r="Q34" s="13">
        <v>0</v>
      </c>
      <c r="R34" s="878">
        <v>219479</v>
      </c>
      <c r="S34" s="288">
        <v>20</v>
      </c>
      <c r="T34" s="13">
        <v>2000</v>
      </c>
      <c r="U34" s="13">
        <v>2</v>
      </c>
      <c r="V34" s="878">
        <v>0</v>
      </c>
      <c r="W34" s="13">
        <v>0</v>
      </c>
      <c r="X34" s="898">
        <v>0</v>
      </c>
      <c r="Y34" s="288">
        <v>0</v>
      </c>
      <c r="Z34" s="13">
        <v>988158</v>
      </c>
      <c r="AA34" s="288">
        <v>13</v>
      </c>
      <c r="AB34" s="13">
        <v>0</v>
      </c>
      <c r="AC34" s="288">
        <v>0</v>
      </c>
      <c r="AD34" s="13">
        <v>0</v>
      </c>
      <c r="AE34" s="288">
        <v>0</v>
      </c>
      <c r="AF34" s="13">
        <v>0</v>
      </c>
      <c r="AG34" s="288">
        <v>0</v>
      </c>
      <c r="AH34" s="13">
        <v>0</v>
      </c>
      <c r="AI34" s="288">
        <v>0</v>
      </c>
      <c r="AJ34" s="13">
        <v>0</v>
      </c>
      <c r="AK34" s="879">
        <v>0</v>
      </c>
    </row>
    <row r="35" spans="1:37" x14ac:dyDescent="0.25">
      <c r="A35" s="15" t="s">
        <v>89</v>
      </c>
      <c r="B35" s="34" t="s">
        <v>93</v>
      </c>
      <c r="C35" s="50">
        <v>609</v>
      </c>
      <c r="D35" s="678">
        <v>356</v>
      </c>
      <c r="E35" s="50">
        <v>352</v>
      </c>
      <c r="F35" s="880">
        <v>0</v>
      </c>
      <c r="G35" s="17">
        <v>0</v>
      </c>
      <c r="H35" s="511">
        <v>0</v>
      </c>
      <c r="I35" s="17">
        <v>0</v>
      </c>
      <c r="J35" s="511">
        <v>0</v>
      </c>
      <c r="K35" s="17">
        <v>0</v>
      </c>
      <c r="L35" s="511">
        <v>0</v>
      </c>
      <c r="M35" s="17">
        <v>0</v>
      </c>
      <c r="N35" s="511">
        <v>31689882</v>
      </c>
      <c r="O35" s="284">
        <v>352</v>
      </c>
      <c r="P35" s="17">
        <v>0</v>
      </c>
      <c r="Q35" s="17">
        <v>0</v>
      </c>
      <c r="R35" s="880">
        <v>324000</v>
      </c>
      <c r="S35" s="284">
        <v>80</v>
      </c>
      <c r="T35" s="17">
        <v>0</v>
      </c>
      <c r="U35" s="17">
        <v>0</v>
      </c>
      <c r="V35" s="880">
        <v>0</v>
      </c>
      <c r="W35" s="17">
        <v>0</v>
      </c>
      <c r="X35" s="897">
        <v>1212898</v>
      </c>
      <c r="Y35" s="284">
        <v>60</v>
      </c>
      <c r="Z35" s="17">
        <v>1046856</v>
      </c>
      <c r="AA35" s="284">
        <v>13</v>
      </c>
      <c r="AB35" s="17">
        <v>0</v>
      </c>
      <c r="AC35" s="284">
        <v>0</v>
      </c>
      <c r="AD35" s="17">
        <v>47060</v>
      </c>
      <c r="AE35" s="284">
        <v>5</v>
      </c>
      <c r="AF35" s="17">
        <v>0</v>
      </c>
      <c r="AG35" s="284">
        <v>0</v>
      </c>
      <c r="AH35" s="17">
        <v>0</v>
      </c>
      <c r="AI35" s="284">
        <v>0</v>
      </c>
      <c r="AJ35" s="17">
        <v>5699574</v>
      </c>
      <c r="AK35" s="881">
        <v>69</v>
      </c>
    </row>
    <row r="36" spans="1:37" x14ac:dyDescent="0.25">
      <c r="A36" s="11" t="s">
        <v>89</v>
      </c>
      <c r="B36" s="717" t="s">
        <v>94</v>
      </c>
      <c r="C36" s="44">
        <v>823</v>
      </c>
      <c r="D36" s="677">
        <v>739</v>
      </c>
      <c r="E36" s="44">
        <v>688</v>
      </c>
      <c r="F36" s="878">
        <v>3379</v>
      </c>
      <c r="G36" s="13">
        <v>330</v>
      </c>
      <c r="H36" s="510">
        <v>0</v>
      </c>
      <c r="I36" s="13">
        <v>0</v>
      </c>
      <c r="J36" s="510">
        <v>0</v>
      </c>
      <c r="K36" s="13">
        <v>0</v>
      </c>
      <c r="L36" s="510">
        <v>28850</v>
      </c>
      <c r="M36" s="13">
        <v>9</v>
      </c>
      <c r="N36" s="510">
        <v>60244681</v>
      </c>
      <c r="O36" s="288">
        <v>679</v>
      </c>
      <c r="P36" s="13">
        <v>0</v>
      </c>
      <c r="Q36" s="13">
        <v>0</v>
      </c>
      <c r="R36" s="878">
        <v>0</v>
      </c>
      <c r="S36" s="288">
        <v>0</v>
      </c>
      <c r="T36" s="13">
        <v>27666</v>
      </c>
      <c r="U36" s="13">
        <v>24</v>
      </c>
      <c r="V36" s="878">
        <v>0</v>
      </c>
      <c r="W36" s="13">
        <v>0</v>
      </c>
      <c r="X36" s="898">
        <v>116899</v>
      </c>
      <c r="Y36" s="288">
        <v>18</v>
      </c>
      <c r="Z36" s="13">
        <v>2245553</v>
      </c>
      <c r="AA36" s="288">
        <v>26</v>
      </c>
      <c r="AB36" s="13">
        <v>0</v>
      </c>
      <c r="AC36" s="288">
        <v>0</v>
      </c>
      <c r="AD36" s="13">
        <v>0</v>
      </c>
      <c r="AE36" s="288">
        <v>0</v>
      </c>
      <c r="AF36" s="13">
        <v>0</v>
      </c>
      <c r="AG36" s="288">
        <v>0</v>
      </c>
      <c r="AH36" s="13">
        <v>0</v>
      </c>
      <c r="AI36" s="288">
        <v>0</v>
      </c>
      <c r="AJ36" s="13">
        <v>476000</v>
      </c>
      <c r="AK36" s="879">
        <v>7</v>
      </c>
    </row>
    <row r="37" spans="1:37" x14ac:dyDescent="0.25">
      <c r="A37" s="15" t="s">
        <v>95</v>
      </c>
      <c r="B37" s="34" t="s">
        <v>96</v>
      </c>
      <c r="C37" s="50">
        <v>567</v>
      </c>
      <c r="D37" s="678">
        <v>392</v>
      </c>
      <c r="E37" s="50">
        <v>392</v>
      </c>
      <c r="F37" s="880">
        <v>1263825</v>
      </c>
      <c r="G37" s="17">
        <v>65</v>
      </c>
      <c r="H37" s="511">
        <v>411295</v>
      </c>
      <c r="I37" s="17">
        <v>6</v>
      </c>
      <c r="J37" s="511">
        <v>0</v>
      </c>
      <c r="K37" s="17">
        <v>0</v>
      </c>
      <c r="L37" s="511">
        <v>40750</v>
      </c>
      <c r="M37" s="17">
        <v>26</v>
      </c>
      <c r="N37" s="511">
        <v>33036270</v>
      </c>
      <c r="O37" s="284">
        <v>378</v>
      </c>
      <c r="P37" s="17">
        <v>0</v>
      </c>
      <c r="Q37" s="17">
        <v>0</v>
      </c>
      <c r="R37" s="880">
        <v>39000</v>
      </c>
      <c r="S37" s="284">
        <v>1</v>
      </c>
      <c r="T37" s="17">
        <v>0</v>
      </c>
      <c r="U37" s="17">
        <v>0</v>
      </c>
      <c r="V37" s="880">
        <v>0</v>
      </c>
      <c r="W37" s="17">
        <v>0</v>
      </c>
      <c r="X37" s="897">
        <v>195850</v>
      </c>
      <c r="Y37" s="284">
        <v>14</v>
      </c>
      <c r="Z37" s="17">
        <v>886156</v>
      </c>
      <c r="AA37" s="284">
        <v>12</v>
      </c>
      <c r="AB37" s="17">
        <v>0</v>
      </c>
      <c r="AC37" s="284">
        <v>0</v>
      </c>
      <c r="AD37" s="17">
        <v>3000</v>
      </c>
      <c r="AE37" s="284">
        <v>3</v>
      </c>
      <c r="AF37" s="17">
        <v>0</v>
      </c>
      <c r="AG37" s="284">
        <v>0</v>
      </c>
      <c r="AH37" s="17">
        <v>0</v>
      </c>
      <c r="AI37" s="284">
        <v>0</v>
      </c>
      <c r="AJ37" s="17">
        <v>598760</v>
      </c>
      <c r="AK37" s="881">
        <v>8</v>
      </c>
    </row>
    <row r="38" spans="1:37" x14ac:dyDescent="0.25">
      <c r="A38" s="11" t="s">
        <v>95</v>
      </c>
      <c r="B38" s="717" t="s">
        <v>97</v>
      </c>
      <c r="C38" s="44">
        <v>461</v>
      </c>
      <c r="D38" s="677">
        <v>398</v>
      </c>
      <c r="E38" s="44">
        <v>347</v>
      </c>
      <c r="F38" s="878">
        <v>2403071</v>
      </c>
      <c r="G38" s="13">
        <v>182</v>
      </c>
      <c r="H38" s="510">
        <v>204062</v>
      </c>
      <c r="I38" s="13">
        <v>6</v>
      </c>
      <c r="J38" s="510">
        <v>0</v>
      </c>
      <c r="K38" s="13">
        <v>0</v>
      </c>
      <c r="L38" s="510">
        <v>173194</v>
      </c>
      <c r="M38" s="13">
        <v>37</v>
      </c>
      <c r="N38" s="510">
        <v>21267008</v>
      </c>
      <c r="O38" s="288">
        <v>337</v>
      </c>
      <c r="P38" s="13">
        <v>0</v>
      </c>
      <c r="Q38" s="13">
        <v>0</v>
      </c>
      <c r="R38" s="878">
        <v>45760</v>
      </c>
      <c r="S38" s="288">
        <v>3</v>
      </c>
      <c r="T38" s="13">
        <v>0</v>
      </c>
      <c r="U38" s="13">
        <v>0</v>
      </c>
      <c r="V38" s="878">
        <v>0</v>
      </c>
      <c r="W38" s="13">
        <v>0</v>
      </c>
      <c r="X38" s="898">
        <v>172650</v>
      </c>
      <c r="Y38" s="288">
        <v>23</v>
      </c>
      <c r="Z38" s="13">
        <v>833885</v>
      </c>
      <c r="AA38" s="288">
        <v>12</v>
      </c>
      <c r="AB38" s="13">
        <v>0</v>
      </c>
      <c r="AC38" s="288">
        <v>0</v>
      </c>
      <c r="AD38" s="13">
        <v>10834</v>
      </c>
      <c r="AE38" s="288">
        <v>3</v>
      </c>
      <c r="AF38" s="13">
        <v>0</v>
      </c>
      <c r="AG38" s="288">
        <v>0</v>
      </c>
      <c r="AH38" s="13">
        <v>0</v>
      </c>
      <c r="AI38" s="288">
        <v>0</v>
      </c>
      <c r="AJ38" s="13">
        <v>1324178</v>
      </c>
      <c r="AK38" s="879">
        <v>19</v>
      </c>
    </row>
    <row r="39" spans="1:37" x14ac:dyDescent="0.25">
      <c r="A39" s="15" t="s">
        <v>99</v>
      </c>
      <c r="B39" s="34" t="s">
        <v>100</v>
      </c>
      <c r="C39" s="50">
        <v>443</v>
      </c>
      <c r="D39" s="678">
        <v>398</v>
      </c>
      <c r="E39" s="50">
        <v>389</v>
      </c>
      <c r="F39" s="880">
        <v>676085</v>
      </c>
      <c r="G39" s="17">
        <v>131</v>
      </c>
      <c r="H39" s="511">
        <v>0</v>
      </c>
      <c r="I39" s="17">
        <v>0</v>
      </c>
      <c r="J39" s="511">
        <v>8766</v>
      </c>
      <c r="K39" s="17">
        <v>3</v>
      </c>
      <c r="L39" s="511">
        <v>132050</v>
      </c>
      <c r="M39" s="17">
        <v>8</v>
      </c>
      <c r="N39" s="511">
        <v>23198322</v>
      </c>
      <c r="O39" s="284">
        <v>336</v>
      </c>
      <c r="P39" s="17">
        <v>28380</v>
      </c>
      <c r="Q39" s="17">
        <v>2</v>
      </c>
      <c r="R39" s="880">
        <v>2539504</v>
      </c>
      <c r="S39" s="284">
        <v>82</v>
      </c>
      <c r="T39" s="17">
        <v>0</v>
      </c>
      <c r="U39" s="17">
        <v>0</v>
      </c>
      <c r="V39" s="880">
        <v>0</v>
      </c>
      <c r="W39" s="17">
        <v>0</v>
      </c>
      <c r="X39" s="897">
        <v>37339</v>
      </c>
      <c r="Y39" s="284">
        <v>1</v>
      </c>
      <c r="Z39" s="17">
        <v>0</v>
      </c>
      <c r="AA39" s="284">
        <v>0</v>
      </c>
      <c r="AB39" s="17">
        <v>0</v>
      </c>
      <c r="AC39" s="284">
        <v>0</v>
      </c>
      <c r="AD39" s="17">
        <v>0</v>
      </c>
      <c r="AE39" s="284">
        <v>0</v>
      </c>
      <c r="AF39" s="17">
        <v>57890</v>
      </c>
      <c r="AG39" s="284">
        <v>1</v>
      </c>
      <c r="AH39" s="17">
        <v>0</v>
      </c>
      <c r="AI39" s="284">
        <v>0</v>
      </c>
      <c r="AJ39" s="17">
        <v>0</v>
      </c>
      <c r="AK39" s="881">
        <v>0</v>
      </c>
    </row>
    <row r="40" spans="1:37" x14ac:dyDescent="0.25">
      <c r="A40" s="11" t="s">
        <v>102</v>
      </c>
      <c r="B40" s="717" t="s">
        <v>103</v>
      </c>
      <c r="C40" s="44">
        <v>148</v>
      </c>
      <c r="D40" s="677">
        <v>126</v>
      </c>
      <c r="E40" s="44">
        <v>118</v>
      </c>
      <c r="F40" s="878">
        <v>54600</v>
      </c>
      <c r="G40" s="13">
        <v>4</v>
      </c>
      <c r="H40" s="510">
        <v>0</v>
      </c>
      <c r="I40" s="13">
        <v>0</v>
      </c>
      <c r="J40" s="510">
        <v>433700</v>
      </c>
      <c r="K40" s="13">
        <v>24</v>
      </c>
      <c r="L40" s="510">
        <v>448370</v>
      </c>
      <c r="M40" s="13">
        <v>53</v>
      </c>
      <c r="N40" s="510">
        <v>4453854</v>
      </c>
      <c r="O40" s="288">
        <v>111</v>
      </c>
      <c r="P40" s="13">
        <v>0</v>
      </c>
      <c r="Q40" s="13">
        <v>0</v>
      </c>
      <c r="R40" s="878">
        <v>53000</v>
      </c>
      <c r="S40" s="288">
        <v>8</v>
      </c>
      <c r="T40" s="13">
        <v>0</v>
      </c>
      <c r="U40" s="13">
        <v>0</v>
      </c>
      <c r="V40" s="878">
        <v>0</v>
      </c>
      <c r="W40" s="13">
        <v>0</v>
      </c>
      <c r="X40" s="898">
        <v>26800</v>
      </c>
      <c r="Y40" s="288">
        <v>1</v>
      </c>
      <c r="Z40" s="13">
        <v>0</v>
      </c>
      <c r="AA40" s="288">
        <v>0</v>
      </c>
      <c r="AB40" s="13">
        <v>180200</v>
      </c>
      <c r="AC40" s="288">
        <v>5</v>
      </c>
      <c r="AD40" s="13">
        <v>102222</v>
      </c>
      <c r="AE40" s="288">
        <v>6</v>
      </c>
      <c r="AF40" s="13">
        <v>0</v>
      </c>
      <c r="AG40" s="288">
        <v>0</v>
      </c>
      <c r="AH40" s="13">
        <v>0</v>
      </c>
      <c r="AI40" s="288">
        <v>0</v>
      </c>
      <c r="AJ40" s="13">
        <v>0</v>
      </c>
      <c r="AK40" s="879">
        <v>0</v>
      </c>
    </row>
    <row r="41" spans="1:37" x14ac:dyDescent="0.25">
      <c r="A41" s="15" t="s">
        <v>104</v>
      </c>
      <c r="B41" s="34" t="s">
        <v>105</v>
      </c>
      <c r="C41" s="50">
        <v>433</v>
      </c>
      <c r="D41" s="678">
        <v>374</v>
      </c>
      <c r="E41" s="50">
        <v>374</v>
      </c>
      <c r="F41" s="880">
        <v>9718209</v>
      </c>
      <c r="G41" s="17">
        <v>146</v>
      </c>
      <c r="H41" s="511">
        <v>0</v>
      </c>
      <c r="I41" s="17">
        <v>0</v>
      </c>
      <c r="J41" s="511">
        <v>73698</v>
      </c>
      <c r="K41" s="17">
        <v>1</v>
      </c>
      <c r="L41" s="511">
        <v>2641828</v>
      </c>
      <c r="M41" s="17">
        <v>123</v>
      </c>
      <c r="N41" s="511">
        <v>48286326</v>
      </c>
      <c r="O41" s="284">
        <v>372</v>
      </c>
      <c r="P41" s="17">
        <v>0</v>
      </c>
      <c r="Q41" s="17">
        <v>0</v>
      </c>
      <c r="R41" s="880">
        <v>554248</v>
      </c>
      <c r="S41" s="284">
        <v>89</v>
      </c>
      <c r="T41" s="17">
        <v>27600</v>
      </c>
      <c r="U41" s="17">
        <v>4</v>
      </c>
      <c r="V41" s="880">
        <v>0</v>
      </c>
      <c r="W41" s="17">
        <v>0</v>
      </c>
      <c r="X41" s="897">
        <v>1652433</v>
      </c>
      <c r="Y41" s="284">
        <v>21</v>
      </c>
      <c r="Z41" s="17">
        <v>0</v>
      </c>
      <c r="AA41" s="284">
        <v>0</v>
      </c>
      <c r="AB41" s="17">
        <v>0</v>
      </c>
      <c r="AC41" s="284">
        <v>0</v>
      </c>
      <c r="AD41" s="17">
        <v>1558804</v>
      </c>
      <c r="AE41" s="284">
        <v>21</v>
      </c>
      <c r="AF41" s="17">
        <v>0</v>
      </c>
      <c r="AG41" s="284">
        <v>0</v>
      </c>
      <c r="AH41" s="17">
        <v>0</v>
      </c>
      <c r="AI41" s="284">
        <v>0</v>
      </c>
      <c r="AJ41" s="17">
        <v>0</v>
      </c>
      <c r="AK41" s="881">
        <v>0</v>
      </c>
    </row>
    <row r="42" spans="1:37" x14ac:dyDescent="0.25">
      <c r="A42" s="11" t="s">
        <v>104</v>
      </c>
      <c r="B42" s="717" t="s">
        <v>106</v>
      </c>
      <c r="C42" s="44">
        <v>168</v>
      </c>
      <c r="D42" s="677">
        <v>163</v>
      </c>
      <c r="E42" s="44">
        <v>163</v>
      </c>
      <c r="F42" s="878">
        <v>24200</v>
      </c>
      <c r="G42" s="13">
        <v>20</v>
      </c>
      <c r="H42" s="510">
        <v>439561</v>
      </c>
      <c r="I42" s="13">
        <v>6</v>
      </c>
      <c r="J42" s="510">
        <v>0</v>
      </c>
      <c r="K42" s="13">
        <v>0</v>
      </c>
      <c r="L42" s="510">
        <v>65900</v>
      </c>
      <c r="M42" s="13">
        <v>11</v>
      </c>
      <c r="N42" s="510">
        <v>14576363</v>
      </c>
      <c r="O42" s="288">
        <v>158</v>
      </c>
      <c r="P42" s="13">
        <v>0</v>
      </c>
      <c r="Q42" s="13">
        <v>0</v>
      </c>
      <c r="R42" s="878">
        <v>0</v>
      </c>
      <c r="S42" s="288">
        <v>0</v>
      </c>
      <c r="T42" s="13">
        <v>43775</v>
      </c>
      <c r="U42" s="13">
        <v>31</v>
      </c>
      <c r="V42" s="878">
        <v>0</v>
      </c>
      <c r="W42" s="13">
        <v>0</v>
      </c>
      <c r="X42" s="898">
        <v>1500</v>
      </c>
      <c r="Y42" s="288">
        <v>1</v>
      </c>
      <c r="Z42" s="13">
        <v>77484</v>
      </c>
      <c r="AA42" s="288">
        <v>1</v>
      </c>
      <c r="AB42" s="13">
        <v>0</v>
      </c>
      <c r="AC42" s="288">
        <v>0</v>
      </c>
      <c r="AD42" s="13">
        <v>0</v>
      </c>
      <c r="AE42" s="288">
        <v>0</v>
      </c>
      <c r="AF42" s="13">
        <v>0</v>
      </c>
      <c r="AG42" s="288">
        <v>0</v>
      </c>
      <c r="AH42" s="13">
        <v>0</v>
      </c>
      <c r="AI42" s="288">
        <v>0</v>
      </c>
      <c r="AJ42" s="13">
        <v>0</v>
      </c>
      <c r="AK42" s="879">
        <v>0</v>
      </c>
    </row>
    <row r="43" spans="1:37" x14ac:dyDescent="0.25">
      <c r="A43" s="15" t="s">
        <v>108</v>
      </c>
      <c r="B43" s="34" t="s">
        <v>109</v>
      </c>
      <c r="C43" s="50">
        <v>340</v>
      </c>
      <c r="D43" s="678">
        <v>289</v>
      </c>
      <c r="E43" s="50">
        <v>289</v>
      </c>
      <c r="F43" s="880">
        <v>634987</v>
      </c>
      <c r="G43" s="17">
        <v>109</v>
      </c>
      <c r="H43" s="511">
        <v>486729</v>
      </c>
      <c r="I43" s="17">
        <v>8</v>
      </c>
      <c r="J43" s="511">
        <v>1790305</v>
      </c>
      <c r="K43" s="17">
        <v>48</v>
      </c>
      <c r="L43" s="511">
        <v>35356</v>
      </c>
      <c r="M43" s="17">
        <v>8</v>
      </c>
      <c r="N43" s="511">
        <v>19050499</v>
      </c>
      <c r="O43" s="284">
        <v>269</v>
      </c>
      <c r="P43" s="17">
        <v>0</v>
      </c>
      <c r="Q43" s="17">
        <v>0</v>
      </c>
      <c r="R43" s="880">
        <v>388084</v>
      </c>
      <c r="S43" s="284">
        <v>9</v>
      </c>
      <c r="T43" s="17">
        <v>0</v>
      </c>
      <c r="U43" s="17">
        <v>0</v>
      </c>
      <c r="V43" s="880">
        <v>0</v>
      </c>
      <c r="W43" s="17">
        <v>0</v>
      </c>
      <c r="X43" s="897">
        <v>110437</v>
      </c>
      <c r="Y43" s="284">
        <v>11</v>
      </c>
      <c r="Z43" s="17">
        <v>801163</v>
      </c>
      <c r="AA43" s="284">
        <v>12</v>
      </c>
      <c r="AB43" s="17">
        <v>189528</v>
      </c>
      <c r="AC43" s="284">
        <v>4</v>
      </c>
      <c r="AD43" s="17">
        <v>261568</v>
      </c>
      <c r="AE43" s="284">
        <v>4</v>
      </c>
      <c r="AF43" s="17">
        <v>0</v>
      </c>
      <c r="AG43" s="284">
        <v>0</v>
      </c>
      <c r="AH43" s="17">
        <v>0</v>
      </c>
      <c r="AI43" s="284">
        <v>0</v>
      </c>
      <c r="AJ43" s="17">
        <v>95000</v>
      </c>
      <c r="AK43" s="881">
        <v>2</v>
      </c>
    </row>
    <row r="44" spans="1:37" x14ac:dyDescent="0.25">
      <c r="A44" s="11" t="s">
        <v>108</v>
      </c>
      <c r="B44" s="717" t="s">
        <v>112</v>
      </c>
      <c r="C44" s="44">
        <v>191</v>
      </c>
      <c r="D44" s="677">
        <v>191</v>
      </c>
      <c r="E44" s="44">
        <v>190</v>
      </c>
      <c r="F44" s="878">
        <v>1864920</v>
      </c>
      <c r="G44" s="13">
        <v>82</v>
      </c>
      <c r="H44" s="510">
        <v>0</v>
      </c>
      <c r="I44" s="13">
        <v>0</v>
      </c>
      <c r="J44" s="510">
        <v>0</v>
      </c>
      <c r="K44" s="13">
        <v>0</v>
      </c>
      <c r="L44" s="510">
        <v>38207</v>
      </c>
      <c r="M44" s="13">
        <v>5</v>
      </c>
      <c r="N44" s="510">
        <v>9459145</v>
      </c>
      <c r="O44" s="288">
        <v>180</v>
      </c>
      <c r="P44" s="13">
        <v>40000</v>
      </c>
      <c r="Q44" s="13">
        <v>2</v>
      </c>
      <c r="R44" s="878">
        <v>79192</v>
      </c>
      <c r="S44" s="288">
        <v>1</v>
      </c>
      <c r="T44" s="13">
        <v>0</v>
      </c>
      <c r="U44" s="13">
        <v>0</v>
      </c>
      <c r="V44" s="878">
        <v>0</v>
      </c>
      <c r="W44" s="13">
        <v>0</v>
      </c>
      <c r="X44" s="898">
        <v>180558</v>
      </c>
      <c r="Y44" s="288">
        <v>6</v>
      </c>
      <c r="Z44" s="13">
        <v>746100</v>
      </c>
      <c r="AA44" s="288">
        <v>9</v>
      </c>
      <c r="AB44" s="13">
        <v>0</v>
      </c>
      <c r="AC44" s="288">
        <v>0</v>
      </c>
      <c r="AD44" s="13">
        <v>500</v>
      </c>
      <c r="AE44" s="288">
        <v>1</v>
      </c>
      <c r="AF44" s="13">
        <v>0</v>
      </c>
      <c r="AG44" s="288">
        <v>0</v>
      </c>
      <c r="AH44" s="13">
        <v>0</v>
      </c>
      <c r="AI44" s="288">
        <v>0</v>
      </c>
      <c r="AJ44" s="13">
        <v>0</v>
      </c>
      <c r="AK44" s="879">
        <v>0</v>
      </c>
    </row>
    <row r="45" spans="1:37" x14ac:dyDescent="0.25">
      <c r="A45" s="15" t="s">
        <v>114</v>
      </c>
      <c r="B45" s="34" t="s">
        <v>115</v>
      </c>
      <c r="C45" s="50">
        <v>314</v>
      </c>
      <c r="D45" s="678">
        <v>303</v>
      </c>
      <c r="E45" s="50">
        <v>303</v>
      </c>
      <c r="F45" s="880">
        <v>234107</v>
      </c>
      <c r="G45" s="17">
        <v>24</v>
      </c>
      <c r="H45" s="511">
        <v>0</v>
      </c>
      <c r="I45" s="17">
        <v>0</v>
      </c>
      <c r="J45" s="511">
        <v>0</v>
      </c>
      <c r="K45" s="17">
        <v>0</v>
      </c>
      <c r="L45" s="511">
        <v>0</v>
      </c>
      <c r="M45" s="17">
        <v>0</v>
      </c>
      <c r="N45" s="511">
        <v>20533472</v>
      </c>
      <c r="O45" s="284">
        <v>272</v>
      </c>
      <c r="P45" s="17">
        <v>0</v>
      </c>
      <c r="Q45" s="17">
        <v>0</v>
      </c>
      <c r="R45" s="880">
        <v>0</v>
      </c>
      <c r="S45" s="284">
        <v>0</v>
      </c>
      <c r="T45" s="17">
        <v>20644854</v>
      </c>
      <c r="U45" s="17">
        <v>274</v>
      </c>
      <c r="V45" s="880">
        <v>0</v>
      </c>
      <c r="W45" s="17">
        <v>0</v>
      </c>
      <c r="X45" s="897">
        <v>20000</v>
      </c>
      <c r="Y45" s="284">
        <v>2</v>
      </c>
      <c r="Z45" s="17">
        <v>0</v>
      </c>
      <c r="AA45" s="284">
        <v>0</v>
      </c>
      <c r="AB45" s="17">
        <v>0</v>
      </c>
      <c r="AC45" s="284">
        <v>0</v>
      </c>
      <c r="AD45" s="17">
        <v>0</v>
      </c>
      <c r="AE45" s="284">
        <v>0</v>
      </c>
      <c r="AF45" s="17">
        <v>61146</v>
      </c>
      <c r="AG45" s="284">
        <v>0</v>
      </c>
      <c r="AH45" s="17">
        <v>0</v>
      </c>
      <c r="AI45" s="284">
        <v>0</v>
      </c>
      <c r="AJ45" s="17">
        <v>0</v>
      </c>
      <c r="AK45" s="881">
        <v>0</v>
      </c>
    </row>
    <row r="46" spans="1:37" x14ac:dyDescent="0.25">
      <c r="A46" s="11" t="s">
        <v>117</v>
      </c>
      <c r="B46" s="717" t="s">
        <v>118</v>
      </c>
      <c r="C46" s="44">
        <v>415</v>
      </c>
      <c r="D46" s="677">
        <v>373</v>
      </c>
      <c r="E46" s="44">
        <v>323</v>
      </c>
      <c r="F46" s="878">
        <v>164700</v>
      </c>
      <c r="G46" s="13">
        <v>66</v>
      </c>
      <c r="H46" s="510">
        <v>8092</v>
      </c>
      <c r="I46" s="13">
        <v>2</v>
      </c>
      <c r="J46" s="510">
        <v>57000</v>
      </c>
      <c r="K46" s="13">
        <v>28</v>
      </c>
      <c r="L46" s="510">
        <v>0</v>
      </c>
      <c r="M46" s="13">
        <v>0</v>
      </c>
      <c r="N46" s="510">
        <v>20537865</v>
      </c>
      <c r="O46" s="288">
        <v>316</v>
      </c>
      <c r="P46" s="13">
        <v>75000</v>
      </c>
      <c r="Q46" s="13">
        <v>1</v>
      </c>
      <c r="R46" s="878">
        <v>1165196</v>
      </c>
      <c r="S46" s="288">
        <v>19</v>
      </c>
      <c r="T46" s="13">
        <v>42230</v>
      </c>
      <c r="U46" s="13">
        <v>11</v>
      </c>
      <c r="V46" s="878">
        <v>0</v>
      </c>
      <c r="W46" s="13">
        <v>0</v>
      </c>
      <c r="X46" s="898">
        <v>2150</v>
      </c>
      <c r="Y46" s="288">
        <v>2</v>
      </c>
      <c r="Z46" s="13">
        <v>2363</v>
      </c>
      <c r="AA46" s="288">
        <v>1</v>
      </c>
      <c r="AB46" s="13">
        <v>0</v>
      </c>
      <c r="AC46" s="288">
        <v>0</v>
      </c>
      <c r="AD46" s="13">
        <v>0</v>
      </c>
      <c r="AE46" s="288">
        <v>0</v>
      </c>
      <c r="AF46" s="13">
        <v>0</v>
      </c>
      <c r="AG46" s="288">
        <v>0</v>
      </c>
      <c r="AH46" s="13">
        <v>0</v>
      </c>
      <c r="AI46" s="288">
        <v>0</v>
      </c>
      <c r="AJ46" s="13">
        <v>1031684</v>
      </c>
      <c r="AK46" s="879">
        <v>15</v>
      </c>
    </row>
    <row r="47" spans="1:37" x14ac:dyDescent="0.25">
      <c r="A47" s="15" t="s">
        <v>120</v>
      </c>
      <c r="B47" s="34" t="s">
        <v>121</v>
      </c>
      <c r="C47" s="50">
        <v>320</v>
      </c>
      <c r="D47" s="678">
        <v>248</v>
      </c>
      <c r="E47" s="50">
        <v>220</v>
      </c>
      <c r="F47" s="880">
        <v>1473559</v>
      </c>
      <c r="G47" s="17">
        <v>148</v>
      </c>
      <c r="H47" s="511">
        <v>490887</v>
      </c>
      <c r="I47" s="17">
        <v>6</v>
      </c>
      <c r="J47" s="511">
        <v>0</v>
      </c>
      <c r="K47" s="17">
        <v>0</v>
      </c>
      <c r="L47" s="511">
        <v>30000</v>
      </c>
      <c r="M47" s="17">
        <v>9</v>
      </c>
      <c r="N47" s="511">
        <v>15558381</v>
      </c>
      <c r="O47" s="284">
        <v>210</v>
      </c>
      <c r="P47" s="17">
        <v>0</v>
      </c>
      <c r="Q47" s="17">
        <v>0</v>
      </c>
      <c r="R47" s="880">
        <v>370793</v>
      </c>
      <c r="S47" s="284">
        <v>59</v>
      </c>
      <c r="T47" s="17">
        <v>23999</v>
      </c>
      <c r="U47" s="17">
        <v>29</v>
      </c>
      <c r="V47" s="880">
        <v>0</v>
      </c>
      <c r="W47" s="17">
        <v>0</v>
      </c>
      <c r="X47" s="897">
        <v>120490</v>
      </c>
      <c r="Y47" s="284">
        <v>11</v>
      </c>
      <c r="Z47" s="17">
        <v>1545439</v>
      </c>
      <c r="AA47" s="284">
        <v>19</v>
      </c>
      <c r="AB47" s="17">
        <v>0</v>
      </c>
      <c r="AC47" s="284">
        <v>0</v>
      </c>
      <c r="AD47" s="17">
        <v>0</v>
      </c>
      <c r="AE47" s="284">
        <v>0</v>
      </c>
      <c r="AF47" s="17">
        <v>0</v>
      </c>
      <c r="AG47" s="284">
        <v>0</v>
      </c>
      <c r="AH47" s="17">
        <v>0</v>
      </c>
      <c r="AI47" s="284">
        <v>0</v>
      </c>
      <c r="AJ47" s="17">
        <v>35000</v>
      </c>
      <c r="AK47" s="881">
        <v>1</v>
      </c>
    </row>
    <row r="48" spans="1:37" x14ac:dyDescent="0.25">
      <c r="A48" s="11" t="s">
        <v>120</v>
      </c>
      <c r="B48" s="717" t="s">
        <v>123</v>
      </c>
      <c r="C48" s="13">
        <v>1509</v>
      </c>
      <c r="D48" s="189">
        <v>1090</v>
      </c>
      <c r="E48" s="872">
        <v>1040</v>
      </c>
      <c r="F48" s="878">
        <v>2029000</v>
      </c>
      <c r="G48" s="13">
        <v>88</v>
      </c>
      <c r="H48" s="510">
        <v>0</v>
      </c>
      <c r="I48" s="13">
        <v>0</v>
      </c>
      <c r="J48" s="510">
        <v>0</v>
      </c>
      <c r="K48" s="13">
        <v>0</v>
      </c>
      <c r="L48" s="510">
        <v>0</v>
      </c>
      <c r="M48" s="13">
        <v>0</v>
      </c>
      <c r="N48" s="510">
        <v>121326831</v>
      </c>
      <c r="O48" s="288">
        <v>1027</v>
      </c>
      <c r="P48" s="13">
        <v>0</v>
      </c>
      <c r="Q48" s="13">
        <v>0</v>
      </c>
      <c r="R48" s="878">
        <v>857166</v>
      </c>
      <c r="S48" s="288">
        <v>12</v>
      </c>
      <c r="T48" s="13">
        <v>0</v>
      </c>
      <c r="U48" s="13">
        <v>0</v>
      </c>
      <c r="V48" s="878">
        <v>0</v>
      </c>
      <c r="W48" s="13">
        <v>0</v>
      </c>
      <c r="X48" s="898">
        <v>167500</v>
      </c>
      <c r="Y48" s="288">
        <v>7</v>
      </c>
      <c r="Z48" s="13">
        <v>0</v>
      </c>
      <c r="AA48" s="288">
        <v>0</v>
      </c>
      <c r="AB48" s="13">
        <v>0</v>
      </c>
      <c r="AC48" s="288">
        <v>0</v>
      </c>
      <c r="AD48" s="13">
        <v>0</v>
      </c>
      <c r="AE48" s="288">
        <v>0</v>
      </c>
      <c r="AF48" s="13">
        <v>0</v>
      </c>
      <c r="AG48" s="288">
        <v>0</v>
      </c>
      <c r="AH48" s="13">
        <v>0</v>
      </c>
      <c r="AI48" s="288">
        <v>0</v>
      </c>
      <c r="AJ48" s="13">
        <v>3147939</v>
      </c>
      <c r="AK48" s="879">
        <v>36</v>
      </c>
    </row>
    <row r="49" spans="1:37" x14ac:dyDescent="0.25">
      <c r="A49" s="15" t="s">
        <v>120</v>
      </c>
      <c r="B49" s="34" t="s">
        <v>125</v>
      </c>
      <c r="C49" s="50">
        <v>172</v>
      </c>
      <c r="D49" s="678">
        <v>131</v>
      </c>
      <c r="E49" s="50">
        <v>131</v>
      </c>
      <c r="F49" s="880">
        <v>13000</v>
      </c>
      <c r="G49" s="17">
        <v>8</v>
      </c>
      <c r="H49" s="511">
        <v>62964</v>
      </c>
      <c r="I49" s="17">
        <v>2</v>
      </c>
      <c r="J49" s="511">
        <v>62195</v>
      </c>
      <c r="K49" s="17">
        <v>14</v>
      </c>
      <c r="L49" s="511">
        <v>26879</v>
      </c>
      <c r="M49" s="17">
        <v>5</v>
      </c>
      <c r="N49" s="511">
        <v>8437236</v>
      </c>
      <c r="O49" s="284">
        <v>131</v>
      </c>
      <c r="P49" s="17">
        <v>82751</v>
      </c>
      <c r="Q49" s="17">
        <v>19</v>
      </c>
      <c r="R49" s="880">
        <v>65000</v>
      </c>
      <c r="S49" s="284">
        <v>1</v>
      </c>
      <c r="T49" s="17">
        <v>35250</v>
      </c>
      <c r="U49" s="17">
        <v>39</v>
      </c>
      <c r="V49" s="880">
        <v>0</v>
      </c>
      <c r="W49" s="17">
        <v>0</v>
      </c>
      <c r="X49" s="897">
        <v>0</v>
      </c>
      <c r="Y49" s="284">
        <v>0</v>
      </c>
      <c r="Z49" s="17">
        <v>0</v>
      </c>
      <c r="AA49" s="284">
        <v>0</v>
      </c>
      <c r="AB49" s="17">
        <v>0</v>
      </c>
      <c r="AC49" s="284">
        <v>0</v>
      </c>
      <c r="AD49" s="17">
        <v>0</v>
      </c>
      <c r="AE49" s="284">
        <v>0</v>
      </c>
      <c r="AF49" s="17">
        <v>0</v>
      </c>
      <c r="AG49" s="284">
        <v>0</v>
      </c>
      <c r="AH49" s="17">
        <v>0</v>
      </c>
      <c r="AI49" s="284">
        <v>0</v>
      </c>
      <c r="AJ49" s="17">
        <v>0</v>
      </c>
      <c r="AK49" s="881">
        <v>0</v>
      </c>
    </row>
    <row r="50" spans="1:37" x14ac:dyDescent="0.25">
      <c r="A50" s="11" t="s">
        <v>120</v>
      </c>
      <c r="B50" s="717" t="s">
        <v>127</v>
      </c>
      <c r="C50" s="44">
        <v>112</v>
      </c>
      <c r="D50" s="677">
        <v>83</v>
      </c>
      <c r="E50" s="44">
        <v>83</v>
      </c>
      <c r="F50" s="878">
        <v>0</v>
      </c>
      <c r="G50" s="13">
        <v>0</v>
      </c>
      <c r="H50" s="510">
        <v>0</v>
      </c>
      <c r="I50" s="13">
        <v>0</v>
      </c>
      <c r="J50" s="510">
        <v>0</v>
      </c>
      <c r="K50" s="13">
        <v>0</v>
      </c>
      <c r="L50" s="510">
        <v>0</v>
      </c>
      <c r="M50" s="13">
        <v>0</v>
      </c>
      <c r="N50" s="510">
        <v>6664706</v>
      </c>
      <c r="O50" s="288">
        <v>83</v>
      </c>
      <c r="P50" s="13">
        <v>0</v>
      </c>
      <c r="Q50" s="13">
        <v>0</v>
      </c>
      <c r="R50" s="878">
        <v>0</v>
      </c>
      <c r="S50" s="288">
        <v>0</v>
      </c>
      <c r="T50" s="13">
        <v>0</v>
      </c>
      <c r="U50" s="13">
        <v>0</v>
      </c>
      <c r="V50" s="878">
        <v>0</v>
      </c>
      <c r="W50" s="13">
        <v>0</v>
      </c>
      <c r="X50" s="898">
        <v>0</v>
      </c>
      <c r="Y50" s="288">
        <v>0</v>
      </c>
      <c r="Z50" s="13">
        <v>0</v>
      </c>
      <c r="AA50" s="288">
        <v>0</v>
      </c>
      <c r="AB50" s="13">
        <v>0</v>
      </c>
      <c r="AC50" s="288">
        <v>0</v>
      </c>
      <c r="AD50" s="13">
        <v>0</v>
      </c>
      <c r="AE50" s="288">
        <v>0</v>
      </c>
      <c r="AF50" s="13">
        <v>0</v>
      </c>
      <c r="AG50" s="288">
        <v>0</v>
      </c>
      <c r="AH50" s="13">
        <v>0</v>
      </c>
      <c r="AI50" s="288">
        <v>0</v>
      </c>
      <c r="AJ50" s="13">
        <v>0</v>
      </c>
      <c r="AK50" s="879">
        <v>0</v>
      </c>
    </row>
    <row r="51" spans="1:37" x14ac:dyDescent="0.25">
      <c r="A51" s="15" t="s">
        <v>120</v>
      </c>
      <c r="B51" s="34" t="s">
        <v>129</v>
      </c>
      <c r="C51" s="50">
        <v>408</v>
      </c>
      <c r="D51" s="678">
        <v>316</v>
      </c>
      <c r="E51" s="50">
        <v>316</v>
      </c>
      <c r="F51" s="880">
        <v>347590</v>
      </c>
      <c r="G51" s="17">
        <v>34</v>
      </c>
      <c r="H51" s="511">
        <v>47597</v>
      </c>
      <c r="I51" s="17">
        <v>1</v>
      </c>
      <c r="J51" s="511">
        <v>0</v>
      </c>
      <c r="K51" s="17">
        <v>0</v>
      </c>
      <c r="L51" s="511">
        <v>0</v>
      </c>
      <c r="M51" s="17">
        <v>0</v>
      </c>
      <c r="N51" s="511">
        <v>17814683</v>
      </c>
      <c r="O51" s="284">
        <v>298</v>
      </c>
      <c r="P51" s="17">
        <v>172270</v>
      </c>
      <c r="Q51" s="17">
        <v>20</v>
      </c>
      <c r="R51" s="880">
        <v>0</v>
      </c>
      <c r="S51" s="284">
        <v>0</v>
      </c>
      <c r="T51" s="17">
        <v>0</v>
      </c>
      <c r="U51" s="17">
        <v>0</v>
      </c>
      <c r="V51" s="880">
        <v>0</v>
      </c>
      <c r="W51" s="17">
        <v>0</v>
      </c>
      <c r="X51" s="897">
        <v>30123</v>
      </c>
      <c r="Y51" s="284">
        <v>9</v>
      </c>
      <c r="Z51" s="17">
        <v>0</v>
      </c>
      <c r="AA51" s="284">
        <v>0</v>
      </c>
      <c r="AB51" s="17">
        <v>0</v>
      </c>
      <c r="AC51" s="284">
        <v>0</v>
      </c>
      <c r="AD51" s="17">
        <v>0</v>
      </c>
      <c r="AE51" s="284">
        <v>0</v>
      </c>
      <c r="AF51" s="17">
        <v>399197</v>
      </c>
      <c r="AG51" s="284">
        <v>7</v>
      </c>
      <c r="AH51" s="17">
        <v>0</v>
      </c>
      <c r="AI51" s="284">
        <v>0</v>
      </c>
      <c r="AJ51" s="17">
        <v>1796875</v>
      </c>
      <c r="AK51" s="881">
        <v>23</v>
      </c>
    </row>
    <row r="52" spans="1:37" x14ac:dyDescent="0.25">
      <c r="A52" s="11" t="s">
        <v>132</v>
      </c>
      <c r="B52" s="717" t="s">
        <v>133</v>
      </c>
      <c r="C52" s="44">
        <v>324</v>
      </c>
      <c r="D52" s="677">
        <v>296</v>
      </c>
      <c r="E52" s="44">
        <v>296</v>
      </c>
      <c r="F52" s="878">
        <v>2098321</v>
      </c>
      <c r="G52" s="13">
        <v>293</v>
      </c>
      <c r="H52" s="510">
        <v>0</v>
      </c>
      <c r="I52" s="13">
        <v>0</v>
      </c>
      <c r="J52" s="510">
        <v>0</v>
      </c>
      <c r="K52" s="13">
        <v>0</v>
      </c>
      <c r="L52" s="510">
        <v>0</v>
      </c>
      <c r="M52" s="13">
        <v>0</v>
      </c>
      <c r="N52" s="510">
        <v>14134393</v>
      </c>
      <c r="O52" s="288">
        <v>263</v>
      </c>
      <c r="P52" s="13">
        <v>1400000</v>
      </c>
      <c r="Q52" s="13">
        <v>100</v>
      </c>
      <c r="R52" s="878">
        <v>0</v>
      </c>
      <c r="S52" s="288">
        <v>0</v>
      </c>
      <c r="T52" s="13">
        <v>0</v>
      </c>
      <c r="U52" s="13">
        <v>0</v>
      </c>
      <c r="V52" s="878">
        <v>0</v>
      </c>
      <c r="W52" s="13">
        <v>0</v>
      </c>
      <c r="X52" s="898">
        <v>0</v>
      </c>
      <c r="Y52" s="288">
        <v>0</v>
      </c>
      <c r="Z52" s="13">
        <v>0</v>
      </c>
      <c r="AA52" s="288">
        <v>0</v>
      </c>
      <c r="AB52" s="13">
        <v>0</v>
      </c>
      <c r="AC52" s="288">
        <v>0</v>
      </c>
      <c r="AD52" s="13">
        <v>0</v>
      </c>
      <c r="AE52" s="288">
        <v>0</v>
      </c>
      <c r="AF52" s="13">
        <v>0</v>
      </c>
      <c r="AG52" s="288">
        <v>0</v>
      </c>
      <c r="AH52" s="13">
        <v>0</v>
      </c>
      <c r="AI52" s="288">
        <v>0</v>
      </c>
      <c r="AJ52" s="13">
        <v>0</v>
      </c>
      <c r="AK52" s="879">
        <v>0</v>
      </c>
    </row>
    <row r="53" spans="1:37" x14ac:dyDescent="0.25">
      <c r="A53" s="15" t="s">
        <v>132</v>
      </c>
      <c r="B53" s="34" t="s">
        <v>134</v>
      </c>
      <c r="C53" s="50">
        <v>208</v>
      </c>
      <c r="D53" s="678">
        <v>201</v>
      </c>
      <c r="E53" s="50">
        <v>201</v>
      </c>
      <c r="F53" s="880">
        <v>1806475</v>
      </c>
      <c r="G53" s="17">
        <v>201</v>
      </c>
      <c r="H53" s="511">
        <v>674100</v>
      </c>
      <c r="I53" s="17">
        <v>34</v>
      </c>
      <c r="J53" s="511">
        <v>0</v>
      </c>
      <c r="K53" s="17">
        <v>0</v>
      </c>
      <c r="L53" s="511">
        <v>500</v>
      </c>
      <c r="M53" s="17">
        <v>1</v>
      </c>
      <c r="N53" s="511">
        <v>5869652</v>
      </c>
      <c r="O53" s="284">
        <v>178</v>
      </c>
      <c r="P53" s="17">
        <v>2002000</v>
      </c>
      <c r="Q53" s="17">
        <v>143</v>
      </c>
      <c r="R53" s="880">
        <v>0</v>
      </c>
      <c r="S53" s="284">
        <v>0</v>
      </c>
      <c r="T53" s="17">
        <v>0</v>
      </c>
      <c r="U53" s="17">
        <v>0</v>
      </c>
      <c r="V53" s="880">
        <v>0</v>
      </c>
      <c r="W53" s="17">
        <v>0</v>
      </c>
      <c r="X53" s="897">
        <v>0</v>
      </c>
      <c r="Y53" s="284">
        <v>0</v>
      </c>
      <c r="Z53" s="17">
        <v>0</v>
      </c>
      <c r="AA53" s="284">
        <v>0</v>
      </c>
      <c r="AB53" s="17">
        <v>0</v>
      </c>
      <c r="AC53" s="284">
        <v>0</v>
      </c>
      <c r="AD53" s="17">
        <v>0</v>
      </c>
      <c r="AE53" s="284">
        <v>0</v>
      </c>
      <c r="AF53" s="17">
        <v>0</v>
      </c>
      <c r="AG53" s="284">
        <v>0</v>
      </c>
      <c r="AH53" s="17">
        <v>0</v>
      </c>
      <c r="AI53" s="284">
        <v>0</v>
      </c>
      <c r="AJ53" s="17">
        <v>0</v>
      </c>
      <c r="AK53" s="881">
        <v>0</v>
      </c>
    </row>
    <row r="54" spans="1:37" x14ac:dyDescent="0.25">
      <c r="A54" s="11" t="s">
        <v>137</v>
      </c>
      <c r="B54" s="717" t="s">
        <v>138</v>
      </c>
      <c r="C54" s="44">
        <v>439</v>
      </c>
      <c r="D54" s="677">
        <v>350</v>
      </c>
      <c r="E54" s="44">
        <v>350</v>
      </c>
      <c r="F54" s="878">
        <v>1329071</v>
      </c>
      <c r="G54" s="13">
        <v>151</v>
      </c>
      <c r="H54" s="510">
        <v>801344</v>
      </c>
      <c r="I54" s="13">
        <v>45</v>
      </c>
      <c r="J54" s="510">
        <v>0</v>
      </c>
      <c r="K54" s="13">
        <v>0</v>
      </c>
      <c r="L54" s="510">
        <v>0</v>
      </c>
      <c r="M54" s="13">
        <v>0</v>
      </c>
      <c r="N54" s="510">
        <v>19346673</v>
      </c>
      <c r="O54" s="288">
        <v>350</v>
      </c>
      <c r="P54" s="13">
        <v>0</v>
      </c>
      <c r="Q54" s="13">
        <v>0</v>
      </c>
      <c r="R54" s="878">
        <v>0</v>
      </c>
      <c r="S54" s="288">
        <v>0</v>
      </c>
      <c r="T54" s="13">
        <v>0</v>
      </c>
      <c r="U54" s="13">
        <v>0</v>
      </c>
      <c r="V54" s="878">
        <v>0</v>
      </c>
      <c r="W54" s="13">
        <v>0</v>
      </c>
      <c r="X54" s="898">
        <v>60879</v>
      </c>
      <c r="Y54" s="288">
        <v>12</v>
      </c>
      <c r="Z54" s="13">
        <v>0</v>
      </c>
      <c r="AA54" s="288">
        <v>0</v>
      </c>
      <c r="AB54" s="13">
        <v>0</v>
      </c>
      <c r="AC54" s="288">
        <v>0</v>
      </c>
      <c r="AD54" s="13">
        <v>0</v>
      </c>
      <c r="AE54" s="288">
        <v>0</v>
      </c>
      <c r="AF54" s="13">
        <v>0</v>
      </c>
      <c r="AG54" s="288">
        <v>0</v>
      </c>
      <c r="AH54" s="13">
        <v>0</v>
      </c>
      <c r="AI54" s="288">
        <v>0</v>
      </c>
      <c r="AJ54" s="13">
        <v>0</v>
      </c>
      <c r="AK54" s="879">
        <v>0</v>
      </c>
    </row>
    <row r="55" spans="1:37" x14ac:dyDescent="0.25">
      <c r="A55" s="15" t="s">
        <v>137</v>
      </c>
      <c r="B55" s="34" t="s">
        <v>140</v>
      </c>
      <c r="C55" s="50">
        <v>302</v>
      </c>
      <c r="D55" s="678">
        <v>210</v>
      </c>
      <c r="E55" s="50">
        <v>210</v>
      </c>
      <c r="F55" s="880">
        <v>273508</v>
      </c>
      <c r="G55" s="17">
        <v>15</v>
      </c>
      <c r="H55" s="511">
        <v>0</v>
      </c>
      <c r="I55" s="17">
        <v>0</v>
      </c>
      <c r="J55" s="511">
        <v>0</v>
      </c>
      <c r="K55" s="17">
        <v>0</v>
      </c>
      <c r="L55" s="511">
        <v>24000</v>
      </c>
      <c r="M55" s="17">
        <v>15</v>
      </c>
      <c r="N55" s="511">
        <v>19800925</v>
      </c>
      <c r="O55" s="284">
        <v>210</v>
      </c>
      <c r="P55" s="17">
        <v>0</v>
      </c>
      <c r="Q55" s="17">
        <v>0</v>
      </c>
      <c r="R55" s="880">
        <v>0</v>
      </c>
      <c r="S55" s="284">
        <v>0</v>
      </c>
      <c r="T55" s="17">
        <v>0</v>
      </c>
      <c r="U55" s="17">
        <v>0</v>
      </c>
      <c r="V55" s="880">
        <v>0</v>
      </c>
      <c r="W55" s="17">
        <v>0</v>
      </c>
      <c r="X55" s="897">
        <v>171796</v>
      </c>
      <c r="Y55" s="284">
        <v>11</v>
      </c>
      <c r="Z55" s="17">
        <v>1334005</v>
      </c>
      <c r="AA55" s="284">
        <v>19</v>
      </c>
      <c r="AB55" s="17">
        <v>0</v>
      </c>
      <c r="AC55" s="284">
        <v>0</v>
      </c>
      <c r="AD55" s="17">
        <v>1500</v>
      </c>
      <c r="AE55" s="284">
        <v>1</v>
      </c>
      <c r="AF55" s="17">
        <v>0</v>
      </c>
      <c r="AG55" s="284">
        <v>0</v>
      </c>
      <c r="AH55" s="17">
        <v>0</v>
      </c>
      <c r="AI55" s="284">
        <v>0</v>
      </c>
      <c r="AJ55" s="17">
        <v>24000</v>
      </c>
      <c r="AK55" s="881">
        <v>15</v>
      </c>
    </row>
    <row r="56" spans="1:37" x14ac:dyDescent="0.25">
      <c r="A56" s="11" t="s">
        <v>142</v>
      </c>
      <c r="B56" s="717" t="s">
        <v>143</v>
      </c>
      <c r="C56" s="44">
        <v>232</v>
      </c>
      <c r="D56" s="677">
        <v>221</v>
      </c>
      <c r="E56" s="44">
        <v>193</v>
      </c>
      <c r="F56" s="878">
        <v>331624</v>
      </c>
      <c r="G56" s="13">
        <v>125</v>
      </c>
      <c r="H56" s="510">
        <v>316144</v>
      </c>
      <c r="I56" s="13">
        <v>4</v>
      </c>
      <c r="J56" s="510">
        <v>9739</v>
      </c>
      <c r="K56" s="13">
        <v>1</v>
      </c>
      <c r="L56" s="510">
        <v>678598</v>
      </c>
      <c r="M56" s="13">
        <v>33</v>
      </c>
      <c r="N56" s="510">
        <v>12333059</v>
      </c>
      <c r="O56" s="288">
        <v>189</v>
      </c>
      <c r="P56" s="13">
        <v>0</v>
      </c>
      <c r="Q56" s="13">
        <v>0</v>
      </c>
      <c r="R56" s="878">
        <v>720730</v>
      </c>
      <c r="S56" s="288">
        <v>12</v>
      </c>
      <c r="T56" s="13">
        <v>0</v>
      </c>
      <c r="U56" s="13">
        <v>0</v>
      </c>
      <c r="V56" s="878">
        <v>0</v>
      </c>
      <c r="W56" s="13">
        <v>0</v>
      </c>
      <c r="X56" s="898">
        <v>21673</v>
      </c>
      <c r="Y56" s="288">
        <v>3</v>
      </c>
      <c r="Z56" s="13">
        <v>0</v>
      </c>
      <c r="AA56" s="288">
        <v>0</v>
      </c>
      <c r="AB56" s="13">
        <v>0</v>
      </c>
      <c r="AC56" s="288">
        <v>0</v>
      </c>
      <c r="AD56" s="13">
        <v>310655</v>
      </c>
      <c r="AE56" s="288">
        <v>8</v>
      </c>
      <c r="AF56" s="13">
        <v>0</v>
      </c>
      <c r="AG56" s="288">
        <v>0</v>
      </c>
      <c r="AH56" s="13">
        <v>0</v>
      </c>
      <c r="AI56" s="288">
        <v>0</v>
      </c>
      <c r="AJ56" s="13">
        <v>473499</v>
      </c>
      <c r="AK56" s="879">
        <v>5</v>
      </c>
    </row>
    <row r="57" spans="1:37" x14ac:dyDescent="0.25">
      <c r="A57" s="15" t="s">
        <v>145</v>
      </c>
      <c r="B57" s="34" t="s">
        <v>146</v>
      </c>
      <c r="C57" s="50">
        <v>294</v>
      </c>
      <c r="D57" s="678">
        <v>276</v>
      </c>
      <c r="E57" s="50">
        <v>276</v>
      </c>
      <c r="F57" s="880">
        <v>442123</v>
      </c>
      <c r="G57" s="17">
        <v>31</v>
      </c>
      <c r="H57" s="511">
        <v>1011285</v>
      </c>
      <c r="I57" s="17">
        <v>39</v>
      </c>
      <c r="J57" s="511">
        <v>287196</v>
      </c>
      <c r="K57" s="17">
        <v>6</v>
      </c>
      <c r="L57" s="511">
        <v>143550</v>
      </c>
      <c r="M57" s="17">
        <v>13</v>
      </c>
      <c r="N57" s="511">
        <v>17869220</v>
      </c>
      <c r="O57" s="284">
        <v>245</v>
      </c>
      <c r="P57" s="17">
        <v>0</v>
      </c>
      <c r="Q57" s="17">
        <v>0</v>
      </c>
      <c r="R57" s="880">
        <v>29999</v>
      </c>
      <c r="S57" s="284">
        <v>1</v>
      </c>
      <c r="T57" s="17">
        <v>0</v>
      </c>
      <c r="U57" s="17">
        <v>0</v>
      </c>
      <c r="V57" s="880">
        <v>0</v>
      </c>
      <c r="W57" s="17">
        <v>0</v>
      </c>
      <c r="X57" s="897">
        <v>0</v>
      </c>
      <c r="Y57" s="284">
        <v>0</v>
      </c>
      <c r="Z57" s="17">
        <v>846326</v>
      </c>
      <c r="AA57" s="284">
        <v>10</v>
      </c>
      <c r="AB57" s="17">
        <v>98402</v>
      </c>
      <c r="AC57" s="284">
        <v>2</v>
      </c>
      <c r="AD57" s="17">
        <v>1000</v>
      </c>
      <c r="AE57" s="284">
        <v>1</v>
      </c>
      <c r="AF57" s="17">
        <v>0</v>
      </c>
      <c r="AG57" s="284">
        <v>0</v>
      </c>
      <c r="AH57" s="17">
        <v>0</v>
      </c>
      <c r="AI57" s="284">
        <v>0</v>
      </c>
      <c r="AJ57" s="17">
        <v>99666</v>
      </c>
      <c r="AK57" s="881">
        <v>2</v>
      </c>
    </row>
    <row r="58" spans="1:37" x14ac:dyDescent="0.25">
      <c r="A58" s="11" t="s">
        <v>148</v>
      </c>
      <c r="B58" s="717" t="s">
        <v>149</v>
      </c>
      <c r="C58" s="44">
        <v>555</v>
      </c>
      <c r="D58" s="677">
        <v>482</v>
      </c>
      <c r="E58" s="44">
        <v>434</v>
      </c>
      <c r="F58" s="878">
        <v>449665</v>
      </c>
      <c r="G58" s="13">
        <v>111</v>
      </c>
      <c r="H58" s="510">
        <v>317941</v>
      </c>
      <c r="I58" s="13">
        <v>4</v>
      </c>
      <c r="J58" s="510">
        <v>0</v>
      </c>
      <c r="K58" s="13">
        <v>0</v>
      </c>
      <c r="L58" s="510">
        <v>103000</v>
      </c>
      <c r="M58" s="13">
        <v>12</v>
      </c>
      <c r="N58" s="510">
        <v>32833207</v>
      </c>
      <c r="O58" s="288">
        <v>433</v>
      </c>
      <c r="P58" s="13">
        <v>0</v>
      </c>
      <c r="Q58" s="13">
        <v>0</v>
      </c>
      <c r="R58" s="878">
        <v>268353</v>
      </c>
      <c r="S58" s="288">
        <v>6</v>
      </c>
      <c r="T58" s="13">
        <v>0</v>
      </c>
      <c r="U58" s="13">
        <v>0</v>
      </c>
      <c r="V58" s="878">
        <v>0</v>
      </c>
      <c r="W58" s="13">
        <v>0</v>
      </c>
      <c r="X58" s="898">
        <v>72942</v>
      </c>
      <c r="Y58" s="288">
        <v>24</v>
      </c>
      <c r="Z58" s="13">
        <v>1124745</v>
      </c>
      <c r="AA58" s="288">
        <v>14</v>
      </c>
      <c r="AB58" s="13">
        <v>0</v>
      </c>
      <c r="AC58" s="288">
        <v>0</v>
      </c>
      <c r="AD58" s="13">
        <v>1000</v>
      </c>
      <c r="AE58" s="288">
        <v>1</v>
      </c>
      <c r="AF58" s="13">
        <v>0</v>
      </c>
      <c r="AG58" s="288">
        <v>0</v>
      </c>
      <c r="AH58" s="13">
        <v>0</v>
      </c>
      <c r="AI58" s="288">
        <v>0</v>
      </c>
      <c r="AJ58" s="13">
        <v>893388</v>
      </c>
      <c r="AK58" s="879">
        <v>13</v>
      </c>
    </row>
    <row r="59" spans="1:37" x14ac:dyDescent="0.25">
      <c r="A59" s="15" t="s">
        <v>148</v>
      </c>
      <c r="B59" s="34" t="s">
        <v>153</v>
      </c>
      <c r="C59" s="50">
        <v>541</v>
      </c>
      <c r="D59" s="678">
        <v>378</v>
      </c>
      <c r="E59" s="50">
        <v>164</v>
      </c>
      <c r="F59" s="880">
        <v>1286296</v>
      </c>
      <c r="G59" s="17">
        <v>89</v>
      </c>
      <c r="H59" s="511">
        <v>0</v>
      </c>
      <c r="I59" s="17">
        <v>0</v>
      </c>
      <c r="J59" s="511">
        <v>0</v>
      </c>
      <c r="K59" s="17">
        <v>0</v>
      </c>
      <c r="L59" s="511">
        <v>529064</v>
      </c>
      <c r="M59" s="17">
        <v>6</v>
      </c>
      <c r="N59" s="511">
        <v>12475572</v>
      </c>
      <c r="O59" s="284">
        <v>153</v>
      </c>
      <c r="P59" s="17">
        <v>0</v>
      </c>
      <c r="Q59" s="17">
        <v>0</v>
      </c>
      <c r="R59" s="880">
        <v>0</v>
      </c>
      <c r="S59" s="284">
        <v>0</v>
      </c>
      <c r="T59" s="17">
        <v>0</v>
      </c>
      <c r="U59" s="17">
        <v>0</v>
      </c>
      <c r="V59" s="880">
        <v>0</v>
      </c>
      <c r="W59" s="17">
        <v>0</v>
      </c>
      <c r="X59" s="897">
        <v>1230000</v>
      </c>
      <c r="Y59" s="284">
        <v>71</v>
      </c>
      <c r="Z59" s="17">
        <v>0</v>
      </c>
      <c r="AA59" s="284">
        <v>0</v>
      </c>
      <c r="AB59" s="17">
        <v>0</v>
      </c>
      <c r="AC59" s="284">
        <v>0</v>
      </c>
      <c r="AD59" s="17">
        <v>3462154</v>
      </c>
      <c r="AE59" s="284">
        <v>40</v>
      </c>
      <c r="AF59" s="17">
        <v>11065519</v>
      </c>
      <c r="AG59" s="284">
        <v>145</v>
      </c>
      <c r="AH59" s="17">
        <v>0</v>
      </c>
      <c r="AI59" s="284">
        <v>0</v>
      </c>
      <c r="AJ59" s="17">
        <v>559375</v>
      </c>
      <c r="AK59" s="881">
        <v>10</v>
      </c>
    </row>
    <row r="60" spans="1:37" x14ac:dyDescent="0.25">
      <c r="A60" s="11" t="s">
        <v>148</v>
      </c>
      <c r="B60" s="717" t="s">
        <v>155</v>
      </c>
      <c r="C60" s="44">
        <v>326</v>
      </c>
      <c r="D60" s="677">
        <v>267</v>
      </c>
      <c r="E60" s="44">
        <v>267</v>
      </c>
      <c r="F60" s="878">
        <v>962250</v>
      </c>
      <c r="G60" s="13">
        <v>157</v>
      </c>
      <c r="H60" s="510">
        <v>0</v>
      </c>
      <c r="I60" s="13">
        <v>0</v>
      </c>
      <c r="J60" s="510">
        <v>0</v>
      </c>
      <c r="K60" s="13">
        <v>0</v>
      </c>
      <c r="L60" s="510">
        <v>0</v>
      </c>
      <c r="M60" s="13">
        <v>0</v>
      </c>
      <c r="N60" s="510">
        <v>14076768</v>
      </c>
      <c r="O60" s="288">
        <v>218</v>
      </c>
      <c r="P60" s="13">
        <v>0</v>
      </c>
      <c r="Q60" s="13">
        <v>0</v>
      </c>
      <c r="R60" s="878">
        <v>1006744</v>
      </c>
      <c r="S60" s="288">
        <v>31</v>
      </c>
      <c r="T60" s="13">
        <v>0</v>
      </c>
      <c r="U60" s="13">
        <v>0</v>
      </c>
      <c r="V60" s="878">
        <v>0</v>
      </c>
      <c r="W60" s="13">
        <v>0</v>
      </c>
      <c r="X60" s="898">
        <v>0</v>
      </c>
      <c r="Y60" s="288">
        <v>0</v>
      </c>
      <c r="Z60" s="13">
        <v>0</v>
      </c>
      <c r="AA60" s="288">
        <v>0</v>
      </c>
      <c r="AB60" s="13">
        <v>0</v>
      </c>
      <c r="AC60" s="288">
        <v>0</v>
      </c>
      <c r="AD60" s="13">
        <v>0</v>
      </c>
      <c r="AE60" s="288">
        <v>0</v>
      </c>
      <c r="AF60" s="13">
        <v>0</v>
      </c>
      <c r="AG60" s="288">
        <v>0</v>
      </c>
      <c r="AH60" s="13">
        <v>0</v>
      </c>
      <c r="AI60" s="288">
        <v>0</v>
      </c>
      <c r="AJ60" s="13">
        <v>0</v>
      </c>
      <c r="AK60" s="879">
        <v>0</v>
      </c>
    </row>
    <row r="61" spans="1:37" x14ac:dyDescent="0.25">
      <c r="A61" s="15" t="s">
        <v>156</v>
      </c>
      <c r="B61" s="34" t="s">
        <v>157</v>
      </c>
      <c r="C61" s="50">
        <v>296</v>
      </c>
      <c r="D61" s="678">
        <v>258</v>
      </c>
      <c r="E61" s="50">
        <v>258</v>
      </c>
      <c r="F61" s="880">
        <v>48500</v>
      </c>
      <c r="G61" s="17">
        <v>33</v>
      </c>
      <c r="H61" s="511">
        <v>1981682</v>
      </c>
      <c r="I61" s="17">
        <v>27</v>
      </c>
      <c r="J61" s="511">
        <v>0</v>
      </c>
      <c r="K61" s="17">
        <v>0</v>
      </c>
      <c r="L61" s="511">
        <v>50170</v>
      </c>
      <c r="M61" s="17">
        <v>7</v>
      </c>
      <c r="N61" s="511">
        <v>19870612</v>
      </c>
      <c r="O61" s="284">
        <v>226</v>
      </c>
      <c r="P61" s="17">
        <v>0</v>
      </c>
      <c r="Q61" s="17">
        <v>0</v>
      </c>
      <c r="R61" s="880">
        <v>75000</v>
      </c>
      <c r="S61" s="284">
        <v>1</v>
      </c>
      <c r="T61" s="17">
        <v>152201</v>
      </c>
      <c r="U61" s="17">
        <v>50</v>
      </c>
      <c r="V61" s="880">
        <v>0</v>
      </c>
      <c r="W61" s="17">
        <v>0</v>
      </c>
      <c r="X61" s="897">
        <v>0</v>
      </c>
      <c r="Y61" s="284">
        <v>0</v>
      </c>
      <c r="Z61" s="17">
        <v>0</v>
      </c>
      <c r="AA61" s="284">
        <v>0</v>
      </c>
      <c r="AB61" s="17">
        <v>0</v>
      </c>
      <c r="AC61" s="284">
        <v>0</v>
      </c>
      <c r="AD61" s="17">
        <v>0</v>
      </c>
      <c r="AE61" s="284">
        <v>0</v>
      </c>
      <c r="AF61" s="17">
        <v>0</v>
      </c>
      <c r="AG61" s="284">
        <v>0</v>
      </c>
      <c r="AH61" s="17">
        <v>0</v>
      </c>
      <c r="AI61" s="284">
        <v>0</v>
      </c>
      <c r="AJ61" s="17">
        <v>0</v>
      </c>
      <c r="AK61" s="881">
        <v>0</v>
      </c>
    </row>
    <row r="62" spans="1:37" x14ac:dyDescent="0.25">
      <c r="A62" s="11" t="s">
        <v>159</v>
      </c>
      <c r="B62" s="717" t="s">
        <v>160</v>
      </c>
      <c r="C62" s="44">
        <v>243</v>
      </c>
      <c r="D62" s="677">
        <v>238</v>
      </c>
      <c r="E62" s="44">
        <v>230</v>
      </c>
      <c r="F62" s="878">
        <v>23653</v>
      </c>
      <c r="G62" s="13">
        <v>1</v>
      </c>
      <c r="H62" s="510">
        <v>807224</v>
      </c>
      <c r="I62" s="13">
        <v>28</v>
      </c>
      <c r="J62" s="510">
        <v>196465</v>
      </c>
      <c r="K62" s="13">
        <v>9</v>
      </c>
      <c r="L62" s="510">
        <v>1170520</v>
      </c>
      <c r="M62" s="13">
        <v>115</v>
      </c>
      <c r="N62" s="510">
        <v>16791404</v>
      </c>
      <c r="O62" s="288">
        <v>226</v>
      </c>
      <c r="P62" s="13">
        <v>0</v>
      </c>
      <c r="Q62" s="13">
        <v>0</v>
      </c>
      <c r="R62" s="878">
        <v>0</v>
      </c>
      <c r="S62" s="288">
        <v>0</v>
      </c>
      <c r="T62" s="13">
        <v>170866</v>
      </c>
      <c r="U62" s="13">
        <v>58</v>
      </c>
      <c r="V62" s="878">
        <v>0</v>
      </c>
      <c r="W62" s="13">
        <v>0</v>
      </c>
      <c r="X62" s="898">
        <v>0</v>
      </c>
      <c r="Y62" s="288">
        <v>0</v>
      </c>
      <c r="Z62" s="13">
        <v>54227</v>
      </c>
      <c r="AA62" s="288">
        <v>1</v>
      </c>
      <c r="AB62" s="13">
        <v>0</v>
      </c>
      <c r="AC62" s="288">
        <v>0</v>
      </c>
      <c r="AD62" s="13">
        <v>71866</v>
      </c>
      <c r="AE62" s="288">
        <v>7</v>
      </c>
      <c r="AF62" s="13">
        <v>0</v>
      </c>
      <c r="AG62" s="288">
        <v>0</v>
      </c>
      <c r="AH62" s="13">
        <v>0</v>
      </c>
      <c r="AI62" s="288">
        <v>0</v>
      </c>
      <c r="AJ62" s="13">
        <v>160119</v>
      </c>
      <c r="AK62" s="879">
        <v>2</v>
      </c>
    </row>
    <row r="63" spans="1:37" x14ac:dyDescent="0.25">
      <c r="A63" s="15" t="s">
        <v>159</v>
      </c>
      <c r="B63" s="34" t="s">
        <v>162</v>
      </c>
      <c r="C63" s="50">
        <v>371</v>
      </c>
      <c r="D63" s="678">
        <v>328</v>
      </c>
      <c r="E63" s="50">
        <v>315</v>
      </c>
      <c r="F63" s="880">
        <v>947149</v>
      </c>
      <c r="G63" s="17">
        <v>126</v>
      </c>
      <c r="H63" s="511">
        <v>0</v>
      </c>
      <c r="I63" s="17">
        <v>0</v>
      </c>
      <c r="J63" s="511">
        <v>5500</v>
      </c>
      <c r="K63" s="17">
        <v>2</v>
      </c>
      <c r="L63" s="511">
        <v>2886029</v>
      </c>
      <c r="M63" s="17">
        <v>147</v>
      </c>
      <c r="N63" s="511">
        <v>19392427</v>
      </c>
      <c r="O63" s="284">
        <v>308</v>
      </c>
      <c r="P63" s="17">
        <v>0</v>
      </c>
      <c r="Q63" s="17">
        <v>0</v>
      </c>
      <c r="R63" s="880">
        <v>28168</v>
      </c>
      <c r="S63" s="284">
        <v>1</v>
      </c>
      <c r="T63" s="17">
        <v>19379</v>
      </c>
      <c r="U63" s="17">
        <v>5</v>
      </c>
      <c r="V63" s="880">
        <v>0</v>
      </c>
      <c r="W63" s="17">
        <v>0</v>
      </c>
      <c r="X63" s="897">
        <v>107100</v>
      </c>
      <c r="Y63" s="284">
        <v>13</v>
      </c>
      <c r="Z63" s="17">
        <v>0</v>
      </c>
      <c r="AA63" s="284">
        <v>0</v>
      </c>
      <c r="AB63" s="17">
        <v>0</v>
      </c>
      <c r="AC63" s="284">
        <v>0</v>
      </c>
      <c r="AD63" s="17">
        <v>116966</v>
      </c>
      <c r="AE63" s="284">
        <v>6</v>
      </c>
      <c r="AF63" s="17">
        <v>0</v>
      </c>
      <c r="AG63" s="284">
        <v>0</v>
      </c>
      <c r="AH63" s="17">
        <v>0</v>
      </c>
      <c r="AI63" s="284">
        <v>0</v>
      </c>
      <c r="AJ63" s="17">
        <v>0</v>
      </c>
      <c r="AK63" s="881">
        <v>0</v>
      </c>
    </row>
    <row r="64" spans="1:37" x14ac:dyDescent="0.25">
      <c r="A64" s="11" t="s">
        <v>164</v>
      </c>
      <c r="B64" s="717" t="s">
        <v>165</v>
      </c>
      <c r="C64" s="44">
        <v>421</v>
      </c>
      <c r="D64" s="677">
        <v>343</v>
      </c>
      <c r="E64" s="44">
        <v>355</v>
      </c>
      <c r="F64" s="878">
        <v>1034089</v>
      </c>
      <c r="G64" s="13">
        <v>182</v>
      </c>
      <c r="H64" s="510">
        <v>0</v>
      </c>
      <c r="I64" s="13">
        <v>0</v>
      </c>
      <c r="J64" s="510">
        <v>260500</v>
      </c>
      <c r="K64" s="13">
        <v>173</v>
      </c>
      <c r="L64" s="510">
        <v>68044</v>
      </c>
      <c r="M64" s="13">
        <v>15</v>
      </c>
      <c r="N64" s="510">
        <v>13847138</v>
      </c>
      <c r="O64" s="288">
        <v>310</v>
      </c>
      <c r="P64" s="13">
        <v>0</v>
      </c>
      <c r="Q64" s="13">
        <v>0</v>
      </c>
      <c r="R64" s="878">
        <v>3700</v>
      </c>
      <c r="S64" s="288">
        <v>1</v>
      </c>
      <c r="T64" s="13">
        <v>0</v>
      </c>
      <c r="U64" s="13">
        <v>0</v>
      </c>
      <c r="V64" s="878">
        <v>0</v>
      </c>
      <c r="W64" s="13">
        <v>0</v>
      </c>
      <c r="X64" s="898">
        <v>102400</v>
      </c>
      <c r="Y64" s="288">
        <v>13</v>
      </c>
      <c r="Z64" s="13">
        <v>0</v>
      </c>
      <c r="AA64" s="288">
        <v>0</v>
      </c>
      <c r="AB64" s="13">
        <v>0</v>
      </c>
      <c r="AC64" s="288">
        <v>0</v>
      </c>
      <c r="AD64" s="13">
        <v>2000</v>
      </c>
      <c r="AE64" s="288">
        <v>1</v>
      </c>
      <c r="AF64" s="13">
        <v>0</v>
      </c>
      <c r="AG64" s="288">
        <v>0</v>
      </c>
      <c r="AH64" s="13">
        <v>0</v>
      </c>
      <c r="AI64" s="288">
        <v>0</v>
      </c>
      <c r="AJ64" s="13">
        <v>105000</v>
      </c>
      <c r="AK64" s="879">
        <v>3</v>
      </c>
    </row>
    <row r="65" spans="1:37" x14ac:dyDescent="0.25">
      <c r="A65" s="15" t="s">
        <v>164</v>
      </c>
      <c r="B65" s="34" t="s">
        <v>167</v>
      </c>
      <c r="C65" s="50">
        <v>405</v>
      </c>
      <c r="D65" s="678">
        <v>347</v>
      </c>
      <c r="E65" s="50">
        <v>347</v>
      </c>
      <c r="F65" s="880">
        <v>1091463</v>
      </c>
      <c r="G65" s="17">
        <v>197</v>
      </c>
      <c r="H65" s="511">
        <v>0</v>
      </c>
      <c r="I65" s="17">
        <v>0</v>
      </c>
      <c r="J65" s="511">
        <v>0</v>
      </c>
      <c r="K65" s="17">
        <v>0</v>
      </c>
      <c r="L65" s="511">
        <v>46359</v>
      </c>
      <c r="M65" s="17">
        <v>8</v>
      </c>
      <c r="N65" s="511">
        <v>13083600</v>
      </c>
      <c r="O65" s="284">
        <v>297</v>
      </c>
      <c r="P65" s="17">
        <v>29000</v>
      </c>
      <c r="Q65" s="17">
        <v>3</v>
      </c>
      <c r="R65" s="880">
        <v>60000</v>
      </c>
      <c r="S65" s="284">
        <v>5</v>
      </c>
      <c r="T65" s="17">
        <v>0</v>
      </c>
      <c r="U65" s="17">
        <v>0</v>
      </c>
      <c r="V65" s="880">
        <v>0</v>
      </c>
      <c r="W65" s="17">
        <v>0</v>
      </c>
      <c r="X65" s="897">
        <v>7800</v>
      </c>
      <c r="Y65" s="284">
        <v>6</v>
      </c>
      <c r="Z65" s="17">
        <v>0</v>
      </c>
      <c r="AA65" s="284">
        <v>0</v>
      </c>
      <c r="AB65" s="17">
        <v>0</v>
      </c>
      <c r="AC65" s="284">
        <v>0</v>
      </c>
      <c r="AD65" s="17">
        <v>24000</v>
      </c>
      <c r="AE65" s="284">
        <v>1</v>
      </c>
      <c r="AF65" s="17">
        <v>0</v>
      </c>
      <c r="AG65" s="284">
        <v>0</v>
      </c>
      <c r="AH65" s="17">
        <v>0</v>
      </c>
      <c r="AI65" s="284">
        <v>0</v>
      </c>
      <c r="AJ65" s="17">
        <v>45000</v>
      </c>
      <c r="AK65" s="881">
        <v>1</v>
      </c>
    </row>
    <row r="66" spans="1:37" x14ac:dyDescent="0.25">
      <c r="A66" s="11" t="s">
        <v>164</v>
      </c>
      <c r="B66" s="717" t="s">
        <v>168</v>
      </c>
      <c r="C66" s="44">
        <v>427</v>
      </c>
      <c r="D66" s="677">
        <v>373</v>
      </c>
      <c r="E66" s="44">
        <v>351</v>
      </c>
      <c r="F66" s="878">
        <v>93904.57</v>
      </c>
      <c r="G66" s="13">
        <v>63</v>
      </c>
      <c r="H66" s="510">
        <v>600000</v>
      </c>
      <c r="I66" s="13">
        <v>20</v>
      </c>
      <c r="J66" s="510">
        <v>886212</v>
      </c>
      <c r="K66" s="13">
        <v>202</v>
      </c>
      <c r="L66" s="510">
        <v>207950</v>
      </c>
      <c r="M66" s="13">
        <v>59</v>
      </c>
      <c r="N66" s="510">
        <v>13804704</v>
      </c>
      <c r="O66" s="288">
        <v>351</v>
      </c>
      <c r="P66" s="13">
        <v>303495</v>
      </c>
      <c r="Q66" s="13">
        <v>30</v>
      </c>
      <c r="R66" s="878">
        <v>67544</v>
      </c>
      <c r="S66" s="288">
        <v>10</v>
      </c>
      <c r="T66" s="13">
        <v>14590</v>
      </c>
      <c r="U66" s="13">
        <v>12</v>
      </c>
      <c r="V66" s="878">
        <v>190</v>
      </c>
      <c r="W66" s="13">
        <v>1</v>
      </c>
      <c r="X66" s="898">
        <v>5075</v>
      </c>
      <c r="Y66" s="288">
        <v>9</v>
      </c>
      <c r="Z66" s="13">
        <v>0</v>
      </c>
      <c r="AA66" s="288">
        <v>0</v>
      </c>
      <c r="AB66" s="13">
        <v>0</v>
      </c>
      <c r="AC66" s="288">
        <v>0</v>
      </c>
      <c r="AD66" s="13">
        <v>500</v>
      </c>
      <c r="AE66" s="288">
        <v>1</v>
      </c>
      <c r="AF66" s="13">
        <v>0</v>
      </c>
      <c r="AG66" s="288">
        <v>0</v>
      </c>
      <c r="AH66" s="13">
        <v>0</v>
      </c>
      <c r="AI66" s="288">
        <v>0</v>
      </c>
      <c r="AJ66" s="13">
        <v>511793</v>
      </c>
      <c r="AK66" s="879">
        <v>5</v>
      </c>
    </row>
    <row r="67" spans="1:37" x14ac:dyDescent="0.25">
      <c r="A67" s="15" t="s">
        <v>170</v>
      </c>
      <c r="B67" s="34" t="s">
        <v>171</v>
      </c>
      <c r="C67" s="50">
        <v>325</v>
      </c>
      <c r="D67" s="678">
        <v>300</v>
      </c>
      <c r="E67" s="50">
        <v>296</v>
      </c>
      <c r="F67" s="880">
        <v>21820</v>
      </c>
      <c r="G67" s="17">
        <v>11</v>
      </c>
      <c r="H67" s="511">
        <v>2752087</v>
      </c>
      <c r="I67" s="17">
        <v>26</v>
      </c>
      <c r="J67" s="511">
        <v>0</v>
      </c>
      <c r="K67" s="17">
        <v>0</v>
      </c>
      <c r="L67" s="511">
        <v>5500</v>
      </c>
      <c r="M67" s="17">
        <v>3</v>
      </c>
      <c r="N67" s="511">
        <v>28306074</v>
      </c>
      <c r="O67" s="284">
        <v>287</v>
      </c>
      <c r="P67" s="17">
        <v>0</v>
      </c>
      <c r="Q67" s="17">
        <v>0</v>
      </c>
      <c r="R67" s="880">
        <v>312787</v>
      </c>
      <c r="S67" s="284">
        <v>6</v>
      </c>
      <c r="T67" s="17">
        <v>8193</v>
      </c>
      <c r="U67" s="17">
        <v>10</v>
      </c>
      <c r="V67" s="880">
        <v>0</v>
      </c>
      <c r="W67" s="17">
        <v>0</v>
      </c>
      <c r="X67" s="897">
        <v>1000</v>
      </c>
      <c r="Y67" s="284">
        <v>1</v>
      </c>
      <c r="Z67" s="17">
        <v>186949</v>
      </c>
      <c r="AA67" s="284">
        <v>2</v>
      </c>
      <c r="AB67" s="17">
        <v>0</v>
      </c>
      <c r="AC67" s="284">
        <v>0</v>
      </c>
      <c r="AD67" s="17">
        <v>0</v>
      </c>
      <c r="AE67" s="284">
        <v>0</v>
      </c>
      <c r="AF67" s="17">
        <v>0</v>
      </c>
      <c r="AG67" s="284">
        <v>0</v>
      </c>
      <c r="AH67" s="17">
        <v>0</v>
      </c>
      <c r="AI67" s="284">
        <v>0</v>
      </c>
      <c r="AJ67" s="17">
        <v>40000</v>
      </c>
      <c r="AK67" s="881">
        <v>1</v>
      </c>
    </row>
    <row r="68" spans="1:37" x14ac:dyDescent="0.25">
      <c r="A68" s="11" t="s">
        <v>170</v>
      </c>
      <c r="B68" s="717" t="s">
        <v>173</v>
      </c>
      <c r="C68" s="44">
        <v>117</v>
      </c>
      <c r="D68" s="677">
        <v>106</v>
      </c>
      <c r="E68" s="44">
        <v>99</v>
      </c>
      <c r="F68" s="878">
        <v>230252</v>
      </c>
      <c r="G68" s="13">
        <v>7</v>
      </c>
      <c r="H68" s="510">
        <v>0</v>
      </c>
      <c r="I68" s="13">
        <v>0</v>
      </c>
      <c r="J68" s="510">
        <v>0</v>
      </c>
      <c r="K68" s="13">
        <v>0</v>
      </c>
      <c r="L68" s="510">
        <v>136000</v>
      </c>
      <c r="M68" s="13">
        <v>13</v>
      </c>
      <c r="N68" s="510">
        <v>5659411</v>
      </c>
      <c r="O68" s="288">
        <v>97</v>
      </c>
      <c r="P68" s="13">
        <v>0</v>
      </c>
      <c r="Q68" s="13">
        <v>0</v>
      </c>
      <c r="R68" s="878">
        <v>102470</v>
      </c>
      <c r="S68" s="288">
        <v>4</v>
      </c>
      <c r="T68" s="13">
        <v>0</v>
      </c>
      <c r="U68" s="13">
        <v>0</v>
      </c>
      <c r="V68" s="878">
        <v>0</v>
      </c>
      <c r="W68" s="13">
        <v>0</v>
      </c>
      <c r="X68" s="898">
        <v>351169</v>
      </c>
      <c r="Y68" s="288">
        <v>6</v>
      </c>
      <c r="Z68" s="13">
        <v>0</v>
      </c>
      <c r="AA68" s="288">
        <v>0</v>
      </c>
      <c r="AB68" s="13">
        <v>0</v>
      </c>
      <c r="AC68" s="288">
        <v>0</v>
      </c>
      <c r="AD68" s="13">
        <v>1000</v>
      </c>
      <c r="AE68" s="288">
        <v>1</v>
      </c>
      <c r="AF68" s="13">
        <v>0</v>
      </c>
      <c r="AG68" s="288">
        <v>0</v>
      </c>
      <c r="AH68" s="13">
        <v>0</v>
      </c>
      <c r="AI68" s="288">
        <v>0</v>
      </c>
      <c r="AJ68" s="13">
        <v>0</v>
      </c>
      <c r="AK68" s="879">
        <v>0</v>
      </c>
    </row>
    <row r="69" spans="1:37" x14ac:dyDescent="0.25">
      <c r="A69" s="873" t="s">
        <v>175</v>
      </c>
      <c r="B69" s="63" t="s">
        <v>176</v>
      </c>
      <c r="C69" s="874">
        <v>399</v>
      </c>
      <c r="D69" s="917">
        <v>337</v>
      </c>
      <c r="E69" s="874">
        <v>337</v>
      </c>
      <c r="F69" s="883">
        <v>525410</v>
      </c>
      <c r="G69" s="882">
        <v>265</v>
      </c>
      <c r="H69" s="894">
        <v>0</v>
      </c>
      <c r="I69" s="882">
        <v>0</v>
      </c>
      <c r="J69" s="894">
        <v>350000</v>
      </c>
      <c r="K69" s="882">
        <v>72</v>
      </c>
      <c r="L69" s="894">
        <v>0</v>
      </c>
      <c r="M69" s="882">
        <v>0</v>
      </c>
      <c r="N69" s="894">
        <v>24681210</v>
      </c>
      <c r="O69" s="884">
        <v>337</v>
      </c>
      <c r="P69" s="882">
        <v>0</v>
      </c>
      <c r="Q69" s="882">
        <v>0</v>
      </c>
      <c r="R69" s="883">
        <v>0</v>
      </c>
      <c r="S69" s="884">
        <v>0</v>
      </c>
      <c r="T69" s="882">
        <v>0</v>
      </c>
      <c r="U69" s="882">
        <v>0</v>
      </c>
      <c r="V69" s="883">
        <v>0</v>
      </c>
      <c r="W69" s="882">
        <v>0</v>
      </c>
      <c r="X69" s="899">
        <v>40000</v>
      </c>
      <c r="Y69" s="884">
        <v>2</v>
      </c>
      <c r="Z69" s="882">
        <v>0</v>
      </c>
      <c r="AA69" s="884">
        <v>0</v>
      </c>
      <c r="AB69" s="882">
        <v>0</v>
      </c>
      <c r="AC69" s="884">
        <v>0</v>
      </c>
      <c r="AD69" s="882">
        <v>0</v>
      </c>
      <c r="AE69" s="884">
        <v>0</v>
      </c>
      <c r="AF69" s="882">
        <v>0</v>
      </c>
      <c r="AG69" s="884">
        <v>0</v>
      </c>
      <c r="AH69" s="882">
        <v>0</v>
      </c>
      <c r="AI69" s="884">
        <v>0</v>
      </c>
      <c r="AJ69" s="882">
        <v>387410</v>
      </c>
      <c r="AK69" s="885">
        <v>9</v>
      </c>
    </row>
    <row r="70" spans="1:37" x14ac:dyDescent="0.25">
      <c r="A70" s="11" t="s">
        <v>177</v>
      </c>
      <c r="B70" s="717" t="s">
        <v>178</v>
      </c>
      <c r="C70" s="44">
        <v>262</v>
      </c>
      <c r="D70" s="677">
        <v>227</v>
      </c>
      <c r="E70" s="44">
        <v>227</v>
      </c>
      <c r="F70" s="878">
        <v>1949018</v>
      </c>
      <c r="G70" s="13">
        <v>179</v>
      </c>
      <c r="H70" s="510">
        <v>63103</v>
      </c>
      <c r="I70" s="13">
        <v>1</v>
      </c>
      <c r="J70" s="510">
        <v>0</v>
      </c>
      <c r="K70" s="13">
        <v>0</v>
      </c>
      <c r="L70" s="510">
        <v>355949</v>
      </c>
      <c r="M70" s="13">
        <v>11</v>
      </c>
      <c r="N70" s="510">
        <v>14902134</v>
      </c>
      <c r="O70" s="288">
        <v>210</v>
      </c>
      <c r="P70" s="13">
        <v>0</v>
      </c>
      <c r="Q70" s="13">
        <v>0</v>
      </c>
      <c r="R70" s="878">
        <v>30893</v>
      </c>
      <c r="S70" s="288">
        <v>3</v>
      </c>
      <c r="T70" s="13">
        <v>0</v>
      </c>
      <c r="U70" s="13">
        <v>0</v>
      </c>
      <c r="V70" s="878">
        <v>0</v>
      </c>
      <c r="W70" s="13">
        <v>0</v>
      </c>
      <c r="X70" s="898">
        <v>113339</v>
      </c>
      <c r="Y70" s="288">
        <v>15</v>
      </c>
      <c r="Z70" s="13">
        <v>227831</v>
      </c>
      <c r="AA70" s="288">
        <v>3</v>
      </c>
      <c r="AB70" s="13">
        <v>0</v>
      </c>
      <c r="AC70" s="288">
        <v>0</v>
      </c>
      <c r="AD70" s="13">
        <v>283005</v>
      </c>
      <c r="AE70" s="288">
        <v>4</v>
      </c>
      <c r="AF70" s="13">
        <v>0</v>
      </c>
      <c r="AG70" s="288">
        <v>0</v>
      </c>
      <c r="AH70" s="13">
        <v>0</v>
      </c>
      <c r="AI70" s="288">
        <v>0</v>
      </c>
      <c r="AJ70" s="13">
        <v>407351</v>
      </c>
      <c r="AK70" s="879">
        <v>6</v>
      </c>
    </row>
    <row r="71" spans="1:37" x14ac:dyDescent="0.25">
      <c r="A71" s="15" t="s">
        <v>179</v>
      </c>
      <c r="B71" s="34" t="s">
        <v>180</v>
      </c>
      <c r="C71" s="50">
        <v>212</v>
      </c>
      <c r="D71" s="678">
        <v>163</v>
      </c>
      <c r="E71" s="50">
        <v>163</v>
      </c>
      <c r="F71" s="880">
        <v>613982</v>
      </c>
      <c r="G71" s="17">
        <v>51</v>
      </c>
      <c r="H71" s="511">
        <v>7000</v>
      </c>
      <c r="I71" s="17">
        <v>1</v>
      </c>
      <c r="J71" s="511">
        <v>0</v>
      </c>
      <c r="K71" s="17">
        <v>0</v>
      </c>
      <c r="L71" s="511">
        <v>23300</v>
      </c>
      <c r="M71" s="17">
        <v>4</v>
      </c>
      <c r="N71" s="511">
        <v>8395202</v>
      </c>
      <c r="O71" s="284">
        <v>153</v>
      </c>
      <c r="P71" s="17">
        <v>0</v>
      </c>
      <c r="Q71" s="17">
        <v>0</v>
      </c>
      <c r="R71" s="880">
        <v>751966</v>
      </c>
      <c r="S71" s="284">
        <v>20</v>
      </c>
      <c r="T71" s="17">
        <v>0</v>
      </c>
      <c r="U71" s="17">
        <v>0</v>
      </c>
      <c r="V71" s="880">
        <v>0</v>
      </c>
      <c r="W71" s="17">
        <v>0</v>
      </c>
      <c r="X71" s="897">
        <v>5051</v>
      </c>
      <c r="Y71" s="284">
        <v>5</v>
      </c>
      <c r="Z71" s="17">
        <v>437799</v>
      </c>
      <c r="AA71" s="284">
        <v>5</v>
      </c>
      <c r="AB71" s="17">
        <v>0</v>
      </c>
      <c r="AC71" s="284">
        <v>0</v>
      </c>
      <c r="AD71" s="17">
        <v>622774</v>
      </c>
      <c r="AE71" s="284">
        <v>10</v>
      </c>
      <c r="AF71" s="17">
        <v>0</v>
      </c>
      <c r="AG71" s="284">
        <v>0</v>
      </c>
      <c r="AH71" s="17">
        <v>0</v>
      </c>
      <c r="AI71" s="284">
        <v>0</v>
      </c>
      <c r="AJ71" s="17">
        <v>99999</v>
      </c>
      <c r="AK71" s="881">
        <v>1</v>
      </c>
    </row>
    <row r="72" spans="1:37" x14ac:dyDescent="0.25">
      <c r="A72" s="11" t="s">
        <v>182</v>
      </c>
      <c r="B72" s="717" t="s">
        <v>183</v>
      </c>
      <c r="C72" s="44">
        <v>402</v>
      </c>
      <c r="D72" s="677">
        <v>396</v>
      </c>
      <c r="E72" s="44">
        <v>327</v>
      </c>
      <c r="F72" s="878">
        <v>746243</v>
      </c>
      <c r="G72" s="13">
        <v>85</v>
      </c>
      <c r="H72" s="510">
        <v>589395</v>
      </c>
      <c r="I72" s="13">
        <v>21</v>
      </c>
      <c r="J72" s="510">
        <v>2225</v>
      </c>
      <c r="K72" s="13">
        <v>2</v>
      </c>
      <c r="L72" s="510">
        <v>125900</v>
      </c>
      <c r="M72" s="13">
        <v>12</v>
      </c>
      <c r="N72" s="510">
        <v>19164019</v>
      </c>
      <c r="O72" s="288">
        <v>297</v>
      </c>
      <c r="P72" s="13">
        <v>0</v>
      </c>
      <c r="Q72" s="13">
        <v>0</v>
      </c>
      <c r="R72" s="878">
        <v>140280</v>
      </c>
      <c r="S72" s="288">
        <v>5</v>
      </c>
      <c r="T72" s="13">
        <v>0</v>
      </c>
      <c r="U72" s="13">
        <v>0</v>
      </c>
      <c r="V72" s="878">
        <v>0</v>
      </c>
      <c r="W72" s="13">
        <v>0</v>
      </c>
      <c r="X72" s="898">
        <v>159262</v>
      </c>
      <c r="Y72" s="288">
        <v>20</v>
      </c>
      <c r="Z72" s="13">
        <v>0</v>
      </c>
      <c r="AA72" s="288">
        <v>0</v>
      </c>
      <c r="AB72" s="13">
        <v>2250</v>
      </c>
      <c r="AC72" s="288">
        <v>2</v>
      </c>
      <c r="AD72" s="13">
        <v>12375</v>
      </c>
      <c r="AE72" s="288">
        <v>2</v>
      </c>
      <c r="AF72" s="13">
        <v>0</v>
      </c>
      <c r="AG72" s="288">
        <v>0</v>
      </c>
      <c r="AH72" s="13">
        <v>0</v>
      </c>
      <c r="AI72" s="288">
        <v>0</v>
      </c>
      <c r="AJ72" s="13">
        <v>60140</v>
      </c>
      <c r="AK72" s="879">
        <v>1</v>
      </c>
    </row>
    <row r="73" spans="1:37" ht="13" thickBot="1" x14ac:dyDescent="0.3">
      <c r="A73" s="23" t="s">
        <v>185</v>
      </c>
      <c r="B73" s="722" t="s">
        <v>186</v>
      </c>
      <c r="C73" s="57">
        <v>189</v>
      </c>
      <c r="D73" s="682">
        <v>161</v>
      </c>
      <c r="E73" s="57">
        <v>161</v>
      </c>
      <c r="F73" s="886">
        <v>33800</v>
      </c>
      <c r="G73" s="25">
        <v>14</v>
      </c>
      <c r="H73" s="895">
        <v>0</v>
      </c>
      <c r="I73" s="25">
        <v>0</v>
      </c>
      <c r="J73" s="895">
        <v>177500</v>
      </c>
      <c r="K73" s="25">
        <v>35</v>
      </c>
      <c r="L73" s="895">
        <v>0</v>
      </c>
      <c r="M73" s="25">
        <v>0</v>
      </c>
      <c r="N73" s="895">
        <v>4890101</v>
      </c>
      <c r="O73" s="887">
        <v>160</v>
      </c>
      <c r="P73" s="25">
        <v>283559</v>
      </c>
      <c r="Q73" s="25">
        <v>29</v>
      </c>
      <c r="R73" s="886">
        <v>0</v>
      </c>
      <c r="S73" s="887">
        <v>0</v>
      </c>
      <c r="T73" s="25">
        <v>1015</v>
      </c>
      <c r="U73" s="25">
        <v>1</v>
      </c>
      <c r="V73" s="886">
        <v>0</v>
      </c>
      <c r="W73" s="25">
        <v>0</v>
      </c>
      <c r="X73" s="900">
        <v>0</v>
      </c>
      <c r="Y73" s="887">
        <v>0</v>
      </c>
      <c r="Z73" s="25">
        <v>0</v>
      </c>
      <c r="AA73" s="887">
        <v>0</v>
      </c>
      <c r="AB73" s="25">
        <v>0</v>
      </c>
      <c r="AC73" s="887">
        <v>0</v>
      </c>
      <c r="AD73" s="25">
        <v>0</v>
      </c>
      <c r="AE73" s="887">
        <v>0</v>
      </c>
      <c r="AF73" s="25">
        <v>0</v>
      </c>
      <c r="AG73" s="887">
        <v>0</v>
      </c>
      <c r="AH73" s="25">
        <v>0</v>
      </c>
      <c r="AI73" s="887">
        <v>0</v>
      </c>
      <c r="AJ73" s="25">
        <v>0</v>
      </c>
      <c r="AK73" s="888">
        <v>0</v>
      </c>
    </row>
    <row r="74" spans="1:37" ht="15" x14ac:dyDescent="0.25">
      <c r="A74" s="875"/>
      <c r="B74" s="725" t="s">
        <v>860</v>
      </c>
      <c r="C74" s="215">
        <v>373.9</v>
      </c>
      <c r="D74" s="221">
        <v>317.69696970000001</v>
      </c>
      <c r="E74" s="215">
        <v>304.31818179999999</v>
      </c>
      <c r="F74" s="907">
        <v>964897.2</v>
      </c>
      <c r="G74" s="215">
        <v>108.84375</v>
      </c>
      <c r="H74" s="905">
        <v>1181547.83</v>
      </c>
      <c r="I74" s="215">
        <v>21.6</v>
      </c>
      <c r="J74" s="905">
        <v>270979.74</v>
      </c>
      <c r="K74" s="215">
        <v>30.703703699999998</v>
      </c>
      <c r="L74" s="905">
        <v>237498</v>
      </c>
      <c r="M74" s="215">
        <v>19.5</v>
      </c>
      <c r="N74" s="905">
        <v>21362871.59</v>
      </c>
      <c r="O74" s="215">
        <v>285.15151520000001</v>
      </c>
      <c r="P74" s="215">
        <v>414537.92</v>
      </c>
      <c r="Q74" s="215">
        <v>33.75</v>
      </c>
      <c r="R74" s="215">
        <v>528629.94999999995</v>
      </c>
      <c r="S74" s="215">
        <v>19.325581400000001</v>
      </c>
      <c r="T74" s="215">
        <v>944976.7</v>
      </c>
      <c r="U74" s="215">
        <v>35.086956499999999</v>
      </c>
      <c r="V74" s="215">
        <v>1230</v>
      </c>
      <c r="W74" s="215">
        <v>1.3333333000000001</v>
      </c>
      <c r="X74" s="914">
        <v>209983.79</v>
      </c>
      <c r="Y74" s="214">
        <v>15.9574468</v>
      </c>
      <c r="Z74" s="215">
        <v>787788.81</v>
      </c>
      <c r="AA74" s="214">
        <v>10.0384615</v>
      </c>
      <c r="AB74" s="215">
        <v>85314.57</v>
      </c>
      <c r="AC74" s="214">
        <v>2.4285714</v>
      </c>
      <c r="AD74" s="215">
        <v>271326.52</v>
      </c>
      <c r="AE74" s="214">
        <v>6.1111110999999996</v>
      </c>
      <c r="AF74" s="215">
        <v>2341992.2000000002</v>
      </c>
      <c r="AG74" s="214">
        <v>43</v>
      </c>
      <c r="AH74" s="215">
        <v>0</v>
      </c>
      <c r="AI74" s="214">
        <v>0</v>
      </c>
      <c r="AJ74" s="215">
        <v>651619.18999999994</v>
      </c>
      <c r="AK74" s="912">
        <v>9.5</v>
      </c>
    </row>
    <row r="75" spans="1:37" s="5" customFormat="1" ht="13.5" thickBot="1" x14ac:dyDescent="0.3">
      <c r="A75" s="902"/>
      <c r="B75" s="903" t="s">
        <v>861</v>
      </c>
      <c r="C75" s="224">
        <v>198.1</v>
      </c>
      <c r="D75" s="918">
        <v>150.0916612</v>
      </c>
      <c r="E75" s="224">
        <v>143.5990314</v>
      </c>
      <c r="F75" s="908">
        <v>1463913.04</v>
      </c>
      <c r="G75" s="224">
        <v>91.534401299999999</v>
      </c>
      <c r="H75" s="906">
        <v>2600794.96</v>
      </c>
      <c r="I75" s="224">
        <v>42.448723399999999</v>
      </c>
      <c r="J75" s="906">
        <v>378200.95</v>
      </c>
      <c r="K75" s="224">
        <v>49.760824</v>
      </c>
      <c r="L75" s="906">
        <v>571346.74</v>
      </c>
      <c r="M75" s="224">
        <v>30.974938399999999</v>
      </c>
      <c r="N75" s="906">
        <v>17260155.34</v>
      </c>
      <c r="O75" s="224">
        <v>145.17313189999999</v>
      </c>
      <c r="P75" s="224">
        <v>627982.25</v>
      </c>
      <c r="Q75" s="224">
        <v>43.689243500000003</v>
      </c>
      <c r="R75" s="224">
        <v>1163102.5900000001</v>
      </c>
      <c r="S75" s="224">
        <v>34.163278099999999</v>
      </c>
      <c r="T75" s="224">
        <v>4294687.43</v>
      </c>
      <c r="U75" s="224">
        <v>55.604049099999997</v>
      </c>
      <c r="V75" s="224">
        <v>934.71920920000002</v>
      </c>
      <c r="W75" s="224">
        <v>0.57735029999999998</v>
      </c>
      <c r="X75" s="915">
        <v>393456.72</v>
      </c>
      <c r="Y75" s="910">
        <v>23.5842223</v>
      </c>
      <c r="Z75" s="224">
        <v>660395.56999999995</v>
      </c>
      <c r="AA75" s="910">
        <v>6.8087048000000001</v>
      </c>
      <c r="AB75" s="224">
        <v>74726.429999999993</v>
      </c>
      <c r="AC75" s="910">
        <v>1.5118579000000001</v>
      </c>
      <c r="AD75" s="224">
        <v>711387.37</v>
      </c>
      <c r="AE75" s="910">
        <v>8.9671766000000002</v>
      </c>
      <c r="AF75" s="224">
        <v>4878612.78</v>
      </c>
      <c r="AG75" s="910">
        <v>68.410525500000006</v>
      </c>
      <c r="AH75" s="224">
        <v>0</v>
      </c>
      <c r="AI75" s="910">
        <v>0</v>
      </c>
      <c r="AJ75" s="224">
        <v>1102953.49</v>
      </c>
      <c r="AK75" s="913">
        <v>13.720682999999999</v>
      </c>
    </row>
    <row r="76" spans="1:37" s="5" customFormat="1" x14ac:dyDescent="0.25">
      <c r="A76" s="1042" t="s">
        <v>862</v>
      </c>
      <c r="B76" s="1042"/>
      <c r="C76" s="904"/>
    </row>
    <row r="77" spans="1:37" s="5" customFormat="1" x14ac:dyDescent="0.25">
      <c r="A77" s="36"/>
      <c r="B77" s="947"/>
      <c r="C77" s="947"/>
      <c r="D77" s="768"/>
      <c r="E77" s="768"/>
      <c r="F77" s="948"/>
      <c r="G77" s="768"/>
      <c r="H77" s="948"/>
      <c r="I77" s="768"/>
      <c r="J77" s="948"/>
      <c r="K77" s="768"/>
      <c r="L77" s="948"/>
      <c r="M77" s="768"/>
      <c r="N77" s="768"/>
      <c r="O77" s="768"/>
      <c r="P77" s="948"/>
      <c r="Q77" s="768"/>
      <c r="R77" s="948"/>
      <c r="S77" s="768"/>
      <c r="T77" s="948"/>
      <c r="U77" s="768"/>
      <c r="V77" s="948"/>
      <c r="W77" s="768"/>
      <c r="X77" s="948"/>
      <c r="Y77" s="768"/>
      <c r="Z77" s="948"/>
      <c r="AA77" s="768"/>
      <c r="AB77" s="948"/>
      <c r="AC77" s="768"/>
      <c r="AD77" s="948"/>
      <c r="AE77" s="768"/>
      <c r="AF77" s="948"/>
      <c r="AG77" s="768"/>
      <c r="AH77" s="768"/>
      <c r="AI77" s="768"/>
      <c r="AJ77" s="948"/>
      <c r="AK77" s="768"/>
    </row>
    <row r="78" spans="1:37" s="5" customFormat="1" ht="26.25" customHeight="1" x14ac:dyDescent="0.25">
      <c r="A78" s="1033" t="s">
        <v>863</v>
      </c>
      <c r="B78" s="1033"/>
      <c r="C78" s="1033"/>
    </row>
    <row r="79" spans="1:37" s="5" customFormat="1" x14ac:dyDescent="0.25">
      <c r="A79" s="36" t="s">
        <v>520</v>
      </c>
      <c r="B79" s="1"/>
      <c r="C79" s="904"/>
    </row>
    <row r="80" spans="1:37" s="5" customFormat="1" x14ac:dyDescent="0.25"/>
    <row r="81" s="5" customFormat="1" x14ac:dyDescent="0.25"/>
    <row r="82" s="5" customFormat="1" x14ac:dyDescent="0.25"/>
    <row r="83" s="5" customFormat="1" x14ac:dyDescent="0.25"/>
    <row r="84" s="5" customFormat="1" x14ac:dyDescent="0.25"/>
    <row r="85" s="5" customFormat="1" x14ac:dyDescent="0.25"/>
    <row r="86" s="5" customFormat="1" x14ac:dyDescent="0.25"/>
    <row r="87" s="5" customFormat="1" x14ac:dyDescent="0.25"/>
    <row r="88" s="5" customFormat="1" x14ac:dyDescent="0.25"/>
    <row r="89" s="5" customFormat="1" x14ac:dyDescent="0.25"/>
    <row r="90" s="5" customFormat="1" x14ac:dyDescent="0.25"/>
    <row r="91" s="5" customFormat="1" x14ac:dyDescent="0.25"/>
    <row r="92" s="5" customFormat="1" x14ac:dyDescent="0.25"/>
    <row r="93" s="5" customFormat="1" x14ac:dyDescent="0.25"/>
    <row r="94" s="5" customFormat="1" x14ac:dyDescent="0.25"/>
    <row r="95" s="5" customFormat="1" x14ac:dyDescent="0.25"/>
    <row r="96" s="5" customFormat="1" x14ac:dyDescent="0.25"/>
    <row r="97" s="5" customFormat="1" x14ac:dyDescent="0.25"/>
    <row r="98" s="5" customFormat="1" x14ac:dyDescent="0.25"/>
    <row r="99" s="5" customFormat="1" x14ac:dyDescent="0.25"/>
    <row r="100" s="5" customFormat="1" x14ac:dyDescent="0.25"/>
    <row r="101" s="5" customFormat="1" x14ac:dyDescent="0.25"/>
    <row r="102" s="5" customFormat="1" x14ac:dyDescent="0.25"/>
    <row r="103" s="5" customFormat="1" x14ac:dyDescent="0.25"/>
    <row r="104" s="5" customFormat="1" x14ac:dyDescent="0.25"/>
    <row r="105" s="5" customFormat="1" x14ac:dyDescent="0.25"/>
    <row r="106" s="5" customFormat="1" x14ac:dyDescent="0.25"/>
    <row r="107" s="5" customFormat="1" x14ac:dyDescent="0.25"/>
    <row r="108" s="5" customFormat="1" x14ac:dyDescent="0.25"/>
    <row r="109" s="5" customFormat="1" x14ac:dyDescent="0.25"/>
    <row r="110" s="5" customFormat="1" x14ac:dyDescent="0.25"/>
    <row r="111" s="5" customFormat="1" x14ac:dyDescent="0.25"/>
    <row r="112" s="5" customFormat="1" x14ac:dyDescent="0.25"/>
    <row r="113" s="5" customFormat="1" x14ac:dyDescent="0.25"/>
    <row r="114" s="5" customFormat="1" x14ac:dyDescent="0.25"/>
    <row r="115" s="5" customFormat="1" x14ac:dyDescent="0.25"/>
    <row r="116" s="5" customFormat="1" x14ac:dyDescent="0.25"/>
    <row r="117" s="5" customFormat="1" x14ac:dyDescent="0.25"/>
    <row r="118" s="5" customFormat="1" x14ac:dyDescent="0.25"/>
    <row r="119" s="5" customFormat="1" x14ac:dyDescent="0.25"/>
    <row r="120" s="5" customFormat="1" x14ac:dyDescent="0.25"/>
    <row r="121" s="5" customFormat="1" x14ac:dyDescent="0.25"/>
    <row r="122" s="5" customFormat="1" x14ac:dyDescent="0.25"/>
    <row r="123" s="5" customFormat="1" x14ac:dyDescent="0.25"/>
    <row r="124" s="5" customFormat="1" x14ac:dyDescent="0.25"/>
    <row r="125" s="5" customFormat="1" x14ac:dyDescent="0.25"/>
    <row r="126" s="5" customFormat="1" x14ac:dyDescent="0.25"/>
    <row r="127" s="5" customFormat="1" x14ac:dyDescent="0.25"/>
    <row r="128" s="5" customFormat="1" x14ac:dyDescent="0.25"/>
    <row r="129" s="5" customFormat="1" x14ac:dyDescent="0.25"/>
    <row r="130" s="5" customFormat="1" x14ac:dyDescent="0.25"/>
    <row r="131" s="5" customFormat="1" x14ac:dyDescent="0.25"/>
    <row r="132" s="5" customFormat="1" x14ac:dyDescent="0.25"/>
    <row r="133" s="5" customFormat="1" x14ac:dyDescent="0.25"/>
    <row r="134" s="5" customFormat="1" x14ac:dyDescent="0.25"/>
    <row r="135" s="5" customFormat="1" x14ac:dyDescent="0.25"/>
    <row r="136" s="5" customFormat="1" x14ac:dyDescent="0.25"/>
    <row r="137" s="5" customFormat="1" x14ac:dyDescent="0.25"/>
    <row r="138" s="5" customFormat="1" x14ac:dyDescent="0.25"/>
    <row r="139" s="5" customFormat="1" x14ac:dyDescent="0.25"/>
    <row r="140" s="5" customFormat="1" x14ac:dyDescent="0.25"/>
    <row r="141" s="5" customFormat="1" x14ac:dyDescent="0.25"/>
    <row r="142" s="5" customFormat="1" x14ac:dyDescent="0.25"/>
    <row r="143" s="5" customFormat="1" x14ac:dyDescent="0.25"/>
    <row r="144" s="5" customFormat="1" x14ac:dyDescent="0.25"/>
    <row r="145" s="5" customFormat="1" x14ac:dyDescent="0.25"/>
    <row r="146" s="5" customFormat="1" x14ac:dyDescent="0.25"/>
    <row r="147" s="5" customFormat="1" x14ac:dyDescent="0.25"/>
    <row r="148" s="5" customFormat="1" x14ac:dyDescent="0.25"/>
    <row r="149" s="5" customFormat="1" x14ac:dyDescent="0.25"/>
    <row r="150" s="5" customFormat="1" x14ac:dyDescent="0.25"/>
    <row r="151" s="5" customFormat="1" x14ac:dyDescent="0.25"/>
    <row r="152" s="5" customFormat="1" x14ac:dyDescent="0.25"/>
    <row r="153" s="5" customFormat="1" x14ac:dyDescent="0.25"/>
    <row r="154" s="5" customFormat="1" x14ac:dyDescent="0.25"/>
    <row r="155" s="5" customFormat="1" x14ac:dyDescent="0.25"/>
    <row r="156" s="5" customFormat="1" x14ac:dyDescent="0.25"/>
    <row r="157" s="5" customFormat="1" x14ac:dyDescent="0.25"/>
    <row r="158" s="5" customFormat="1" x14ac:dyDescent="0.25"/>
    <row r="159" s="5" customFormat="1" x14ac:dyDescent="0.25"/>
    <row r="160" s="5" customFormat="1" x14ac:dyDescent="0.25"/>
    <row r="161" s="5" customFormat="1" x14ac:dyDescent="0.25"/>
    <row r="162" s="5" customFormat="1" x14ac:dyDescent="0.25"/>
    <row r="163" s="5" customFormat="1" x14ac:dyDescent="0.25"/>
    <row r="164" s="5" customFormat="1" x14ac:dyDescent="0.25"/>
    <row r="165" s="5" customFormat="1" x14ac:dyDescent="0.25"/>
    <row r="166" s="5" customFormat="1" x14ac:dyDescent="0.25"/>
    <row r="167" s="5" customFormat="1" x14ac:dyDescent="0.25"/>
    <row r="168" s="5" customFormat="1" x14ac:dyDescent="0.25"/>
    <row r="169" s="5" customFormat="1" x14ac:dyDescent="0.25"/>
    <row r="170" s="5" customFormat="1" x14ac:dyDescent="0.25"/>
    <row r="171" s="5" customFormat="1" x14ac:dyDescent="0.25"/>
    <row r="172" s="5" customFormat="1" x14ac:dyDescent="0.25"/>
    <row r="173" s="5" customFormat="1" x14ac:dyDescent="0.25"/>
    <row r="174" s="5" customFormat="1" x14ac:dyDescent="0.25"/>
    <row r="175" s="5" customFormat="1" x14ac:dyDescent="0.25"/>
    <row r="176" s="5" customFormat="1" x14ac:dyDescent="0.25"/>
    <row r="177" s="5" customFormat="1" x14ac:dyDescent="0.25"/>
    <row r="178" s="5" customFormat="1" x14ac:dyDescent="0.25"/>
    <row r="179" s="5" customFormat="1" x14ac:dyDescent="0.25"/>
    <row r="180" s="5" customFormat="1" x14ac:dyDescent="0.25"/>
    <row r="181" s="5" customFormat="1" x14ac:dyDescent="0.25"/>
    <row r="182" s="5" customFormat="1" x14ac:dyDescent="0.25"/>
    <row r="183" s="5" customFormat="1" x14ac:dyDescent="0.25"/>
    <row r="184" s="5" customFormat="1" x14ac:dyDescent="0.25"/>
    <row r="185" s="5" customFormat="1" x14ac:dyDescent="0.25"/>
    <row r="186" s="5" customFormat="1" x14ac:dyDescent="0.25"/>
    <row r="187" s="5" customFormat="1" x14ac:dyDescent="0.25"/>
    <row r="188" s="5" customFormat="1" x14ac:dyDescent="0.25"/>
    <row r="189" s="5" customFormat="1" x14ac:dyDescent="0.25"/>
    <row r="190" s="5" customFormat="1" x14ac:dyDescent="0.25"/>
    <row r="191" s="5" customFormat="1" x14ac:dyDescent="0.25"/>
    <row r="192" s="5" customFormat="1" x14ac:dyDescent="0.25"/>
    <row r="193" s="5" customFormat="1" x14ac:dyDescent="0.25"/>
    <row r="194" s="5" customFormat="1" x14ac:dyDescent="0.25"/>
    <row r="195" s="5" customFormat="1" x14ac:dyDescent="0.25"/>
    <row r="196" s="5" customFormat="1" x14ac:dyDescent="0.25"/>
    <row r="197" s="5" customFormat="1" x14ac:dyDescent="0.25"/>
    <row r="198" s="5" customFormat="1" x14ac:dyDescent="0.25"/>
    <row r="199" s="5" customFormat="1" x14ac:dyDescent="0.25"/>
    <row r="200" s="5" customFormat="1" x14ac:dyDescent="0.25"/>
    <row r="201" s="5" customFormat="1" x14ac:dyDescent="0.25"/>
    <row r="202" s="5" customFormat="1" x14ac:dyDescent="0.25"/>
    <row r="203" s="5" customFormat="1" x14ac:dyDescent="0.25"/>
    <row r="204" s="5" customFormat="1" x14ac:dyDescent="0.25"/>
    <row r="205" s="5" customFormat="1" x14ac:dyDescent="0.25"/>
    <row r="206" s="5" customFormat="1" x14ac:dyDescent="0.25"/>
    <row r="207" s="5" customFormat="1" x14ac:dyDescent="0.25"/>
    <row r="208" s="5" customFormat="1" x14ac:dyDescent="0.25"/>
    <row r="209" s="5" customFormat="1" x14ac:dyDescent="0.25"/>
    <row r="210" s="5" customFormat="1" x14ac:dyDescent="0.25"/>
    <row r="211" s="5" customFormat="1" x14ac:dyDescent="0.25"/>
    <row r="212" s="5" customFormat="1" x14ac:dyDescent="0.25"/>
    <row r="213" s="5" customFormat="1" x14ac:dyDescent="0.25"/>
    <row r="214" s="5" customFormat="1" x14ac:dyDescent="0.25"/>
    <row r="215" s="5" customFormat="1" x14ac:dyDescent="0.25"/>
    <row r="216" s="5" customFormat="1" x14ac:dyDescent="0.25"/>
    <row r="217" s="5" customFormat="1" x14ac:dyDescent="0.25"/>
    <row r="218" s="5" customFormat="1" x14ac:dyDescent="0.25"/>
    <row r="219" s="5" customFormat="1" x14ac:dyDescent="0.25"/>
    <row r="220" s="5" customFormat="1" x14ac:dyDescent="0.25"/>
    <row r="221" s="5" customFormat="1" x14ac:dyDescent="0.25"/>
    <row r="222" s="5" customFormat="1" x14ac:dyDescent="0.25"/>
    <row r="223" s="5" customFormat="1" x14ac:dyDescent="0.25"/>
    <row r="224" s="5" customFormat="1" x14ac:dyDescent="0.25"/>
    <row r="225" s="5" customFormat="1" x14ac:dyDescent="0.25"/>
    <row r="226" s="5" customFormat="1" x14ac:dyDescent="0.25"/>
    <row r="227" s="5" customFormat="1" x14ac:dyDescent="0.25"/>
    <row r="228" s="5" customFormat="1" x14ac:dyDescent="0.25"/>
    <row r="229" s="5" customFormat="1" x14ac:dyDescent="0.25"/>
    <row r="230" s="5" customFormat="1" x14ac:dyDescent="0.25"/>
    <row r="231" s="5" customFormat="1" x14ac:dyDescent="0.25"/>
    <row r="232" s="5" customFormat="1" x14ac:dyDescent="0.25"/>
    <row r="233" s="5" customFormat="1" x14ac:dyDescent="0.25"/>
    <row r="234" s="5" customFormat="1" x14ac:dyDescent="0.25"/>
    <row r="235" s="5" customFormat="1" x14ac:dyDescent="0.25"/>
    <row r="236" s="5" customFormat="1" x14ac:dyDescent="0.25"/>
    <row r="237" s="5" customFormat="1" x14ac:dyDescent="0.25"/>
    <row r="238" s="5" customFormat="1" x14ac:dyDescent="0.25"/>
    <row r="239" s="5" customFormat="1" x14ac:dyDescent="0.25"/>
    <row r="240" s="5" customFormat="1" x14ac:dyDescent="0.25"/>
    <row r="241" s="5" customFormat="1" x14ac:dyDescent="0.25"/>
    <row r="242" s="5" customFormat="1" x14ac:dyDescent="0.25"/>
    <row r="243" s="5" customFormat="1" x14ac:dyDescent="0.25"/>
    <row r="244" s="5" customFormat="1" x14ac:dyDescent="0.25"/>
    <row r="245" s="5" customFormat="1" x14ac:dyDescent="0.25"/>
    <row r="246" s="5" customFormat="1" x14ac:dyDescent="0.25"/>
    <row r="247" s="5" customFormat="1" x14ac:dyDescent="0.25"/>
    <row r="248" s="5" customFormat="1" x14ac:dyDescent="0.25"/>
    <row r="249" s="5" customFormat="1" x14ac:dyDescent="0.25"/>
    <row r="250" s="5" customFormat="1" x14ac:dyDescent="0.25"/>
    <row r="251" s="5" customFormat="1" x14ac:dyDescent="0.25"/>
    <row r="252" s="5" customFormat="1" x14ac:dyDescent="0.25"/>
    <row r="253" s="5" customFormat="1" x14ac:dyDescent="0.25"/>
    <row r="254" s="5" customFormat="1" x14ac:dyDescent="0.25"/>
    <row r="255" s="5" customFormat="1" x14ac:dyDescent="0.25"/>
    <row r="256" s="5" customFormat="1" x14ac:dyDescent="0.25"/>
    <row r="257" s="5" customFormat="1" x14ac:dyDescent="0.25"/>
    <row r="258" s="5" customFormat="1" x14ac:dyDescent="0.25"/>
    <row r="259" s="5" customFormat="1" x14ac:dyDescent="0.25"/>
    <row r="260" s="5" customFormat="1" x14ac:dyDescent="0.25"/>
    <row r="261" s="5" customFormat="1" x14ac:dyDescent="0.25"/>
    <row r="262" s="5" customFormat="1" x14ac:dyDescent="0.25"/>
    <row r="263" s="5" customFormat="1" x14ac:dyDescent="0.25"/>
    <row r="264" s="5" customFormat="1" x14ac:dyDescent="0.25"/>
    <row r="265" s="5" customFormat="1" x14ac:dyDescent="0.25"/>
    <row r="266" s="5" customFormat="1" x14ac:dyDescent="0.25"/>
    <row r="267" s="5" customFormat="1" x14ac:dyDescent="0.25"/>
    <row r="268" s="5" customFormat="1" x14ac:dyDescent="0.25"/>
    <row r="269" s="5" customFormat="1" x14ac:dyDescent="0.25"/>
    <row r="270" s="5" customFormat="1" x14ac:dyDescent="0.25"/>
    <row r="271" s="5" customFormat="1" x14ac:dyDescent="0.25"/>
    <row r="272" s="5" customFormat="1" x14ac:dyDescent="0.25"/>
    <row r="273" s="5" customFormat="1" x14ac:dyDescent="0.25"/>
    <row r="274" s="5" customFormat="1" x14ac:dyDescent="0.25"/>
    <row r="275" s="5" customFormat="1" x14ac:dyDescent="0.25"/>
    <row r="276" s="5" customFormat="1" x14ac:dyDescent="0.25"/>
    <row r="277" s="5" customFormat="1" x14ac:dyDescent="0.25"/>
    <row r="278" s="5" customFormat="1" x14ac:dyDescent="0.25"/>
    <row r="279" s="5" customFormat="1" x14ac:dyDescent="0.25"/>
    <row r="280" s="5" customFormat="1" x14ac:dyDescent="0.25"/>
    <row r="281" s="5" customFormat="1" x14ac:dyDescent="0.25"/>
    <row r="282" s="5" customFormat="1" x14ac:dyDescent="0.25"/>
    <row r="283" s="5" customFormat="1" x14ac:dyDescent="0.25"/>
    <row r="284" s="5" customFormat="1" x14ac:dyDescent="0.25"/>
    <row r="285" s="5" customFormat="1" x14ac:dyDescent="0.25"/>
    <row r="286" s="5" customFormat="1" x14ac:dyDescent="0.25"/>
    <row r="287" s="5" customFormat="1" x14ac:dyDescent="0.25"/>
    <row r="288" s="5" customFormat="1" x14ac:dyDescent="0.25"/>
    <row r="289" s="5" customFormat="1" x14ac:dyDescent="0.25"/>
    <row r="290" s="5" customFormat="1" x14ac:dyDescent="0.25"/>
    <row r="291" s="5" customFormat="1" x14ac:dyDescent="0.25"/>
    <row r="292" s="5" customFormat="1" x14ac:dyDescent="0.25"/>
    <row r="293" s="5" customFormat="1" x14ac:dyDescent="0.25"/>
    <row r="294" s="5" customFormat="1" x14ac:dyDescent="0.25"/>
    <row r="295" s="5" customFormat="1" x14ac:dyDescent="0.25"/>
    <row r="296" s="5" customFormat="1" x14ac:dyDescent="0.25"/>
    <row r="297" s="5" customFormat="1" x14ac:dyDescent="0.25"/>
    <row r="298" s="5" customFormat="1" x14ac:dyDescent="0.25"/>
    <row r="299" s="5" customFormat="1" x14ac:dyDescent="0.25"/>
    <row r="300" s="5" customFormat="1" x14ac:dyDescent="0.25"/>
    <row r="301" s="5" customFormat="1" x14ac:dyDescent="0.25"/>
    <row r="302" s="5" customFormat="1" x14ac:dyDescent="0.25"/>
    <row r="303" s="5" customFormat="1" x14ac:dyDescent="0.25"/>
    <row r="304" s="5" customFormat="1" x14ac:dyDescent="0.25"/>
    <row r="305" s="5" customFormat="1" x14ac:dyDescent="0.25"/>
    <row r="306" s="5" customFormat="1" x14ac:dyDescent="0.25"/>
    <row r="307" s="5" customFormat="1" x14ac:dyDescent="0.25"/>
    <row r="308" s="5" customFormat="1" x14ac:dyDescent="0.25"/>
    <row r="309" s="5" customFormat="1" x14ac:dyDescent="0.25"/>
    <row r="310" s="5" customFormat="1" x14ac:dyDescent="0.25"/>
    <row r="311" s="5" customFormat="1" x14ac:dyDescent="0.25"/>
    <row r="312" s="5" customFormat="1" x14ac:dyDescent="0.25"/>
    <row r="313" s="5" customFormat="1" x14ac:dyDescent="0.25"/>
    <row r="314" s="5" customFormat="1" x14ac:dyDescent="0.25"/>
    <row r="315" s="5" customFormat="1" x14ac:dyDescent="0.25"/>
    <row r="316" s="5" customFormat="1" x14ac:dyDescent="0.25"/>
    <row r="317" s="5" customFormat="1" x14ac:dyDescent="0.25"/>
    <row r="318" s="5" customFormat="1" x14ac:dyDescent="0.25"/>
    <row r="319" s="5" customFormat="1" x14ac:dyDescent="0.25"/>
    <row r="320" s="5" customFormat="1" x14ac:dyDescent="0.25"/>
    <row r="321" s="5" customFormat="1" x14ac:dyDescent="0.25"/>
    <row r="322" s="5" customFormat="1" x14ac:dyDescent="0.25"/>
    <row r="323" s="5" customFormat="1" x14ac:dyDescent="0.25"/>
    <row r="324" s="5" customFormat="1" x14ac:dyDescent="0.25"/>
    <row r="325" s="5" customFormat="1" x14ac:dyDescent="0.25"/>
    <row r="326" s="5" customFormat="1" x14ac:dyDescent="0.25"/>
    <row r="327" s="5" customFormat="1" x14ac:dyDescent="0.25"/>
    <row r="328" s="5" customFormat="1" x14ac:dyDescent="0.25"/>
    <row r="329" s="5" customFormat="1" x14ac:dyDescent="0.25"/>
    <row r="330" s="5" customFormat="1" x14ac:dyDescent="0.25"/>
    <row r="331" s="5" customFormat="1" x14ac:dyDescent="0.25"/>
    <row r="332" s="5" customFormat="1" x14ac:dyDescent="0.25"/>
    <row r="333" s="5" customFormat="1" x14ac:dyDescent="0.25"/>
    <row r="334" s="5" customFormat="1" x14ac:dyDescent="0.25"/>
    <row r="335" s="5" customFormat="1" x14ac:dyDescent="0.25"/>
    <row r="336" s="5" customFormat="1" x14ac:dyDescent="0.25"/>
    <row r="337" s="5" customFormat="1" x14ac:dyDescent="0.25"/>
    <row r="338" s="5" customFormat="1" x14ac:dyDescent="0.25"/>
    <row r="339" s="5" customFormat="1" x14ac:dyDescent="0.25"/>
    <row r="340" s="5" customFormat="1" x14ac:dyDescent="0.25"/>
    <row r="341" s="5" customFormat="1" x14ac:dyDescent="0.25"/>
    <row r="342" s="5" customFormat="1" x14ac:dyDescent="0.25"/>
    <row r="343" s="5" customFormat="1" x14ac:dyDescent="0.25"/>
    <row r="344" s="5" customFormat="1" x14ac:dyDescent="0.25"/>
    <row r="345" s="5" customFormat="1" x14ac:dyDescent="0.25"/>
    <row r="346" s="5" customFormat="1" x14ac:dyDescent="0.25"/>
    <row r="347" s="5" customFormat="1" x14ac:dyDescent="0.25"/>
    <row r="348" s="5" customFormat="1" x14ac:dyDescent="0.25"/>
    <row r="349" s="5" customFormat="1" x14ac:dyDescent="0.25"/>
    <row r="350" s="5" customFormat="1" x14ac:dyDescent="0.25"/>
    <row r="351" s="5" customFormat="1" x14ac:dyDescent="0.25"/>
    <row r="352" s="5" customFormat="1" x14ac:dyDescent="0.25"/>
    <row r="353" s="5" customFormat="1" x14ac:dyDescent="0.25"/>
    <row r="354" s="5" customFormat="1" x14ac:dyDescent="0.25"/>
    <row r="355" s="5" customFormat="1" x14ac:dyDescent="0.25"/>
    <row r="356" s="5" customFormat="1" x14ac:dyDescent="0.25"/>
    <row r="357" s="5" customFormat="1" x14ac:dyDescent="0.25"/>
    <row r="358" s="5" customFormat="1" x14ac:dyDescent="0.25"/>
    <row r="359" s="5" customFormat="1" x14ac:dyDescent="0.25"/>
    <row r="360" s="5" customFormat="1" x14ac:dyDescent="0.25"/>
    <row r="361" s="5" customFormat="1" x14ac:dyDescent="0.25"/>
    <row r="362" s="5" customFormat="1" x14ac:dyDescent="0.25"/>
    <row r="363" s="5" customFormat="1" x14ac:dyDescent="0.25"/>
    <row r="364" s="5" customFormat="1" x14ac:dyDescent="0.25"/>
    <row r="365" s="5" customFormat="1" x14ac:dyDescent="0.25"/>
    <row r="366" s="5" customFormat="1" x14ac:dyDescent="0.25"/>
    <row r="367" s="5" customFormat="1" x14ac:dyDescent="0.25"/>
    <row r="368" s="5" customFormat="1" x14ac:dyDescent="0.25"/>
    <row r="369" s="5" customFormat="1" x14ac:dyDescent="0.25"/>
    <row r="370" s="5" customFormat="1" x14ac:dyDescent="0.25"/>
    <row r="371" s="5" customFormat="1" x14ac:dyDescent="0.25"/>
    <row r="372" s="5" customFormat="1" x14ac:dyDescent="0.25"/>
    <row r="373" s="5" customFormat="1" x14ac:dyDescent="0.25"/>
    <row r="374" s="5" customFormat="1" x14ac:dyDescent="0.25"/>
    <row r="375" s="5" customFormat="1" x14ac:dyDescent="0.25"/>
    <row r="376" s="5" customFormat="1" x14ac:dyDescent="0.25"/>
    <row r="377" s="5" customFormat="1" x14ac:dyDescent="0.25"/>
    <row r="378" s="5" customFormat="1" x14ac:dyDescent="0.25"/>
    <row r="379" s="5" customFormat="1" x14ac:dyDescent="0.25"/>
    <row r="380" s="5" customFormat="1" x14ac:dyDescent="0.25"/>
    <row r="381" s="5" customFormat="1" x14ac:dyDescent="0.25"/>
    <row r="382" s="5" customFormat="1" x14ac:dyDescent="0.25"/>
    <row r="383" s="5" customFormat="1" x14ac:dyDescent="0.25"/>
    <row r="384" s="5" customFormat="1" x14ac:dyDescent="0.25"/>
    <row r="385" s="5" customFormat="1" x14ac:dyDescent="0.25"/>
    <row r="386" s="5" customFormat="1" x14ac:dyDescent="0.25"/>
    <row r="387" s="5" customFormat="1" x14ac:dyDescent="0.25"/>
    <row r="388" s="5" customFormat="1" x14ac:dyDescent="0.25"/>
    <row r="389" s="5" customFormat="1" x14ac:dyDescent="0.25"/>
    <row r="390" s="5" customFormat="1" x14ac:dyDescent="0.25"/>
    <row r="391" s="5" customFormat="1" x14ac:dyDescent="0.25"/>
    <row r="392" s="5" customFormat="1" x14ac:dyDescent="0.25"/>
    <row r="393" s="5" customFormat="1" x14ac:dyDescent="0.25"/>
    <row r="394" s="5" customFormat="1" x14ac:dyDescent="0.25"/>
    <row r="395" s="5" customFormat="1" x14ac:dyDescent="0.25"/>
    <row r="396" s="5" customFormat="1" x14ac:dyDescent="0.25"/>
    <row r="397" s="5" customFormat="1" x14ac:dyDescent="0.25"/>
    <row r="398" s="5" customFormat="1" x14ac:dyDescent="0.25"/>
    <row r="399" s="5" customFormat="1" x14ac:dyDescent="0.25"/>
    <row r="400" s="5" customFormat="1" x14ac:dyDescent="0.25"/>
    <row r="401" s="5" customFormat="1" x14ac:dyDescent="0.25"/>
    <row r="402" s="5" customFormat="1" x14ac:dyDescent="0.25"/>
    <row r="403" s="5" customFormat="1" x14ac:dyDescent="0.25"/>
    <row r="404" s="5" customFormat="1" x14ac:dyDescent="0.25"/>
    <row r="405" s="5" customFormat="1" x14ac:dyDescent="0.25"/>
    <row r="406" s="5" customFormat="1" x14ac:dyDescent="0.25"/>
    <row r="407" s="5" customFormat="1" x14ac:dyDescent="0.25"/>
    <row r="408" s="5" customFormat="1" x14ac:dyDescent="0.25"/>
    <row r="409" s="5" customFormat="1" x14ac:dyDescent="0.25"/>
    <row r="410" s="5" customFormat="1" x14ac:dyDescent="0.25"/>
    <row r="411" s="5" customFormat="1" x14ac:dyDescent="0.25"/>
    <row r="412" s="5" customFormat="1" x14ac:dyDescent="0.25"/>
    <row r="413" s="5" customFormat="1" x14ac:dyDescent="0.25"/>
    <row r="414" s="5" customFormat="1" x14ac:dyDescent="0.25"/>
    <row r="415" s="5" customFormat="1" x14ac:dyDescent="0.25"/>
    <row r="416" s="5" customFormat="1" x14ac:dyDescent="0.25"/>
    <row r="417" s="5" customFormat="1" x14ac:dyDescent="0.25"/>
    <row r="418" s="5" customFormat="1" x14ac:dyDescent="0.25"/>
    <row r="419" s="5" customFormat="1" x14ac:dyDescent="0.25"/>
    <row r="420" s="5" customFormat="1" x14ac:dyDescent="0.25"/>
    <row r="421" s="5" customFormat="1" x14ac:dyDescent="0.25"/>
    <row r="422" s="5" customFormat="1" x14ac:dyDescent="0.25"/>
    <row r="423" s="5" customFormat="1" x14ac:dyDescent="0.25"/>
    <row r="424" s="5" customFormat="1" x14ac:dyDescent="0.25"/>
    <row r="425" s="5" customFormat="1" x14ac:dyDescent="0.25"/>
    <row r="426" s="5" customFormat="1" x14ac:dyDescent="0.25"/>
    <row r="427" s="5" customFormat="1" x14ac:dyDescent="0.25"/>
    <row r="428" s="5" customFormat="1" x14ac:dyDescent="0.25"/>
    <row r="429" s="5" customFormat="1" x14ac:dyDescent="0.25"/>
    <row r="430" s="5" customFormat="1" x14ac:dyDescent="0.25"/>
    <row r="431" s="5" customFormat="1" x14ac:dyDescent="0.25"/>
    <row r="432" s="5" customFormat="1" x14ac:dyDescent="0.25"/>
    <row r="433" s="5" customFormat="1" x14ac:dyDescent="0.25"/>
    <row r="434" s="5" customFormat="1" x14ac:dyDescent="0.25"/>
    <row r="435" s="5" customFormat="1" x14ac:dyDescent="0.25"/>
    <row r="436" s="5" customFormat="1" x14ac:dyDescent="0.25"/>
    <row r="437" s="5" customFormat="1" x14ac:dyDescent="0.25"/>
    <row r="438" s="5" customFormat="1" x14ac:dyDescent="0.25"/>
    <row r="439" s="5" customFormat="1" x14ac:dyDescent="0.25"/>
    <row r="440" s="5" customFormat="1" x14ac:dyDescent="0.25"/>
    <row r="441" s="5" customFormat="1" x14ac:dyDescent="0.25"/>
    <row r="442" s="5" customFormat="1" x14ac:dyDescent="0.25"/>
    <row r="443" s="5" customFormat="1" x14ac:dyDescent="0.25"/>
    <row r="444" s="5" customFormat="1" x14ac:dyDescent="0.25"/>
    <row r="445" s="5" customFormat="1" x14ac:dyDescent="0.25"/>
    <row r="446" s="5" customFormat="1" x14ac:dyDescent="0.25"/>
    <row r="447" s="5" customFormat="1" x14ac:dyDescent="0.25"/>
    <row r="448" s="5" customFormat="1" x14ac:dyDescent="0.25"/>
    <row r="449" s="5" customFormat="1" x14ac:dyDescent="0.25"/>
    <row r="450" s="5" customFormat="1" x14ac:dyDescent="0.25"/>
    <row r="451" s="5" customFormat="1" x14ac:dyDescent="0.25"/>
    <row r="452" s="5" customFormat="1" x14ac:dyDescent="0.25"/>
    <row r="453" s="5" customFormat="1" x14ac:dyDescent="0.25"/>
    <row r="454" s="5" customFormat="1" x14ac:dyDescent="0.25"/>
    <row r="455" s="5" customFormat="1" x14ac:dyDescent="0.25"/>
    <row r="456" s="5" customFormat="1" x14ac:dyDescent="0.25"/>
    <row r="457" s="5" customFormat="1" x14ac:dyDescent="0.25"/>
    <row r="458" s="5" customFormat="1" x14ac:dyDescent="0.25"/>
    <row r="459" s="5" customFormat="1" x14ac:dyDescent="0.25"/>
    <row r="460" s="5" customFormat="1" x14ac:dyDescent="0.25"/>
    <row r="461" s="5" customFormat="1" x14ac:dyDescent="0.25"/>
    <row r="462" s="5" customFormat="1" x14ac:dyDescent="0.25"/>
    <row r="463" s="5" customFormat="1" x14ac:dyDescent="0.25"/>
    <row r="464" s="5" customFormat="1" x14ac:dyDescent="0.25"/>
    <row r="465" s="5" customFormat="1" x14ac:dyDescent="0.25"/>
    <row r="466" s="5" customFormat="1" x14ac:dyDescent="0.25"/>
    <row r="467" s="5" customFormat="1" x14ac:dyDescent="0.25"/>
    <row r="468" s="5" customFormat="1" x14ac:dyDescent="0.25"/>
    <row r="469" s="5" customFormat="1" x14ac:dyDescent="0.25"/>
    <row r="470" s="5" customFormat="1" x14ac:dyDescent="0.25"/>
    <row r="471" s="5" customFormat="1" x14ac:dyDescent="0.25"/>
    <row r="472" s="5" customFormat="1" x14ac:dyDescent="0.25"/>
    <row r="473" s="5" customFormat="1" x14ac:dyDescent="0.25"/>
    <row r="474" s="5" customFormat="1" x14ac:dyDescent="0.25"/>
    <row r="475" s="5" customFormat="1" x14ac:dyDescent="0.25"/>
    <row r="476" s="5" customFormat="1" x14ac:dyDescent="0.25"/>
    <row r="477" s="5" customFormat="1" x14ac:dyDescent="0.25"/>
    <row r="478" s="5" customFormat="1" x14ac:dyDescent="0.25"/>
    <row r="479" s="5" customFormat="1" x14ac:dyDescent="0.25"/>
    <row r="480" s="5" customFormat="1" x14ac:dyDescent="0.25"/>
    <row r="481" s="5" customFormat="1" x14ac:dyDescent="0.25"/>
    <row r="482" s="5" customFormat="1" x14ac:dyDescent="0.25"/>
    <row r="483" s="5" customFormat="1" x14ac:dyDescent="0.25"/>
    <row r="484" s="5" customFormat="1" x14ac:dyDescent="0.25"/>
    <row r="485" s="5" customFormat="1" x14ac:dyDescent="0.25"/>
    <row r="486" s="5" customFormat="1" x14ac:dyDescent="0.25"/>
    <row r="487" s="5" customFormat="1" x14ac:dyDescent="0.25"/>
    <row r="488" s="5" customFormat="1" x14ac:dyDescent="0.25"/>
    <row r="489" s="5" customFormat="1" x14ac:dyDescent="0.25"/>
    <row r="490" s="5" customFormat="1" x14ac:dyDescent="0.25"/>
    <row r="491" s="5" customFormat="1" x14ac:dyDescent="0.25"/>
    <row r="492" s="5" customFormat="1" x14ac:dyDescent="0.25"/>
    <row r="493" s="5" customFormat="1" x14ac:dyDescent="0.25"/>
    <row r="494" s="5" customFormat="1" x14ac:dyDescent="0.25"/>
    <row r="495" s="5" customFormat="1" x14ac:dyDescent="0.25"/>
    <row r="496" s="5" customFormat="1" x14ac:dyDescent="0.25"/>
    <row r="497" s="5" customFormat="1" x14ac:dyDescent="0.25"/>
    <row r="498" s="5" customFormat="1" x14ac:dyDescent="0.25"/>
    <row r="499" s="5" customFormat="1" x14ac:dyDescent="0.25"/>
    <row r="500" s="5" customFormat="1" x14ac:dyDescent="0.25"/>
    <row r="501" s="5" customFormat="1" x14ac:dyDescent="0.25"/>
    <row r="502" s="5" customFormat="1" x14ac:dyDescent="0.25"/>
    <row r="503" s="5" customFormat="1" x14ac:dyDescent="0.25"/>
    <row r="504" s="5" customFormat="1" x14ac:dyDescent="0.25"/>
    <row r="505" s="5" customFormat="1" x14ac:dyDescent="0.25"/>
    <row r="506" s="5" customFormat="1" x14ac:dyDescent="0.25"/>
    <row r="507" s="5" customFormat="1" x14ac:dyDescent="0.25"/>
    <row r="508" s="5" customFormat="1" x14ac:dyDescent="0.25"/>
    <row r="509" s="5" customFormat="1" x14ac:dyDescent="0.25"/>
    <row r="510" s="5" customFormat="1" x14ac:dyDescent="0.25"/>
    <row r="511" s="5" customFormat="1" x14ac:dyDescent="0.25"/>
    <row r="512" s="5" customFormat="1" x14ac:dyDescent="0.25"/>
    <row r="513" s="5" customFormat="1" x14ac:dyDescent="0.25"/>
    <row r="514" s="5" customFormat="1" x14ac:dyDescent="0.25"/>
    <row r="515" s="5" customFormat="1" x14ac:dyDescent="0.25"/>
    <row r="516" s="5" customFormat="1" x14ac:dyDescent="0.25"/>
    <row r="517" s="5" customFormat="1" x14ac:dyDescent="0.25"/>
    <row r="518" s="5" customFormat="1" x14ac:dyDescent="0.25"/>
    <row r="519" s="5" customFormat="1" x14ac:dyDescent="0.25"/>
    <row r="520" s="5" customFormat="1" x14ac:dyDescent="0.25"/>
    <row r="521" s="5" customFormat="1" x14ac:dyDescent="0.25"/>
    <row r="522" s="5" customFormat="1" x14ac:dyDescent="0.25"/>
    <row r="523" s="5" customFormat="1" x14ac:dyDescent="0.25"/>
    <row r="524" s="5" customFormat="1" x14ac:dyDescent="0.25"/>
    <row r="525" s="5" customFormat="1" x14ac:dyDescent="0.25"/>
    <row r="526" s="5" customFormat="1" x14ac:dyDescent="0.25"/>
    <row r="527" s="5" customFormat="1" x14ac:dyDescent="0.25"/>
    <row r="528" s="5" customFormat="1" x14ac:dyDescent="0.25"/>
    <row r="529" s="5" customFormat="1" x14ac:dyDescent="0.25"/>
    <row r="530" s="5" customFormat="1" x14ac:dyDescent="0.25"/>
    <row r="531" s="5" customFormat="1" x14ac:dyDescent="0.25"/>
    <row r="532" s="5" customFormat="1" x14ac:dyDescent="0.25"/>
    <row r="533" s="5" customFormat="1" x14ac:dyDescent="0.25"/>
    <row r="534" s="5" customFormat="1" x14ac:dyDescent="0.25"/>
    <row r="535" s="5" customFormat="1" x14ac:dyDescent="0.25"/>
    <row r="536" s="5" customFormat="1" x14ac:dyDescent="0.25"/>
    <row r="537" s="5" customFormat="1" x14ac:dyDescent="0.25"/>
    <row r="538" s="5" customFormat="1" x14ac:dyDescent="0.25"/>
    <row r="539" s="5" customFormat="1" x14ac:dyDescent="0.25"/>
    <row r="540" s="5" customFormat="1" x14ac:dyDescent="0.25"/>
    <row r="541" s="5" customFormat="1" x14ac:dyDescent="0.25"/>
    <row r="542" s="5" customFormat="1" x14ac:dyDescent="0.25"/>
    <row r="543" s="5" customFormat="1" x14ac:dyDescent="0.25"/>
    <row r="544" s="5" customFormat="1" x14ac:dyDescent="0.25"/>
    <row r="545" s="5" customFormat="1" x14ac:dyDescent="0.25"/>
    <row r="546" s="5" customFormat="1" x14ac:dyDescent="0.25"/>
    <row r="547" s="5" customFormat="1" x14ac:dyDescent="0.25"/>
    <row r="548" s="5" customFormat="1" x14ac:dyDescent="0.25"/>
    <row r="549" s="5" customFormat="1" x14ac:dyDescent="0.25"/>
    <row r="550" s="5" customFormat="1" x14ac:dyDescent="0.25"/>
    <row r="551" s="5" customFormat="1" x14ac:dyDescent="0.25"/>
    <row r="552" s="5" customFormat="1" x14ac:dyDescent="0.25"/>
    <row r="553" s="5" customFormat="1" x14ac:dyDescent="0.25"/>
    <row r="554" s="5" customFormat="1" x14ac:dyDescent="0.25"/>
    <row r="555" s="5" customFormat="1" x14ac:dyDescent="0.25"/>
    <row r="556" s="5" customFormat="1" x14ac:dyDescent="0.25"/>
    <row r="557" s="5" customFormat="1" x14ac:dyDescent="0.25"/>
    <row r="558" s="5" customFormat="1" x14ac:dyDescent="0.25"/>
    <row r="559" s="5" customFormat="1" x14ac:dyDescent="0.25"/>
    <row r="560" s="5" customFormat="1" x14ac:dyDescent="0.25"/>
    <row r="561" s="5" customFormat="1" x14ac:dyDescent="0.25"/>
    <row r="562" s="5" customFormat="1" x14ac:dyDescent="0.25"/>
    <row r="563" s="5" customFormat="1" x14ac:dyDescent="0.25"/>
    <row r="564" s="5" customFormat="1" x14ac:dyDescent="0.25"/>
    <row r="565" s="5" customFormat="1" x14ac:dyDescent="0.25"/>
    <row r="566" s="5" customFormat="1" x14ac:dyDescent="0.25"/>
    <row r="567" s="5" customFormat="1" x14ac:dyDescent="0.25"/>
    <row r="568" s="5" customFormat="1" x14ac:dyDescent="0.25"/>
    <row r="569" s="5" customFormat="1" x14ac:dyDescent="0.25"/>
    <row r="570" s="5" customFormat="1" x14ac:dyDescent="0.25"/>
    <row r="571" s="5" customFormat="1" x14ac:dyDescent="0.25"/>
    <row r="572" s="5" customFormat="1" x14ac:dyDescent="0.25"/>
    <row r="573" s="5" customFormat="1" x14ac:dyDescent="0.25"/>
    <row r="574" s="5" customFormat="1" x14ac:dyDescent="0.25"/>
    <row r="575" s="5" customFormat="1" x14ac:dyDescent="0.25"/>
    <row r="576" s="5" customFormat="1" x14ac:dyDescent="0.25"/>
    <row r="577" s="5" customFormat="1" x14ac:dyDescent="0.25"/>
    <row r="578" s="5" customFormat="1" x14ac:dyDescent="0.25"/>
    <row r="579" s="5" customFormat="1" x14ac:dyDescent="0.25"/>
    <row r="580" s="5" customFormat="1" x14ac:dyDescent="0.25"/>
    <row r="581" s="5" customFormat="1" x14ac:dyDescent="0.25"/>
    <row r="582" s="5" customFormat="1" x14ac:dyDescent="0.25"/>
    <row r="583" s="5" customFormat="1" x14ac:dyDescent="0.25"/>
    <row r="584" s="5" customFormat="1" x14ac:dyDescent="0.25"/>
    <row r="585" s="5" customFormat="1" x14ac:dyDescent="0.25"/>
    <row r="586" s="5" customFormat="1" x14ac:dyDescent="0.25"/>
    <row r="587" s="5" customFormat="1" x14ac:dyDescent="0.25"/>
    <row r="588" s="5" customFormat="1" x14ac:dyDescent="0.25"/>
    <row r="589" s="5" customFormat="1" x14ac:dyDescent="0.25"/>
    <row r="590" s="5" customFormat="1" x14ac:dyDescent="0.25"/>
    <row r="591" s="5" customFormat="1" x14ac:dyDescent="0.25"/>
    <row r="592" s="5" customFormat="1" x14ac:dyDescent="0.25"/>
    <row r="593" s="5" customFormat="1" x14ac:dyDescent="0.25"/>
    <row r="594" s="5" customFormat="1" x14ac:dyDescent="0.25"/>
    <row r="595" s="5" customFormat="1" x14ac:dyDescent="0.25"/>
    <row r="596" s="5" customFormat="1" x14ac:dyDescent="0.25"/>
    <row r="597" s="5" customFormat="1" x14ac:dyDescent="0.25"/>
    <row r="598" s="5" customFormat="1" x14ac:dyDescent="0.25"/>
    <row r="599" s="5" customFormat="1" x14ac:dyDescent="0.25"/>
    <row r="600" s="5" customFormat="1" x14ac:dyDescent="0.25"/>
    <row r="601" s="5" customFormat="1" x14ac:dyDescent="0.25"/>
    <row r="602" s="5" customFormat="1" x14ac:dyDescent="0.25"/>
    <row r="603" s="5" customFormat="1" x14ac:dyDescent="0.25"/>
    <row r="604" s="5" customFormat="1" x14ac:dyDescent="0.25"/>
    <row r="605" s="5" customFormat="1" x14ac:dyDescent="0.25"/>
    <row r="606" s="5" customFormat="1" x14ac:dyDescent="0.25"/>
    <row r="607" s="5" customFormat="1" x14ac:dyDescent="0.25"/>
    <row r="608" s="5" customFormat="1" x14ac:dyDescent="0.25"/>
    <row r="609" s="5" customFormat="1" x14ac:dyDescent="0.25"/>
    <row r="610" s="5" customFormat="1" x14ac:dyDescent="0.25"/>
    <row r="611" s="5" customFormat="1" x14ac:dyDescent="0.25"/>
    <row r="612" s="5" customFormat="1" x14ac:dyDescent="0.25"/>
    <row r="613" s="5" customFormat="1" x14ac:dyDescent="0.25"/>
    <row r="614" s="5" customFormat="1" x14ac:dyDescent="0.25"/>
    <row r="615" s="5" customFormat="1" x14ac:dyDescent="0.25"/>
    <row r="616" s="5" customFormat="1" x14ac:dyDescent="0.25"/>
    <row r="617" s="5" customFormat="1" x14ac:dyDescent="0.25"/>
    <row r="618" s="5" customFormat="1" x14ac:dyDescent="0.25"/>
    <row r="619" s="5" customFormat="1" x14ac:dyDescent="0.25"/>
    <row r="620" s="5" customFormat="1" x14ac:dyDescent="0.25"/>
    <row r="621" s="5" customFormat="1" x14ac:dyDescent="0.25"/>
    <row r="622" s="5" customFormat="1" x14ac:dyDescent="0.25"/>
    <row r="623" s="5" customFormat="1" x14ac:dyDescent="0.25"/>
    <row r="624" s="5" customFormat="1" x14ac:dyDescent="0.25"/>
    <row r="625" s="5" customFormat="1" x14ac:dyDescent="0.25"/>
    <row r="626" s="5" customFormat="1" x14ac:dyDescent="0.25"/>
    <row r="627" s="5" customFormat="1" x14ac:dyDescent="0.25"/>
    <row r="628" s="5" customFormat="1" x14ac:dyDescent="0.25"/>
    <row r="629" s="5" customFormat="1" x14ac:dyDescent="0.25"/>
    <row r="630" s="5" customFormat="1" x14ac:dyDescent="0.25"/>
    <row r="631" s="5" customFormat="1" x14ac:dyDescent="0.25"/>
    <row r="632" s="5" customFormat="1" x14ac:dyDescent="0.25"/>
    <row r="633" s="5" customFormat="1" x14ac:dyDescent="0.25"/>
    <row r="634" s="5" customFormat="1" x14ac:dyDescent="0.25"/>
    <row r="635" s="5" customFormat="1" x14ac:dyDescent="0.25"/>
    <row r="636" s="5" customFormat="1" x14ac:dyDescent="0.25"/>
    <row r="637" s="5" customFormat="1" x14ac:dyDescent="0.25"/>
    <row r="638" s="5" customFormat="1" x14ac:dyDescent="0.25"/>
    <row r="639" s="5" customFormat="1" x14ac:dyDescent="0.25"/>
    <row r="640" s="5" customFormat="1" x14ac:dyDescent="0.25"/>
    <row r="641" s="5" customFormat="1" x14ac:dyDescent="0.25"/>
    <row r="642" s="5" customFormat="1" x14ac:dyDescent="0.25"/>
    <row r="643" s="5" customFormat="1" x14ac:dyDescent="0.25"/>
    <row r="644" s="5" customFormat="1" x14ac:dyDescent="0.25"/>
    <row r="645" s="5" customFormat="1" x14ac:dyDescent="0.25"/>
    <row r="646" s="5" customFormat="1" x14ac:dyDescent="0.25"/>
    <row r="647" s="5" customFormat="1" x14ac:dyDescent="0.25"/>
    <row r="648" s="5" customFormat="1" x14ac:dyDescent="0.25"/>
    <row r="649" s="5" customFormat="1" x14ac:dyDescent="0.25"/>
    <row r="650" s="5" customFormat="1" x14ac:dyDescent="0.25"/>
    <row r="651" s="5" customFormat="1" x14ac:dyDescent="0.25"/>
    <row r="652" s="5" customFormat="1" x14ac:dyDescent="0.25"/>
    <row r="653" s="5" customFormat="1" x14ac:dyDescent="0.25"/>
    <row r="654" s="5" customFormat="1" x14ac:dyDescent="0.25"/>
    <row r="655" s="5" customFormat="1" x14ac:dyDescent="0.25"/>
    <row r="656" s="5" customFormat="1" x14ac:dyDescent="0.25"/>
    <row r="657" s="5" customFormat="1" x14ac:dyDescent="0.25"/>
    <row r="658" s="5" customFormat="1" x14ac:dyDescent="0.25"/>
    <row r="659" s="5" customFormat="1" x14ac:dyDescent="0.25"/>
    <row r="660" s="5" customFormat="1" x14ac:dyDescent="0.25"/>
    <row r="661" s="5" customFormat="1" x14ac:dyDescent="0.25"/>
    <row r="662" s="5" customFormat="1" x14ac:dyDescent="0.25"/>
    <row r="663" s="5" customFormat="1" x14ac:dyDescent="0.25"/>
    <row r="664" s="5" customFormat="1" x14ac:dyDescent="0.25"/>
    <row r="665" s="5" customFormat="1" x14ac:dyDescent="0.25"/>
    <row r="666" s="5" customFormat="1" x14ac:dyDescent="0.25"/>
    <row r="667" s="5" customFormat="1" x14ac:dyDescent="0.25"/>
    <row r="668" s="5" customFormat="1" x14ac:dyDescent="0.25"/>
    <row r="669" s="5" customFormat="1" x14ac:dyDescent="0.25"/>
    <row r="670" s="5" customFormat="1" x14ac:dyDescent="0.25"/>
    <row r="671" s="5" customFormat="1" x14ac:dyDescent="0.25"/>
    <row r="672" s="5" customFormat="1" x14ac:dyDescent="0.25"/>
    <row r="673" s="5" customFormat="1" x14ac:dyDescent="0.25"/>
    <row r="674" s="5" customFormat="1" x14ac:dyDescent="0.25"/>
    <row r="675" s="5" customFormat="1" x14ac:dyDescent="0.25"/>
    <row r="676" s="5" customFormat="1" x14ac:dyDescent="0.25"/>
    <row r="677" s="5" customFormat="1" x14ac:dyDescent="0.25"/>
    <row r="678" s="5" customFormat="1" x14ac:dyDescent="0.25"/>
    <row r="679" s="5" customFormat="1" x14ac:dyDescent="0.25"/>
    <row r="680" s="5" customFormat="1" x14ac:dyDescent="0.25"/>
    <row r="681" s="5" customFormat="1" x14ac:dyDescent="0.25"/>
    <row r="682" s="5" customFormat="1" x14ac:dyDescent="0.25"/>
    <row r="683" s="5" customFormat="1" x14ac:dyDescent="0.25"/>
    <row r="684" s="5" customFormat="1" x14ac:dyDescent="0.25"/>
    <row r="685" s="5" customFormat="1" x14ac:dyDescent="0.25"/>
    <row r="686" s="5" customFormat="1" x14ac:dyDescent="0.25"/>
    <row r="687" s="5" customFormat="1" x14ac:dyDescent="0.25"/>
    <row r="688" s="5" customFormat="1" x14ac:dyDescent="0.25"/>
    <row r="689" s="5" customFormat="1" x14ac:dyDescent="0.25"/>
    <row r="690" s="5" customFormat="1" x14ac:dyDescent="0.25"/>
    <row r="691" s="5" customFormat="1" x14ac:dyDescent="0.25"/>
    <row r="692" s="5" customFormat="1" x14ac:dyDescent="0.25"/>
    <row r="693" s="5" customFormat="1" x14ac:dyDescent="0.25"/>
    <row r="694" s="5" customFormat="1" x14ac:dyDescent="0.25"/>
    <row r="695" s="5" customFormat="1" x14ac:dyDescent="0.25"/>
    <row r="696" s="5" customFormat="1" x14ac:dyDescent="0.25"/>
    <row r="697" s="5" customFormat="1" x14ac:dyDescent="0.25"/>
    <row r="698" s="5" customFormat="1" x14ac:dyDescent="0.25"/>
    <row r="699" s="5" customFormat="1" x14ac:dyDescent="0.25"/>
    <row r="700" s="5" customFormat="1" x14ac:dyDescent="0.25"/>
    <row r="701" s="5" customFormat="1" x14ac:dyDescent="0.25"/>
    <row r="702" s="5" customFormat="1" x14ac:dyDescent="0.25"/>
    <row r="703" s="5" customFormat="1" x14ac:dyDescent="0.25"/>
    <row r="704" s="5" customFormat="1" x14ac:dyDescent="0.25"/>
    <row r="705" s="5" customFormat="1" x14ac:dyDescent="0.25"/>
    <row r="706" s="5" customFormat="1" x14ac:dyDescent="0.25"/>
    <row r="707" s="5" customFormat="1" x14ac:dyDescent="0.25"/>
    <row r="708" s="5" customFormat="1" x14ac:dyDescent="0.25"/>
    <row r="709" s="5" customFormat="1" x14ac:dyDescent="0.25"/>
    <row r="710" s="5" customFormat="1" x14ac:dyDescent="0.25"/>
    <row r="711" s="5" customFormat="1" x14ac:dyDescent="0.25"/>
    <row r="712" s="5" customFormat="1" x14ac:dyDescent="0.25"/>
    <row r="713" s="5" customFormat="1" x14ac:dyDescent="0.25"/>
    <row r="714" s="5" customFormat="1" x14ac:dyDescent="0.25"/>
    <row r="715" s="5" customFormat="1" x14ac:dyDescent="0.25"/>
    <row r="716" s="5" customFormat="1" x14ac:dyDescent="0.25"/>
    <row r="717" s="5" customFormat="1" x14ac:dyDescent="0.25"/>
    <row r="718" s="5" customFormat="1" x14ac:dyDescent="0.25"/>
    <row r="719" s="5" customFormat="1" x14ac:dyDescent="0.25"/>
    <row r="720" s="5" customFormat="1" x14ac:dyDescent="0.25"/>
    <row r="721" s="5" customFormat="1" x14ac:dyDescent="0.25"/>
    <row r="722" s="5" customFormat="1" x14ac:dyDescent="0.25"/>
    <row r="723" s="5" customFormat="1" x14ac:dyDescent="0.25"/>
    <row r="724" s="5" customFormat="1" x14ac:dyDescent="0.25"/>
    <row r="725" s="5" customFormat="1" x14ac:dyDescent="0.25"/>
    <row r="726" s="5" customFormat="1" x14ac:dyDescent="0.25"/>
    <row r="727" s="5" customFormat="1" x14ac:dyDescent="0.25"/>
    <row r="728" s="5" customFormat="1" x14ac:dyDescent="0.25"/>
    <row r="729" s="5" customFormat="1" x14ac:dyDescent="0.25"/>
    <row r="730" s="5" customFormat="1" x14ac:dyDescent="0.25"/>
    <row r="731" s="5" customFormat="1" x14ac:dyDescent="0.25"/>
    <row r="732" s="5" customFormat="1" x14ac:dyDescent="0.25"/>
    <row r="733" s="5" customFormat="1" x14ac:dyDescent="0.25"/>
    <row r="734" s="5" customFormat="1" x14ac:dyDescent="0.25"/>
    <row r="735" s="5" customFormat="1" x14ac:dyDescent="0.25"/>
    <row r="736" s="5" customFormat="1" x14ac:dyDescent="0.25"/>
    <row r="737" s="5" customFormat="1" x14ac:dyDescent="0.25"/>
    <row r="738" s="5" customFormat="1" x14ac:dyDescent="0.25"/>
    <row r="739" s="5" customFormat="1" x14ac:dyDescent="0.25"/>
    <row r="740" s="5" customFormat="1" x14ac:dyDescent="0.25"/>
    <row r="741" s="5" customFormat="1" x14ac:dyDescent="0.25"/>
    <row r="742" s="5" customFormat="1" x14ac:dyDescent="0.25"/>
    <row r="743" s="5" customFormat="1" x14ac:dyDescent="0.25"/>
    <row r="744" s="5" customFormat="1" x14ac:dyDescent="0.25"/>
    <row r="745" s="5" customFormat="1" x14ac:dyDescent="0.25"/>
    <row r="746" s="5" customFormat="1" x14ac:dyDescent="0.25"/>
    <row r="747" s="5" customFormat="1" x14ac:dyDescent="0.25"/>
    <row r="748" s="5" customFormat="1" x14ac:dyDescent="0.25"/>
    <row r="749" s="5" customFormat="1" x14ac:dyDescent="0.25"/>
    <row r="750" s="5" customFormat="1" x14ac:dyDescent="0.25"/>
    <row r="751" s="5" customFormat="1" x14ac:dyDescent="0.25"/>
    <row r="752" s="5" customFormat="1" x14ac:dyDescent="0.25"/>
    <row r="753" s="5" customFormat="1" x14ac:dyDescent="0.25"/>
    <row r="754" s="5" customFormat="1" x14ac:dyDescent="0.25"/>
    <row r="755" s="5" customFormat="1" x14ac:dyDescent="0.25"/>
    <row r="756" s="5" customFormat="1" x14ac:dyDescent="0.25"/>
    <row r="757" s="5" customFormat="1" x14ac:dyDescent="0.25"/>
    <row r="758" s="5" customFormat="1" x14ac:dyDescent="0.25"/>
    <row r="759" s="5" customFormat="1" x14ac:dyDescent="0.25"/>
    <row r="760" s="5" customFormat="1" x14ac:dyDescent="0.25"/>
    <row r="761" s="5" customFormat="1" x14ac:dyDescent="0.25"/>
    <row r="762" s="5" customFormat="1" x14ac:dyDescent="0.25"/>
    <row r="763" s="5" customFormat="1" x14ac:dyDescent="0.25"/>
    <row r="764" s="5" customFormat="1" x14ac:dyDescent="0.25"/>
    <row r="765" s="5" customFormat="1" x14ac:dyDescent="0.25"/>
    <row r="766" s="5" customFormat="1" x14ac:dyDescent="0.25"/>
    <row r="767" s="5" customFormat="1" x14ac:dyDescent="0.25"/>
    <row r="768" s="5" customFormat="1" x14ac:dyDescent="0.25"/>
    <row r="769" s="5" customFormat="1" x14ac:dyDescent="0.25"/>
    <row r="770" s="5" customFormat="1" x14ac:dyDescent="0.25"/>
    <row r="771" s="5" customFormat="1" x14ac:dyDescent="0.25"/>
    <row r="772" s="5" customFormat="1" x14ac:dyDescent="0.25"/>
    <row r="773" s="5" customFormat="1" x14ac:dyDescent="0.25"/>
    <row r="774" s="5" customFormat="1" x14ac:dyDescent="0.25"/>
    <row r="775" s="5" customFormat="1" x14ac:dyDescent="0.25"/>
    <row r="776" s="5" customFormat="1" x14ac:dyDescent="0.25"/>
    <row r="777" s="5" customFormat="1" x14ac:dyDescent="0.25"/>
    <row r="778" s="5" customFormat="1" x14ac:dyDescent="0.25"/>
    <row r="779" s="5" customFormat="1" x14ac:dyDescent="0.25"/>
    <row r="780" s="5" customFormat="1" x14ac:dyDescent="0.25"/>
    <row r="781" s="5" customFormat="1" x14ac:dyDescent="0.25"/>
    <row r="782" s="5" customFormat="1" x14ac:dyDescent="0.25"/>
    <row r="783" s="5" customFormat="1" x14ac:dyDescent="0.25"/>
    <row r="784" s="5" customFormat="1" x14ac:dyDescent="0.25"/>
    <row r="785" s="5" customFormat="1" x14ac:dyDescent="0.25"/>
    <row r="786" s="5" customFormat="1" x14ac:dyDescent="0.25"/>
    <row r="787" s="5" customFormat="1" x14ac:dyDescent="0.25"/>
    <row r="788" s="5" customFormat="1" x14ac:dyDescent="0.25"/>
    <row r="789" s="5" customFormat="1" x14ac:dyDescent="0.25"/>
    <row r="790" s="5" customFormat="1" x14ac:dyDescent="0.25"/>
    <row r="791" s="5" customFormat="1" x14ac:dyDescent="0.25"/>
    <row r="792" s="5" customFormat="1" x14ac:dyDescent="0.25"/>
    <row r="793" s="5" customFormat="1" x14ac:dyDescent="0.25"/>
    <row r="794" s="5" customFormat="1" x14ac:dyDescent="0.25"/>
    <row r="795" s="5" customFormat="1" x14ac:dyDescent="0.25"/>
    <row r="796" s="5" customFormat="1" x14ac:dyDescent="0.25"/>
    <row r="797" s="5" customFormat="1" x14ac:dyDescent="0.25"/>
    <row r="798" s="5" customFormat="1" x14ac:dyDescent="0.25"/>
    <row r="799" s="5" customFormat="1" x14ac:dyDescent="0.25"/>
    <row r="800" s="5" customFormat="1" x14ac:dyDescent="0.25"/>
    <row r="801" s="5" customFormat="1" x14ac:dyDescent="0.25"/>
    <row r="802" s="5" customFormat="1" x14ac:dyDescent="0.25"/>
    <row r="803" s="5" customFormat="1" x14ac:dyDescent="0.25"/>
    <row r="804" s="5" customFormat="1" x14ac:dyDescent="0.25"/>
    <row r="805" s="5" customFormat="1" x14ac:dyDescent="0.25"/>
    <row r="806" s="5" customFormat="1" x14ac:dyDescent="0.25"/>
    <row r="807" s="5" customFormat="1" x14ac:dyDescent="0.25"/>
    <row r="808" s="5" customFormat="1" x14ac:dyDescent="0.25"/>
    <row r="809" s="5" customFormat="1" x14ac:dyDescent="0.25"/>
    <row r="810" s="5" customFormat="1" x14ac:dyDescent="0.25"/>
    <row r="811" s="5" customFormat="1" x14ac:dyDescent="0.25"/>
    <row r="812" s="5" customFormat="1" x14ac:dyDescent="0.25"/>
    <row r="813" s="5" customFormat="1" x14ac:dyDescent="0.25"/>
    <row r="814" s="5" customFormat="1" x14ac:dyDescent="0.25"/>
    <row r="815" s="5" customFormat="1" x14ac:dyDescent="0.25"/>
    <row r="816" s="5" customFormat="1" x14ac:dyDescent="0.25"/>
    <row r="817" s="5" customFormat="1" x14ac:dyDescent="0.25"/>
    <row r="818" s="5" customFormat="1" x14ac:dyDescent="0.25"/>
    <row r="819" s="5" customFormat="1" x14ac:dyDescent="0.25"/>
    <row r="820" s="5" customFormat="1" x14ac:dyDescent="0.25"/>
    <row r="821" s="5" customFormat="1" x14ac:dyDescent="0.25"/>
    <row r="822" s="5" customFormat="1" x14ac:dyDescent="0.25"/>
    <row r="823" s="5" customFormat="1" x14ac:dyDescent="0.25"/>
    <row r="824" s="5" customFormat="1" x14ac:dyDescent="0.25"/>
    <row r="825" s="5" customFormat="1" x14ac:dyDescent="0.25"/>
    <row r="826" s="5" customFormat="1" x14ac:dyDescent="0.25"/>
    <row r="827" s="5" customFormat="1" x14ac:dyDescent="0.25"/>
    <row r="828" s="5" customFormat="1" x14ac:dyDescent="0.25"/>
    <row r="829" s="5" customFormat="1" x14ac:dyDescent="0.25"/>
    <row r="830" s="5" customFormat="1" x14ac:dyDescent="0.25"/>
    <row r="831" s="5" customFormat="1" x14ac:dyDescent="0.25"/>
    <row r="832" s="5" customFormat="1" x14ac:dyDescent="0.25"/>
    <row r="833" s="5" customFormat="1" x14ac:dyDescent="0.25"/>
    <row r="834" s="5" customFormat="1" x14ac:dyDescent="0.25"/>
    <row r="835" s="5" customFormat="1" x14ac:dyDescent="0.25"/>
    <row r="836" s="5" customFormat="1" x14ac:dyDescent="0.25"/>
    <row r="837" s="5" customFormat="1" x14ac:dyDescent="0.25"/>
    <row r="838" s="5" customFormat="1" x14ac:dyDescent="0.25"/>
    <row r="839" s="5" customFormat="1" x14ac:dyDescent="0.25"/>
    <row r="840" s="5" customFormat="1" x14ac:dyDescent="0.25"/>
    <row r="841" s="5" customFormat="1" x14ac:dyDescent="0.25"/>
    <row r="842" s="5" customFormat="1" x14ac:dyDescent="0.25"/>
    <row r="843" s="5" customFormat="1" x14ac:dyDescent="0.25"/>
    <row r="844" s="5" customFormat="1" x14ac:dyDescent="0.25"/>
    <row r="845" s="5" customFormat="1" x14ac:dyDescent="0.25"/>
    <row r="846" s="5" customFormat="1" x14ac:dyDescent="0.25"/>
    <row r="847" s="5" customFormat="1" x14ac:dyDescent="0.25"/>
    <row r="848" s="5" customFormat="1" x14ac:dyDescent="0.25"/>
    <row r="849" s="5" customFormat="1" x14ac:dyDescent="0.25"/>
    <row r="850" s="5" customFormat="1" x14ac:dyDescent="0.25"/>
    <row r="851" s="5" customFormat="1" x14ac:dyDescent="0.25"/>
    <row r="852" s="5" customFormat="1" x14ac:dyDescent="0.25"/>
    <row r="853" s="5" customFormat="1" x14ac:dyDescent="0.25"/>
    <row r="854" s="5" customFormat="1" x14ac:dyDescent="0.25"/>
    <row r="855" s="5" customFormat="1" x14ac:dyDescent="0.25"/>
    <row r="856" s="5" customFormat="1" x14ac:dyDescent="0.25"/>
    <row r="857" s="5" customFormat="1" x14ac:dyDescent="0.25"/>
    <row r="858" s="5" customFormat="1" x14ac:dyDescent="0.25"/>
    <row r="859" s="5" customFormat="1" x14ac:dyDescent="0.25"/>
    <row r="860" s="5" customFormat="1" x14ac:dyDescent="0.25"/>
    <row r="861" s="5" customFormat="1" x14ac:dyDescent="0.25"/>
    <row r="862" s="5" customFormat="1" x14ac:dyDescent="0.25"/>
    <row r="863" s="5" customFormat="1" x14ac:dyDescent="0.25"/>
    <row r="864" s="5" customFormat="1" x14ac:dyDescent="0.25"/>
    <row r="865" s="5" customFormat="1" x14ac:dyDescent="0.25"/>
    <row r="866" s="5" customFormat="1" x14ac:dyDescent="0.25"/>
    <row r="867" s="5" customFormat="1" x14ac:dyDescent="0.25"/>
    <row r="868" s="5" customFormat="1" x14ac:dyDescent="0.25"/>
    <row r="869" s="5" customFormat="1" x14ac:dyDescent="0.25"/>
    <row r="870" s="5" customFormat="1" x14ac:dyDescent="0.25"/>
    <row r="871" s="5" customFormat="1" x14ac:dyDescent="0.25"/>
    <row r="872" s="5" customFormat="1" x14ac:dyDescent="0.25"/>
    <row r="873" s="5" customFormat="1" x14ac:dyDescent="0.25"/>
    <row r="874" s="5" customFormat="1" x14ac:dyDescent="0.25"/>
    <row r="875" s="5" customFormat="1" x14ac:dyDescent="0.25"/>
    <row r="876" s="5" customFormat="1" x14ac:dyDescent="0.25"/>
    <row r="877" s="5" customFormat="1" x14ac:dyDescent="0.25"/>
    <row r="878" s="5" customFormat="1" x14ac:dyDescent="0.25"/>
    <row r="879" s="5" customFormat="1" x14ac:dyDescent="0.25"/>
    <row r="880" s="5" customFormat="1" x14ac:dyDescent="0.25"/>
    <row r="881" s="5" customFormat="1" x14ac:dyDescent="0.25"/>
    <row r="882" s="5" customFormat="1" x14ac:dyDescent="0.25"/>
    <row r="883" s="5" customFormat="1" x14ac:dyDescent="0.25"/>
    <row r="884" s="5" customFormat="1" x14ac:dyDescent="0.25"/>
    <row r="885" s="5" customFormat="1" x14ac:dyDescent="0.25"/>
    <row r="886" s="5" customFormat="1" x14ac:dyDescent="0.25"/>
    <row r="887" s="5" customFormat="1" x14ac:dyDescent="0.25"/>
    <row r="888" s="5" customFormat="1" x14ac:dyDescent="0.25"/>
    <row r="889" s="5" customFormat="1" x14ac:dyDescent="0.25"/>
    <row r="890" s="5" customFormat="1" x14ac:dyDescent="0.25"/>
    <row r="891" s="5" customFormat="1" x14ac:dyDescent="0.25"/>
    <row r="892" s="5" customFormat="1" x14ac:dyDescent="0.25"/>
    <row r="893" s="5" customFormat="1" x14ac:dyDescent="0.25"/>
    <row r="894" s="5" customFormat="1" x14ac:dyDescent="0.25"/>
    <row r="895" s="5" customFormat="1" x14ac:dyDescent="0.25"/>
    <row r="896" s="5" customFormat="1" x14ac:dyDescent="0.25"/>
    <row r="897" s="5" customFormat="1" x14ac:dyDescent="0.25"/>
    <row r="898" s="5" customFormat="1" x14ac:dyDescent="0.25"/>
    <row r="899" s="5" customFormat="1" x14ac:dyDescent="0.25"/>
    <row r="900" s="5" customFormat="1" x14ac:dyDescent="0.25"/>
    <row r="901" s="5" customFormat="1" x14ac:dyDescent="0.25"/>
    <row r="902" s="5" customFormat="1" x14ac:dyDescent="0.25"/>
    <row r="903" s="5" customFormat="1" x14ac:dyDescent="0.25"/>
    <row r="904" s="5" customFormat="1" x14ac:dyDescent="0.25"/>
    <row r="905" s="5" customFormat="1" x14ac:dyDescent="0.25"/>
    <row r="906" s="5" customFormat="1" x14ac:dyDescent="0.25"/>
    <row r="907" s="5" customFormat="1" x14ac:dyDescent="0.25"/>
    <row r="908" s="5" customFormat="1" x14ac:dyDescent="0.25"/>
    <row r="909" s="5" customFormat="1" x14ac:dyDescent="0.25"/>
    <row r="910" s="5" customFormat="1" x14ac:dyDescent="0.25"/>
    <row r="911" s="5" customFormat="1" x14ac:dyDescent="0.25"/>
    <row r="912" s="5" customFormat="1" x14ac:dyDescent="0.25"/>
    <row r="913" s="5" customFormat="1" x14ac:dyDescent="0.25"/>
    <row r="914" s="5" customFormat="1" x14ac:dyDescent="0.25"/>
    <row r="915" s="5" customFormat="1" x14ac:dyDescent="0.25"/>
    <row r="916" s="5" customFormat="1" x14ac:dyDescent="0.25"/>
    <row r="917" s="5" customFormat="1" x14ac:dyDescent="0.25"/>
    <row r="918" s="5" customFormat="1" x14ac:dyDescent="0.25"/>
    <row r="919" s="5" customFormat="1" x14ac:dyDescent="0.25"/>
    <row r="920" s="5" customFormat="1" x14ac:dyDescent="0.25"/>
    <row r="921" s="5" customFormat="1" x14ac:dyDescent="0.25"/>
    <row r="922" s="5" customFormat="1" x14ac:dyDescent="0.25"/>
    <row r="923" s="5" customFormat="1" x14ac:dyDescent="0.25"/>
    <row r="924" s="5" customFormat="1" x14ac:dyDescent="0.25"/>
    <row r="925" s="5" customFormat="1" x14ac:dyDescent="0.25"/>
    <row r="926" s="5" customFormat="1" x14ac:dyDescent="0.25"/>
    <row r="927" s="5" customFormat="1" x14ac:dyDescent="0.25"/>
    <row r="928" s="5" customFormat="1" x14ac:dyDescent="0.25"/>
    <row r="929" s="5" customFormat="1" x14ac:dyDescent="0.25"/>
    <row r="930" s="5" customFormat="1" x14ac:dyDescent="0.25"/>
    <row r="931" s="5" customFormat="1" x14ac:dyDescent="0.25"/>
    <row r="932" s="5" customFormat="1" x14ac:dyDescent="0.25"/>
    <row r="933" s="5" customFormat="1" x14ac:dyDescent="0.25"/>
    <row r="934" s="5" customFormat="1" x14ac:dyDescent="0.25"/>
    <row r="935" s="5" customFormat="1" x14ac:dyDescent="0.25"/>
    <row r="936" s="5" customFormat="1" x14ac:dyDescent="0.25"/>
    <row r="937" s="5" customFormat="1" x14ac:dyDescent="0.25"/>
    <row r="938" s="5" customFormat="1" x14ac:dyDescent="0.25"/>
    <row r="939" s="5" customFormat="1" x14ac:dyDescent="0.25"/>
    <row r="940" s="5" customFormat="1" x14ac:dyDescent="0.25"/>
    <row r="941" s="5" customFormat="1" x14ac:dyDescent="0.25"/>
    <row r="942" s="5" customFormat="1" x14ac:dyDescent="0.25"/>
    <row r="943" s="5" customFormat="1" x14ac:dyDescent="0.25"/>
    <row r="944" s="5" customFormat="1" x14ac:dyDescent="0.25"/>
    <row r="945" s="5" customFormat="1" x14ac:dyDescent="0.25"/>
    <row r="946" s="5" customFormat="1" x14ac:dyDescent="0.25"/>
    <row r="947" s="5" customFormat="1" x14ac:dyDescent="0.25"/>
    <row r="948" s="5" customFormat="1" x14ac:dyDescent="0.25"/>
    <row r="949" s="5" customFormat="1" x14ac:dyDescent="0.25"/>
    <row r="950" s="5" customFormat="1" x14ac:dyDescent="0.25"/>
    <row r="951" s="5" customFormat="1" x14ac:dyDescent="0.25"/>
    <row r="952" s="5" customFormat="1" x14ac:dyDescent="0.25"/>
    <row r="953" s="5" customFormat="1" x14ac:dyDescent="0.25"/>
    <row r="954" s="5" customFormat="1" x14ac:dyDescent="0.25"/>
    <row r="955" s="5" customFormat="1" x14ac:dyDescent="0.25"/>
    <row r="956" s="5" customFormat="1" x14ac:dyDescent="0.25"/>
    <row r="957" s="5" customFormat="1" x14ac:dyDescent="0.25"/>
    <row r="958" s="5" customFormat="1" x14ac:dyDescent="0.25"/>
    <row r="959" s="5" customFormat="1" x14ac:dyDescent="0.25"/>
    <row r="960" s="5" customFormat="1" x14ac:dyDescent="0.25"/>
    <row r="961" s="5" customFormat="1" x14ac:dyDescent="0.25"/>
    <row r="962" s="5" customFormat="1" x14ac:dyDescent="0.25"/>
    <row r="963" s="5" customFormat="1" x14ac:dyDescent="0.25"/>
    <row r="964" s="5" customFormat="1" x14ac:dyDescent="0.25"/>
    <row r="965" s="5" customFormat="1" x14ac:dyDescent="0.25"/>
    <row r="966" s="5" customFormat="1" x14ac:dyDescent="0.25"/>
    <row r="967" s="5" customFormat="1" x14ac:dyDescent="0.25"/>
    <row r="968" s="5" customFormat="1" x14ac:dyDescent="0.25"/>
    <row r="969" s="5" customFormat="1" x14ac:dyDescent="0.25"/>
    <row r="970" s="5" customFormat="1" x14ac:dyDescent="0.25"/>
    <row r="971" s="5" customFormat="1" x14ac:dyDescent="0.25"/>
    <row r="972" s="5" customFormat="1" x14ac:dyDescent="0.25"/>
    <row r="973" s="5" customFormat="1" x14ac:dyDescent="0.25"/>
    <row r="974" s="5" customFormat="1" x14ac:dyDescent="0.25"/>
    <row r="975" s="5" customFormat="1" x14ac:dyDescent="0.25"/>
    <row r="976" s="5" customFormat="1" x14ac:dyDescent="0.25"/>
    <row r="977" s="5" customFormat="1" x14ac:dyDescent="0.25"/>
    <row r="978" s="5" customFormat="1" x14ac:dyDescent="0.25"/>
    <row r="979" s="5" customFormat="1" x14ac:dyDescent="0.25"/>
    <row r="980" s="5" customFormat="1" x14ac:dyDescent="0.25"/>
    <row r="981" s="5" customFormat="1" x14ac:dyDescent="0.25"/>
    <row r="982" s="5" customFormat="1" x14ac:dyDescent="0.25"/>
    <row r="983" s="5" customFormat="1" x14ac:dyDescent="0.25"/>
    <row r="984" s="5" customFormat="1" x14ac:dyDescent="0.25"/>
    <row r="985" s="5" customFormat="1" x14ac:dyDescent="0.25"/>
    <row r="986" s="5" customFormat="1" x14ac:dyDescent="0.25"/>
    <row r="987" s="5" customFormat="1" x14ac:dyDescent="0.25"/>
    <row r="988" s="5" customFormat="1" x14ac:dyDescent="0.25"/>
    <row r="989" s="5" customFormat="1" x14ac:dyDescent="0.25"/>
    <row r="990" s="5" customFormat="1" x14ac:dyDescent="0.25"/>
    <row r="991" s="5" customFormat="1" x14ac:dyDescent="0.25"/>
    <row r="992" s="5" customFormat="1" x14ac:dyDescent="0.25"/>
    <row r="993" s="5" customFormat="1" x14ac:dyDescent="0.25"/>
    <row r="994" s="5" customFormat="1" x14ac:dyDescent="0.25"/>
    <row r="995" s="5" customFormat="1" x14ac:dyDescent="0.25"/>
    <row r="996" s="5" customFormat="1" x14ac:dyDescent="0.25"/>
    <row r="997" s="5" customFormat="1" x14ac:dyDescent="0.25"/>
    <row r="998" s="5" customFormat="1" x14ac:dyDescent="0.25"/>
    <row r="999" s="5" customFormat="1" x14ac:dyDescent="0.25"/>
    <row r="1000" s="5" customFormat="1" x14ac:dyDescent="0.25"/>
    <row r="1001" s="5" customFormat="1" x14ac:dyDescent="0.25"/>
    <row r="1002" s="5" customFormat="1" x14ac:dyDescent="0.25"/>
    <row r="1003" s="5" customFormat="1" x14ac:dyDescent="0.25"/>
    <row r="1004" s="5" customFormat="1" x14ac:dyDescent="0.25"/>
    <row r="1005" s="5" customFormat="1" x14ac:dyDescent="0.25"/>
    <row r="1006" s="5" customFormat="1" x14ac:dyDescent="0.25"/>
    <row r="1007" s="5" customFormat="1" x14ac:dyDescent="0.25"/>
    <row r="1008" s="5" customFormat="1" x14ac:dyDescent="0.25"/>
    <row r="1009" s="5" customFormat="1" x14ac:dyDescent="0.25"/>
    <row r="1010" s="5" customFormat="1" x14ac:dyDescent="0.25"/>
    <row r="1011" s="5" customFormat="1" x14ac:dyDescent="0.25"/>
    <row r="1012" s="5" customFormat="1" x14ac:dyDescent="0.25"/>
    <row r="1013" s="5" customFormat="1" x14ac:dyDescent="0.25"/>
    <row r="1014" s="5" customFormat="1" x14ac:dyDescent="0.25"/>
    <row r="1015" s="5" customFormat="1" x14ac:dyDescent="0.25"/>
    <row r="1016" s="5" customFormat="1" x14ac:dyDescent="0.25"/>
    <row r="1017" s="5" customFormat="1" x14ac:dyDescent="0.25"/>
    <row r="1018" s="5" customFormat="1" x14ac:dyDescent="0.25"/>
    <row r="1019" s="5" customFormat="1" x14ac:dyDescent="0.25"/>
    <row r="1020" s="5" customFormat="1" x14ac:dyDescent="0.25"/>
    <row r="1021" s="5" customFormat="1" x14ac:dyDescent="0.25"/>
    <row r="1022" s="5" customFormat="1" x14ac:dyDescent="0.25"/>
    <row r="1023" s="5" customFormat="1" x14ac:dyDescent="0.25"/>
    <row r="1024" s="5" customFormat="1" x14ac:dyDescent="0.25"/>
    <row r="1025" s="5" customFormat="1" x14ac:dyDescent="0.25"/>
    <row r="1026" s="5" customFormat="1" x14ac:dyDescent="0.25"/>
    <row r="1027" s="5" customFormat="1" x14ac:dyDescent="0.25"/>
    <row r="1028" s="5" customFormat="1" x14ac:dyDescent="0.25"/>
    <row r="1029" s="5" customFormat="1" x14ac:dyDescent="0.25"/>
    <row r="1030" s="5" customFormat="1" x14ac:dyDescent="0.25"/>
    <row r="1031" s="5" customFormat="1" x14ac:dyDescent="0.25"/>
    <row r="1032" s="5" customFormat="1" x14ac:dyDescent="0.25"/>
    <row r="1033" s="5" customFormat="1" x14ac:dyDescent="0.25"/>
    <row r="1034" s="5" customFormat="1" x14ac:dyDescent="0.25"/>
    <row r="1035" s="5" customFormat="1" x14ac:dyDescent="0.25"/>
    <row r="1036" s="5" customFormat="1" x14ac:dyDescent="0.25"/>
    <row r="1037" s="5" customFormat="1" x14ac:dyDescent="0.25"/>
    <row r="1038" s="5" customFormat="1" x14ac:dyDescent="0.25"/>
    <row r="1039" s="5" customFormat="1" x14ac:dyDescent="0.25"/>
    <row r="1040" s="5" customFormat="1" x14ac:dyDescent="0.25"/>
    <row r="1041" s="5" customFormat="1" x14ac:dyDescent="0.25"/>
    <row r="1042" s="5" customFormat="1" x14ac:dyDescent="0.25"/>
    <row r="1043" s="5" customFormat="1" x14ac:dyDescent="0.25"/>
    <row r="1044" s="5" customFormat="1" x14ac:dyDescent="0.25"/>
    <row r="1045" s="5" customFormat="1" x14ac:dyDescent="0.25"/>
    <row r="1046" s="5" customFormat="1" x14ac:dyDescent="0.25"/>
    <row r="1047" s="5" customFormat="1" x14ac:dyDescent="0.25"/>
    <row r="1048" s="5" customFormat="1" x14ac:dyDescent="0.25"/>
    <row r="1049" s="5" customFormat="1" x14ac:dyDescent="0.25"/>
    <row r="1050" s="5" customFormat="1" x14ac:dyDescent="0.25"/>
    <row r="1051" s="5" customFormat="1" x14ac:dyDescent="0.25"/>
    <row r="1052" s="5" customFormat="1" x14ac:dyDescent="0.25"/>
    <row r="1053" s="5" customFormat="1" x14ac:dyDescent="0.25"/>
    <row r="1054" s="5" customFormat="1" x14ac:dyDescent="0.25"/>
    <row r="1055" s="5" customFormat="1" x14ac:dyDescent="0.25"/>
    <row r="1056" s="5" customFormat="1" x14ac:dyDescent="0.25"/>
    <row r="1057" s="5" customFormat="1" x14ac:dyDescent="0.25"/>
    <row r="1058" s="5" customFormat="1" x14ac:dyDescent="0.25"/>
    <row r="1059" s="5" customFormat="1" x14ac:dyDescent="0.25"/>
    <row r="1060" s="5" customFormat="1" x14ac:dyDescent="0.25"/>
    <row r="1061" s="5" customFormat="1" x14ac:dyDescent="0.25"/>
    <row r="1062" s="5" customFormat="1" x14ac:dyDescent="0.25"/>
    <row r="1063" s="5" customFormat="1" x14ac:dyDescent="0.25"/>
    <row r="1064" s="5" customFormat="1" x14ac:dyDescent="0.25"/>
    <row r="1065" s="5" customFormat="1" x14ac:dyDescent="0.25"/>
    <row r="1066" s="5" customFormat="1" x14ac:dyDescent="0.25"/>
    <row r="1067" s="5" customFormat="1" x14ac:dyDescent="0.25"/>
    <row r="1068" s="5" customFormat="1" x14ac:dyDescent="0.25"/>
    <row r="1069" s="5" customFormat="1" x14ac:dyDescent="0.25"/>
    <row r="1070" s="5" customFormat="1" x14ac:dyDescent="0.25"/>
    <row r="1071" s="5" customFormat="1" x14ac:dyDescent="0.25"/>
    <row r="1072" s="5" customFormat="1" x14ac:dyDescent="0.25"/>
    <row r="1073" s="5" customFormat="1" x14ac:dyDescent="0.25"/>
    <row r="1074" s="5" customFormat="1" x14ac:dyDescent="0.25"/>
    <row r="1075" s="5" customFormat="1" x14ac:dyDescent="0.25"/>
    <row r="1076" s="5" customFormat="1" x14ac:dyDescent="0.25"/>
    <row r="1077" s="5" customFormat="1" x14ac:dyDescent="0.25"/>
    <row r="1078" s="5" customFormat="1" x14ac:dyDescent="0.25"/>
    <row r="1079" s="5" customFormat="1" x14ac:dyDescent="0.25"/>
    <row r="1080" s="5" customFormat="1" x14ac:dyDescent="0.25"/>
    <row r="1081" s="5" customFormat="1" x14ac:dyDescent="0.25"/>
    <row r="1082" s="5" customFormat="1" x14ac:dyDescent="0.25"/>
    <row r="1083" s="5" customFormat="1" x14ac:dyDescent="0.25"/>
    <row r="1084" s="5" customFormat="1" x14ac:dyDescent="0.25"/>
    <row r="1085" s="5" customFormat="1" x14ac:dyDescent="0.25"/>
    <row r="1086" s="5" customFormat="1" x14ac:dyDescent="0.25"/>
    <row r="1087" s="5" customFormat="1" x14ac:dyDescent="0.25"/>
    <row r="1088" s="5" customFormat="1" x14ac:dyDescent="0.25"/>
    <row r="1089" s="5" customFormat="1" x14ac:dyDescent="0.25"/>
    <row r="1090" s="5" customFormat="1" x14ac:dyDescent="0.25"/>
    <row r="1091" s="5" customFormat="1" x14ac:dyDescent="0.25"/>
    <row r="1092" s="5" customFormat="1" x14ac:dyDescent="0.25"/>
    <row r="1093" s="5" customFormat="1" x14ac:dyDescent="0.25"/>
    <row r="1094" s="5" customFormat="1" x14ac:dyDescent="0.25"/>
    <row r="1095" s="5" customFormat="1" x14ac:dyDescent="0.25"/>
    <row r="1096" s="5" customFormat="1" x14ac:dyDescent="0.25"/>
    <row r="1097" s="5" customFormat="1" x14ac:dyDescent="0.25"/>
    <row r="1098" s="5" customFormat="1" x14ac:dyDescent="0.25"/>
    <row r="1099" s="5" customFormat="1" x14ac:dyDescent="0.25"/>
    <row r="1100" s="5" customFormat="1" x14ac:dyDescent="0.25"/>
    <row r="1101" s="5" customFormat="1" x14ac:dyDescent="0.25"/>
    <row r="1102" s="5" customFormat="1" x14ac:dyDescent="0.25"/>
    <row r="1103" s="5" customFormat="1" x14ac:dyDescent="0.25"/>
    <row r="1104" s="5" customFormat="1" x14ac:dyDescent="0.25"/>
    <row r="1105" s="5" customFormat="1" x14ac:dyDescent="0.25"/>
    <row r="1106" s="5" customFormat="1" x14ac:dyDescent="0.25"/>
    <row r="1107" s="5" customFormat="1" x14ac:dyDescent="0.25"/>
    <row r="1108" s="5" customFormat="1" x14ac:dyDescent="0.25"/>
    <row r="1109" s="5" customFormat="1" x14ac:dyDescent="0.25"/>
    <row r="1110" s="5" customFormat="1" x14ac:dyDescent="0.25"/>
    <row r="1111" s="5" customFormat="1" x14ac:dyDescent="0.25"/>
    <row r="1112" s="5" customFormat="1" x14ac:dyDescent="0.25"/>
    <row r="1113" s="5" customFormat="1" x14ac:dyDescent="0.25"/>
    <row r="1114" s="5" customFormat="1" x14ac:dyDescent="0.25"/>
    <row r="1115" s="5" customFormat="1" x14ac:dyDescent="0.25"/>
    <row r="1116" s="5" customFormat="1" x14ac:dyDescent="0.25"/>
    <row r="1117" s="5" customFormat="1" x14ac:dyDescent="0.25"/>
    <row r="1118" s="5" customFormat="1" x14ac:dyDescent="0.25"/>
    <row r="1119" s="5" customFormat="1" x14ac:dyDescent="0.25"/>
    <row r="1120" s="5" customFormat="1" x14ac:dyDescent="0.25"/>
    <row r="1121" s="5" customFormat="1" x14ac:dyDescent="0.25"/>
    <row r="1122" s="5" customFormat="1" x14ac:dyDescent="0.25"/>
    <row r="1123" s="5" customFormat="1" x14ac:dyDescent="0.25"/>
    <row r="1124" s="5" customFormat="1" x14ac:dyDescent="0.25"/>
    <row r="1125" s="5" customFormat="1" x14ac:dyDescent="0.25"/>
    <row r="1126" s="5" customFormat="1" x14ac:dyDescent="0.25"/>
    <row r="1127" s="5" customFormat="1" x14ac:dyDescent="0.25"/>
    <row r="1128" s="5" customFormat="1" x14ac:dyDescent="0.25"/>
    <row r="1129" s="5" customFormat="1" x14ac:dyDescent="0.25"/>
    <row r="1130" s="5" customFormat="1" x14ac:dyDescent="0.25"/>
    <row r="1131" s="5" customFormat="1" x14ac:dyDescent="0.25"/>
    <row r="1132" s="5" customFormat="1" x14ac:dyDescent="0.25"/>
    <row r="1133" s="5" customFormat="1" x14ac:dyDescent="0.25"/>
    <row r="1134" s="5" customFormat="1" x14ac:dyDescent="0.25"/>
    <row r="1135" s="5" customFormat="1" x14ac:dyDescent="0.25"/>
    <row r="1136" s="5" customFormat="1" x14ac:dyDescent="0.25"/>
    <row r="1137" s="5" customFormat="1" x14ac:dyDescent="0.25"/>
    <row r="1138" s="5" customFormat="1" x14ac:dyDescent="0.25"/>
    <row r="1139" s="5" customFormat="1" x14ac:dyDescent="0.25"/>
    <row r="1140" s="5" customFormat="1" x14ac:dyDescent="0.25"/>
    <row r="1141" s="5" customFormat="1" x14ac:dyDescent="0.25"/>
    <row r="1142" s="5" customFormat="1" x14ac:dyDescent="0.25"/>
    <row r="1143" s="5" customFormat="1" x14ac:dyDescent="0.25"/>
    <row r="1144" s="5" customFormat="1" x14ac:dyDescent="0.25"/>
    <row r="1145" s="5" customFormat="1" x14ac:dyDescent="0.25"/>
    <row r="1146" s="5" customFormat="1" x14ac:dyDescent="0.25"/>
    <row r="1147" s="5" customFormat="1" x14ac:dyDescent="0.25"/>
    <row r="1148" s="5" customFormat="1" x14ac:dyDescent="0.25"/>
    <row r="1149" s="5" customFormat="1" x14ac:dyDescent="0.25"/>
    <row r="1150" s="5" customFormat="1" x14ac:dyDescent="0.25"/>
    <row r="1151" s="5" customFormat="1" x14ac:dyDescent="0.25"/>
    <row r="1152" s="5" customFormat="1" x14ac:dyDescent="0.25"/>
    <row r="1153" s="5" customFormat="1" x14ac:dyDescent="0.25"/>
    <row r="1154" s="5" customFormat="1" x14ac:dyDescent="0.25"/>
    <row r="1155" s="5" customFormat="1" x14ac:dyDescent="0.25"/>
    <row r="1156" s="5" customFormat="1" x14ac:dyDescent="0.25"/>
    <row r="1157" s="5" customFormat="1" x14ac:dyDescent="0.25"/>
    <row r="1158" s="5" customFormat="1" x14ac:dyDescent="0.25"/>
    <row r="1159" s="5" customFormat="1" x14ac:dyDescent="0.25"/>
    <row r="1160" s="5" customFormat="1" x14ac:dyDescent="0.25"/>
    <row r="1161" s="5" customFormat="1" x14ac:dyDescent="0.25"/>
    <row r="1162" s="5" customFormat="1" x14ac:dyDescent="0.25"/>
    <row r="1163" s="5" customFormat="1" x14ac:dyDescent="0.25"/>
    <row r="1164" s="5" customFormat="1" x14ac:dyDescent="0.25"/>
    <row r="1165" s="5" customFormat="1" x14ac:dyDescent="0.25"/>
    <row r="1166" s="5" customFormat="1" x14ac:dyDescent="0.25"/>
    <row r="1167" s="5" customFormat="1" x14ac:dyDescent="0.25"/>
    <row r="1168" s="5" customFormat="1" x14ac:dyDescent="0.25"/>
    <row r="1169" s="5" customFormat="1" x14ac:dyDescent="0.25"/>
    <row r="1170" s="5" customFormat="1" x14ac:dyDescent="0.25"/>
    <row r="1171" s="5" customFormat="1" x14ac:dyDescent="0.25"/>
    <row r="1172" s="5" customFormat="1" x14ac:dyDescent="0.25"/>
    <row r="1173" s="5" customFormat="1" x14ac:dyDescent="0.25"/>
    <row r="1174" s="5" customFormat="1" x14ac:dyDescent="0.25"/>
    <row r="1175" s="5" customFormat="1" x14ac:dyDescent="0.25"/>
    <row r="1176" s="5" customFormat="1" x14ac:dyDescent="0.25"/>
    <row r="1177" s="5" customFormat="1" x14ac:dyDescent="0.25"/>
    <row r="1178" s="5" customFormat="1" x14ac:dyDescent="0.25"/>
    <row r="1179" s="5" customFormat="1" x14ac:dyDescent="0.25"/>
    <row r="1180" s="5" customFormat="1" x14ac:dyDescent="0.25"/>
    <row r="1181" s="5" customFormat="1" x14ac:dyDescent="0.25"/>
    <row r="1182" s="5" customFormat="1" x14ac:dyDescent="0.25"/>
    <row r="1183" s="5" customFormat="1" x14ac:dyDescent="0.25"/>
    <row r="1184" s="5" customFormat="1" x14ac:dyDescent="0.25"/>
    <row r="1185" s="5" customFormat="1" x14ac:dyDescent="0.25"/>
    <row r="1186" s="5" customFormat="1" x14ac:dyDescent="0.25"/>
    <row r="1187" s="5" customFormat="1" x14ac:dyDescent="0.25"/>
    <row r="1188" s="5" customFormat="1" x14ac:dyDescent="0.25"/>
    <row r="1189" s="5" customFormat="1" x14ac:dyDescent="0.25"/>
    <row r="1190" s="5" customFormat="1" x14ac:dyDescent="0.25"/>
    <row r="1191" s="5" customFormat="1" x14ac:dyDescent="0.25"/>
    <row r="1192" s="5" customFormat="1" x14ac:dyDescent="0.25"/>
    <row r="1193" s="5" customFormat="1" x14ac:dyDescent="0.25"/>
    <row r="1194" s="5" customFormat="1" x14ac:dyDescent="0.25"/>
    <row r="1195" s="5" customFormat="1" x14ac:dyDescent="0.25"/>
    <row r="1196" s="5" customFormat="1" x14ac:dyDescent="0.25"/>
    <row r="1197" s="5" customFormat="1" x14ac:dyDescent="0.25"/>
    <row r="1198" s="5" customFormat="1" x14ac:dyDescent="0.25"/>
    <row r="1199" s="5" customFormat="1" x14ac:dyDescent="0.25"/>
    <row r="1200" s="5" customFormat="1" x14ac:dyDescent="0.25"/>
    <row r="1201" s="5" customFormat="1" x14ac:dyDescent="0.25"/>
    <row r="1202" s="5" customFormat="1" x14ac:dyDescent="0.25"/>
    <row r="1203" s="5" customFormat="1" x14ac:dyDescent="0.25"/>
    <row r="1204" s="5" customFormat="1" x14ac:dyDescent="0.25"/>
    <row r="1205" s="5" customFormat="1" x14ac:dyDescent="0.25"/>
    <row r="1206" s="5" customFormat="1" x14ac:dyDescent="0.25"/>
    <row r="1207" s="5" customFormat="1" x14ac:dyDescent="0.25"/>
    <row r="1208" s="5" customFormat="1" x14ac:dyDescent="0.25"/>
    <row r="1209" s="5" customFormat="1" x14ac:dyDescent="0.25"/>
    <row r="1210" s="5" customFormat="1" x14ac:dyDescent="0.25"/>
    <row r="1211" s="5" customFormat="1" x14ac:dyDescent="0.25"/>
    <row r="1212" s="5" customFormat="1" x14ac:dyDescent="0.25"/>
    <row r="1213" s="5" customFormat="1" x14ac:dyDescent="0.25"/>
    <row r="1214" s="5" customFormat="1" x14ac:dyDescent="0.25"/>
    <row r="1215" s="5" customFormat="1" x14ac:dyDescent="0.25"/>
    <row r="1216" s="5" customFormat="1" x14ac:dyDescent="0.25"/>
    <row r="1217" s="5" customFormat="1" x14ac:dyDescent="0.25"/>
    <row r="1218" s="5" customFormat="1" x14ac:dyDescent="0.25"/>
    <row r="1219" s="5" customFormat="1" x14ac:dyDescent="0.25"/>
    <row r="1220" s="5" customFormat="1" x14ac:dyDescent="0.25"/>
    <row r="1221" s="5" customFormat="1" x14ac:dyDescent="0.25"/>
    <row r="1222" s="5" customFormat="1" x14ac:dyDescent="0.25"/>
    <row r="1223" s="5" customFormat="1" x14ac:dyDescent="0.25"/>
    <row r="1224" s="5" customFormat="1" x14ac:dyDescent="0.25"/>
    <row r="1225" s="5" customFormat="1" x14ac:dyDescent="0.25"/>
    <row r="1226" s="5" customFormat="1" x14ac:dyDescent="0.25"/>
    <row r="1227" s="5" customFormat="1" x14ac:dyDescent="0.25"/>
    <row r="1228" s="5" customFormat="1" x14ac:dyDescent="0.25"/>
    <row r="1229" s="5" customFormat="1" x14ac:dyDescent="0.25"/>
    <row r="1230" s="5" customFormat="1" x14ac:dyDescent="0.25"/>
    <row r="1231" s="5" customFormat="1" x14ac:dyDescent="0.25"/>
    <row r="1232" s="5" customFormat="1" x14ac:dyDescent="0.25"/>
    <row r="1233" s="5" customFormat="1" x14ac:dyDescent="0.25"/>
    <row r="1234" s="5" customFormat="1" x14ac:dyDescent="0.25"/>
    <row r="1235" s="5" customFormat="1" x14ac:dyDescent="0.25"/>
    <row r="1236" s="5" customFormat="1" x14ac:dyDescent="0.25"/>
    <row r="1237" s="5" customFormat="1" x14ac:dyDescent="0.25"/>
    <row r="1238" s="5" customFormat="1" x14ac:dyDescent="0.25"/>
    <row r="1239" s="5" customFormat="1" x14ac:dyDescent="0.25"/>
    <row r="1240" s="5" customFormat="1" x14ac:dyDescent="0.25"/>
    <row r="1241" s="5" customFormat="1" x14ac:dyDescent="0.25"/>
    <row r="1242" s="5" customFormat="1" x14ac:dyDescent="0.25"/>
    <row r="1243" s="5" customFormat="1" x14ac:dyDescent="0.25"/>
    <row r="1244" s="5" customFormat="1" x14ac:dyDescent="0.25"/>
    <row r="1245" s="5" customFormat="1" x14ac:dyDescent="0.25"/>
    <row r="1246" s="5" customFormat="1" x14ac:dyDescent="0.25"/>
    <row r="1247" s="5" customFormat="1" x14ac:dyDescent="0.25"/>
    <row r="1248" s="5" customFormat="1" x14ac:dyDescent="0.25"/>
    <row r="1249" s="5" customFormat="1" x14ac:dyDescent="0.25"/>
    <row r="1250" s="5" customFormat="1" x14ac:dyDescent="0.25"/>
    <row r="1251" s="5" customFormat="1" x14ac:dyDescent="0.25"/>
    <row r="1252" s="5" customFormat="1" x14ac:dyDescent="0.25"/>
    <row r="1253" s="5" customFormat="1" x14ac:dyDescent="0.25"/>
    <row r="1254" s="5" customFormat="1" x14ac:dyDescent="0.25"/>
    <row r="1255" s="5" customFormat="1" x14ac:dyDescent="0.25"/>
    <row r="1256" s="5" customFormat="1" x14ac:dyDescent="0.25"/>
    <row r="1257" s="5" customFormat="1" x14ac:dyDescent="0.25"/>
    <row r="1258" s="5" customFormat="1" x14ac:dyDescent="0.25"/>
    <row r="1259" s="5" customFormat="1" x14ac:dyDescent="0.25"/>
    <row r="1260" s="5" customFormat="1" x14ac:dyDescent="0.25"/>
    <row r="1261" s="5" customFormat="1" x14ac:dyDescent="0.25"/>
    <row r="1262" s="5" customFormat="1" x14ac:dyDescent="0.25"/>
    <row r="1263" s="5" customFormat="1" x14ac:dyDescent="0.25"/>
    <row r="1264" s="5" customFormat="1" x14ac:dyDescent="0.25"/>
    <row r="1265" s="5" customFormat="1" x14ac:dyDescent="0.25"/>
    <row r="1266" s="5" customFormat="1" x14ac:dyDescent="0.25"/>
    <row r="1267" s="5" customFormat="1" x14ac:dyDescent="0.25"/>
    <row r="1268" s="5" customFormat="1" x14ac:dyDescent="0.25"/>
    <row r="1269" s="5" customFormat="1" x14ac:dyDescent="0.25"/>
    <row r="1270" s="5" customFormat="1" x14ac:dyDescent="0.25"/>
    <row r="1271" s="5" customFormat="1" x14ac:dyDescent="0.25"/>
    <row r="1272" s="5" customFormat="1" x14ac:dyDescent="0.25"/>
    <row r="1273" s="5" customFormat="1" x14ac:dyDescent="0.25"/>
    <row r="1274" s="5" customFormat="1" x14ac:dyDescent="0.25"/>
    <row r="1275" s="5" customFormat="1" x14ac:dyDescent="0.25"/>
    <row r="1276" s="5" customFormat="1" x14ac:dyDescent="0.25"/>
    <row r="1277" s="5" customFormat="1" x14ac:dyDescent="0.25"/>
    <row r="1278" s="5" customFormat="1" x14ac:dyDescent="0.25"/>
    <row r="1279" s="5" customFormat="1" x14ac:dyDescent="0.25"/>
    <row r="1280" s="5" customFormat="1" x14ac:dyDescent="0.25"/>
    <row r="1281" s="5" customFormat="1" x14ac:dyDescent="0.25"/>
    <row r="1282" s="5" customFormat="1" x14ac:dyDescent="0.25"/>
    <row r="1283" s="5" customFormat="1" x14ac:dyDescent="0.25"/>
    <row r="1284" s="5" customFormat="1" x14ac:dyDescent="0.25"/>
    <row r="1285" s="5" customFormat="1" x14ac:dyDescent="0.25"/>
    <row r="1286" s="5" customFormat="1" x14ac:dyDescent="0.25"/>
    <row r="1287" s="5" customFormat="1" x14ac:dyDescent="0.25"/>
    <row r="1288" s="5" customFormat="1" x14ac:dyDescent="0.25"/>
    <row r="1289" s="5" customFormat="1" x14ac:dyDescent="0.25"/>
    <row r="1290" s="5" customFormat="1" x14ac:dyDescent="0.25"/>
    <row r="1291" s="5" customFormat="1" x14ac:dyDescent="0.25"/>
    <row r="1292" s="5" customFormat="1" x14ac:dyDescent="0.25"/>
    <row r="1293" s="5" customFormat="1" x14ac:dyDescent="0.25"/>
    <row r="1294" s="5" customFormat="1" x14ac:dyDescent="0.25"/>
    <row r="1295" s="5" customFormat="1" x14ac:dyDescent="0.25"/>
    <row r="1296" s="5" customFormat="1" x14ac:dyDescent="0.25"/>
    <row r="1297" s="5" customFormat="1" x14ac:dyDescent="0.25"/>
    <row r="1298" s="5" customFormat="1" x14ac:dyDescent="0.25"/>
    <row r="1299" s="5" customFormat="1" x14ac:dyDescent="0.25"/>
    <row r="1300" s="5" customFormat="1" x14ac:dyDescent="0.25"/>
    <row r="1301" s="5" customFormat="1" x14ac:dyDescent="0.25"/>
    <row r="1302" s="5" customFormat="1" x14ac:dyDescent="0.25"/>
    <row r="1303" s="5" customFormat="1" x14ac:dyDescent="0.25"/>
    <row r="1304" s="5" customFormat="1" x14ac:dyDescent="0.25"/>
    <row r="1305" s="5" customFormat="1" x14ac:dyDescent="0.25"/>
    <row r="1306" s="5" customFormat="1" x14ac:dyDescent="0.25"/>
    <row r="1307" s="5" customFormat="1" x14ac:dyDescent="0.25"/>
    <row r="1308" s="5" customFormat="1" x14ac:dyDescent="0.25"/>
    <row r="1309" s="5" customFormat="1" x14ac:dyDescent="0.25"/>
    <row r="1310" s="5" customFormat="1" x14ac:dyDescent="0.25"/>
    <row r="1311" s="5" customFormat="1" x14ac:dyDescent="0.25"/>
    <row r="1312" s="5" customFormat="1" x14ac:dyDescent="0.25"/>
    <row r="1313" s="5" customFormat="1" x14ac:dyDescent="0.25"/>
    <row r="1314" s="5" customFormat="1" x14ac:dyDescent="0.25"/>
    <row r="1315" s="5" customFormat="1" x14ac:dyDescent="0.25"/>
    <row r="1316" s="5" customFormat="1" x14ac:dyDescent="0.25"/>
    <row r="1317" s="5" customFormat="1" x14ac:dyDescent="0.25"/>
    <row r="1318" s="5" customFormat="1" x14ac:dyDescent="0.25"/>
    <row r="1319" s="5" customFormat="1" x14ac:dyDescent="0.25"/>
    <row r="1320" s="5" customFormat="1" x14ac:dyDescent="0.25"/>
    <row r="1321" s="5" customFormat="1" x14ac:dyDescent="0.25"/>
    <row r="1322" s="5" customFormat="1" x14ac:dyDescent="0.25"/>
    <row r="1323" s="5" customFormat="1" x14ac:dyDescent="0.25"/>
    <row r="1324" s="5" customFormat="1" x14ac:dyDescent="0.25"/>
    <row r="1325" s="5" customFormat="1" x14ac:dyDescent="0.25"/>
    <row r="1326" s="5" customFormat="1" x14ac:dyDescent="0.25"/>
    <row r="1327" s="5" customFormat="1" x14ac:dyDescent="0.25"/>
    <row r="1328" s="5" customFormat="1" x14ac:dyDescent="0.25"/>
    <row r="1329" s="5" customFormat="1" x14ac:dyDescent="0.25"/>
    <row r="1330" s="5" customFormat="1" x14ac:dyDescent="0.25"/>
    <row r="1331" s="5" customFormat="1" x14ac:dyDescent="0.25"/>
    <row r="1332" s="5" customFormat="1" x14ac:dyDescent="0.25"/>
    <row r="1333" s="5" customFormat="1" x14ac:dyDescent="0.25"/>
    <row r="1334" s="5" customFormat="1" x14ac:dyDescent="0.25"/>
    <row r="1335" s="5" customFormat="1" x14ac:dyDescent="0.25"/>
    <row r="1336" s="5" customFormat="1" x14ac:dyDescent="0.25"/>
    <row r="1337" s="5" customFormat="1" x14ac:dyDescent="0.25"/>
    <row r="1338" s="5" customFormat="1" x14ac:dyDescent="0.25"/>
    <row r="1339" s="5" customFormat="1" x14ac:dyDescent="0.25"/>
    <row r="1340" s="5" customFormat="1" x14ac:dyDescent="0.25"/>
    <row r="1341" s="5" customFormat="1" x14ac:dyDescent="0.25"/>
    <row r="1342" s="5" customFormat="1" x14ac:dyDescent="0.25"/>
    <row r="1343" s="5" customFormat="1" x14ac:dyDescent="0.25"/>
    <row r="1344" s="5" customFormat="1" x14ac:dyDescent="0.25"/>
    <row r="1345" s="5" customFormat="1" x14ac:dyDescent="0.25"/>
    <row r="1346" s="5" customFormat="1" x14ac:dyDescent="0.25"/>
    <row r="1347" s="5" customFormat="1" x14ac:dyDescent="0.25"/>
    <row r="1348" s="5" customFormat="1" x14ac:dyDescent="0.25"/>
    <row r="1349" s="5" customFormat="1" x14ac:dyDescent="0.25"/>
    <row r="1350" s="5" customFormat="1" x14ac:dyDescent="0.25"/>
    <row r="1351" s="5" customFormat="1" x14ac:dyDescent="0.25"/>
    <row r="1352" s="5" customFormat="1" x14ac:dyDescent="0.25"/>
    <row r="1353" s="5" customFormat="1" x14ac:dyDescent="0.25"/>
    <row r="1354" s="5" customFormat="1" x14ac:dyDescent="0.25"/>
    <row r="1355" s="5" customFormat="1" x14ac:dyDescent="0.25"/>
    <row r="1356" s="5" customFormat="1" x14ac:dyDescent="0.25"/>
    <row r="1357" s="5" customFormat="1" x14ac:dyDescent="0.25"/>
    <row r="1358" s="5" customFormat="1" x14ac:dyDescent="0.25"/>
    <row r="1359" s="5" customFormat="1" x14ac:dyDescent="0.25"/>
    <row r="1360" s="5" customFormat="1" x14ac:dyDescent="0.25"/>
    <row r="1361" s="5" customFormat="1" x14ac:dyDescent="0.25"/>
    <row r="1362" s="5" customFormat="1" x14ac:dyDescent="0.25"/>
    <row r="1363" s="5" customFormat="1" x14ac:dyDescent="0.25"/>
    <row r="1364" s="5" customFormat="1" x14ac:dyDescent="0.25"/>
    <row r="1365" s="5" customFormat="1" x14ac:dyDescent="0.25"/>
    <row r="1366" s="5" customFormat="1" x14ac:dyDescent="0.25"/>
    <row r="1367" s="5" customFormat="1" x14ac:dyDescent="0.25"/>
    <row r="1368" s="5" customFormat="1" x14ac:dyDescent="0.25"/>
    <row r="1369" s="5" customFormat="1" x14ac:dyDescent="0.25"/>
    <row r="1370" s="5" customFormat="1" x14ac:dyDescent="0.25"/>
    <row r="1371" s="5" customFormat="1" x14ac:dyDescent="0.25"/>
    <row r="1372" s="5" customFormat="1" x14ac:dyDescent="0.25"/>
    <row r="1373" s="5" customFormat="1" x14ac:dyDescent="0.25"/>
    <row r="1374" s="5" customFormat="1" x14ac:dyDescent="0.25"/>
    <row r="1375" s="5" customFormat="1" x14ac:dyDescent="0.25"/>
    <row r="1376" s="5" customFormat="1" x14ac:dyDescent="0.25"/>
    <row r="1377" s="5" customFormat="1" x14ac:dyDescent="0.25"/>
    <row r="1378" s="5" customFormat="1" x14ac:dyDescent="0.25"/>
    <row r="1379" s="5" customFormat="1" x14ac:dyDescent="0.25"/>
    <row r="1380" s="5" customFormat="1" x14ac:dyDescent="0.25"/>
    <row r="1381" s="5" customFormat="1" x14ac:dyDescent="0.25"/>
    <row r="1382" s="5" customFormat="1" x14ac:dyDescent="0.25"/>
    <row r="1383" s="5" customFormat="1" x14ac:dyDescent="0.25"/>
    <row r="1384" s="5" customFormat="1" x14ac:dyDescent="0.25"/>
    <row r="1385" s="5" customFormat="1" x14ac:dyDescent="0.25"/>
    <row r="1386" s="5" customFormat="1" x14ac:dyDescent="0.25"/>
    <row r="1387" s="5" customFormat="1" x14ac:dyDescent="0.25"/>
    <row r="1388" s="5" customFormat="1" x14ac:dyDescent="0.25"/>
    <row r="1389" s="5" customFormat="1" x14ac:dyDescent="0.25"/>
    <row r="1390" s="5" customFormat="1" x14ac:dyDescent="0.25"/>
    <row r="1391" s="5" customFormat="1" x14ac:dyDescent="0.25"/>
    <row r="1392" s="5" customFormat="1" x14ac:dyDescent="0.25"/>
    <row r="1393" s="5" customFormat="1" x14ac:dyDescent="0.25"/>
    <row r="1394" s="5" customFormat="1" x14ac:dyDescent="0.25"/>
    <row r="1395" s="5" customFormat="1" x14ac:dyDescent="0.25"/>
    <row r="1396" s="5" customFormat="1" x14ac:dyDescent="0.25"/>
    <row r="1397" s="5" customFormat="1" x14ac:dyDescent="0.25"/>
    <row r="1398" s="5" customFormat="1" x14ac:dyDescent="0.25"/>
    <row r="1399" s="5" customFormat="1" x14ac:dyDescent="0.25"/>
    <row r="1400" s="5" customFormat="1" x14ac:dyDescent="0.25"/>
    <row r="1401" s="5" customFormat="1" x14ac:dyDescent="0.25"/>
    <row r="1402" s="5" customFormat="1" x14ac:dyDescent="0.25"/>
    <row r="1403" s="5" customFormat="1" x14ac:dyDescent="0.25"/>
    <row r="1404" s="5" customFormat="1" x14ac:dyDescent="0.25"/>
    <row r="1405" s="5" customFormat="1" x14ac:dyDescent="0.25"/>
    <row r="1406" s="5" customFormat="1" x14ac:dyDescent="0.25"/>
    <row r="1407" s="5" customFormat="1" x14ac:dyDescent="0.25"/>
    <row r="1408" s="5" customFormat="1" x14ac:dyDescent="0.25"/>
    <row r="1409" s="5" customFormat="1" x14ac:dyDescent="0.25"/>
    <row r="1410" s="5" customFormat="1" x14ac:dyDescent="0.25"/>
    <row r="1411" s="5" customFormat="1" x14ac:dyDescent="0.25"/>
    <row r="1412" s="5" customFormat="1" x14ac:dyDescent="0.25"/>
    <row r="1413" s="5" customFormat="1" x14ac:dyDescent="0.25"/>
    <row r="1414" s="5" customFormat="1" x14ac:dyDescent="0.25"/>
    <row r="1415" s="5" customFormat="1" x14ac:dyDescent="0.25"/>
    <row r="1416" s="5" customFormat="1" x14ac:dyDescent="0.25"/>
    <row r="1417" s="5" customFormat="1" x14ac:dyDescent="0.25"/>
    <row r="1418" s="5" customFormat="1" x14ac:dyDescent="0.25"/>
    <row r="1419" s="5" customFormat="1" x14ac:dyDescent="0.25"/>
    <row r="1420" s="5" customFormat="1" x14ac:dyDescent="0.25"/>
    <row r="1421" s="5" customFormat="1" x14ac:dyDescent="0.25"/>
    <row r="1422" s="5" customFormat="1" x14ac:dyDescent="0.25"/>
    <row r="1423" s="5" customFormat="1" x14ac:dyDescent="0.25"/>
    <row r="1424" s="5" customFormat="1" x14ac:dyDescent="0.25"/>
    <row r="1425" s="5" customFormat="1" x14ac:dyDescent="0.25"/>
    <row r="1426" s="5" customFormat="1" x14ac:dyDescent="0.25"/>
    <row r="1427" s="5" customFormat="1" x14ac:dyDescent="0.25"/>
    <row r="1428" s="5" customFormat="1" x14ac:dyDescent="0.25"/>
    <row r="1429" s="5" customFormat="1" x14ac:dyDescent="0.25"/>
    <row r="1430" s="5" customFormat="1" x14ac:dyDescent="0.25"/>
    <row r="1431" s="5" customFormat="1" x14ac:dyDescent="0.25"/>
    <row r="1432" s="5" customFormat="1" x14ac:dyDescent="0.25"/>
    <row r="1433" s="5" customFormat="1" x14ac:dyDescent="0.25"/>
    <row r="1434" s="5" customFormat="1" x14ac:dyDescent="0.25"/>
    <row r="1435" s="5" customFormat="1" x14ac:dyDescent="0.25"/>
    <row r="1436" s="5" customFormat="1" x14ac:dyDescent="0.25"/>
    <row r="1437" s="5" customFormat="1" x14ac:dyDescent="0.25"/>
    <row r="1438" s="5" customFormat="1" x14ac:dyDescent="0.25"/>
    <row r="1439" s="5" customFormat="1" x14ac:dyDescent="0.25"/>
    <row r="1440" s="5" customFormat="1" x14ac:dyDescent="0.25"/>
    <row r="1441" s="5" customFormat="1" x14ac:dyDescent="0.25"/>
    <row r="1442" s="5" customFormat="1" x14ac:dyDescent="0.25"/>
    <row r="1443" s="5" customFormat="1" x14ac:dyDescent="0.25"/>
    <row r="1444" s="5" customFormat="1" x14ac:dyDescent="0.25"/>
    <row r="1445" s="5" customFormat="1" x14ac:dyDescent="0.25"/>
    <row r="1446" s="5" customFormat="1" x14ac:dyDescent="0.25"/>
    <row r="1447" s="5" customFormat="1" x14ac:dyDescent="0.25"/>
    <row r="1448" s="5" customFormat="1" x14ac:dyDescent="0.25"/>
    <row r="1449" s="5" customFormat="1" x14ac:dyDescent="0.25"/>
    <row r="1450" s="5" customFormat="1" x14ac:dyDescent="0.25"/>
    <row r="1451" s="5" customFormat="1" x14ac:dyDescent="0.25"/>
    <row r="1452" s="5" customFormat="1" x14ac:dyDescent="0.25"/>
    <row r="1453" s="5" customFormat="1" x14ac:dyDescent="0.25"/>
    <row r="1454" s="5" customFormat="1" x14ac:dyDescent="0.25"/>
    <row r="1455" s="5" customFormat="1" x14ac:dyDescent="0.25"/>
    <row r="1456" s="5" customFormat="1" x14ac:dyDescent="0.25"/>
    <row r="1457" s="5" customFormat="1" x14ac:dyDescent="0.25"/>
    <row r="1458" s="5" customFormat="1" x14ac:dyDescent="0.25"/>
    <row r="1459" s="5" customFormat="1" x14ac:dyDescent="0.25"/>
    <row r="1460" s="5" customFormat="1" x14ac:dyDescent="0.25"/>
    <row r="1461" s="5" customFormat="1" x14ac:dyDescent="0.25"/>
    <row r="1462" s="5" customFormat="1" x14ac:dyDescent="0.25"/>
    <row r="1463" s="5" customFormat="1" x14ac:dyDescent="0.25"/>
    <row r="1464" s="5" customFormat="1" x14ac:dyDescent="0.25"/>
    <row r="1465" s="5" customFormat="1" x14ac:dyDescent="0.25"/>
  </sheetData>
  <mergeCells count="35">
    <mergeCell ref="N5:O6"/>
    <mergeCell ref="F5:G6"/>
    <mergeCell ref="F4:M4"/>
    <mergeCell ref="H5:I6"/>
    <mergeCell ref="J5:K6"/>
    <mergeCell ref="L5:M6"/>
    <mergeCell ref="AH5:AI6"/>
    <mergeCell ref="AJ5:AK6"/>
    <mergeCell ref="P5:Q6"/>
    <mergeCell ref="R5:S6"/>
    <mergeCell ref="T5:U6"/>
    <mergeCell ref="V5:W6"/>
    <mergeCell ref="X5:Y6"/>
    <mergeCell ref="Z5:AA6"/>
    <mergeCell ref="AB5:AC6"/>
    <mergeCell ref="AD5:AE6"/>
    <mergeCell ref="AF5:AG6"/>
    <mergeCell ref="N3:S3"/>
    <mergeCell ref="T3:W3"/>
    <mergeCell ref="X3:AE3"/>
    <mergeCell ref="AF3:AK3"/>
    <mergeCell ref="X4:AE4"/>
    <mergeCell ref="AF4:AK4"/>
    <mergeCell ref="N4:S4"/>
    <mergeCell ref="T4:W4"/>
    <mergeCell ref="A76:B76"/>
    <mergeCell ref="A78:C78"/>
    <mergeCell ref="A1:B1"/>
    <mergeCell ref="A2:B2"/>
    <mergeCell ref="F3:M3"/>
    <mergeCell ref="C4:C7"/>
    <mergeCell ref="D4:D7"/>
    <mergeCell ref="E4:E7"/>
    <mergeCell ref="A6:A7"/>
    <mergeCell ref="B6:B7"/>
  </mergeCells>
  <hyperlinks>
    <hyperlink ref="A76:B76" location="Glossary!A1" display="1 Refer to glossary for definition."/>
    <hyperlink ref="A2:B2" location="TOC!A1" display="Return to Table of Contents"/>
  </hyperlinks>
  <pageMargins left="0.25" right="0.25" top="0.75" bottom="0.75" header="0.3" footer="0.3"/>
  <pageSetup scale="55" fitToWidth="0" fitToHeight="0" orientation="portrait" r:id="rId1"/>
  <headerFooter>
    <oddHeader>&amp;L2017-18 Survey of Dental Education
Report 1 - Academic Programs, Enrollment, and Graduates</oddHeader>
  </headerFooter>
  <colBreaks count="2" manualBreakCount="2">
    <brk id="13" max="78" man="1"/>
    <brk id="23" max="78" man="1"/>
  </colBreaks>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R77"/>
  <sheetViews>
    <sheetView zoomScaleNormal="100" workbookViewId="0">
      <pane xSplit="2" ySplit="6" topLeftCell="C7" activePane="bottomRight" state="frozen"/>
      <selection pane="topRight"/>
      <selection pane="bottomLeft"/>
      <selection pane="bottomRight" sqref="A1:B1"/>
    </sheetView>
  </sheetViews>
  <sheetFormatPr defaultColWidth="9.1796875" defaultRowHeight="12.5" x14ac:dyDescent="0.25"/>
  <cols>
    <col min="1" max="1" width="5.7265625" style="1" customWidth="1"/>
    <col min="2" max="2" width="56.54296875" style="1" customWidth="1"/>
    <col min="3" max="4" width="13.7265625" style="1" customWidth="1"/>
    <col min="5" max="5" width="14.453125" style="1" customWidth="1"/>
    <col min="6" max="6" width="13.7265625" style="1" customWidth="1"/>
    <col min="7" max="7" width="16.1796875" style="1" customWidth="1"/>
    <col min="8" max="16" width="13.7265625" style="1" customWidth="1"/>
    <col min="17" max="17" width="12.453125" style="1" customWidth="1"/>
    <col min="18" max="18" width="11.26953125" style="1" customWidth="1"/>
    <col min="19" max="16384" width="9.1796875" style="1"/>
  </cols>
  <sheetData>
    <row r="1" spans="1:18" ht="25.5" customHeight="1" x14ac:dyDescent="0.3">
      <c r="A1" s="1074" t="s">
        <v>344</v>
      </c>
      <c r="B1" s="1074"/>
    </row>
    <row r="2" spans="1:18" ht="13" thickBot="1" x14ac:dyDescent="0.3">
      <c r="A2" s="974" t="s">
        <v>1</v>
      </c>
      <c r="B2" s="974"/>
      <c r="C2" s="509"/>
      <c r="D2" s="509"/>
      <c r="E2" s="509"/>
      <c r="F2" s="509"/>
      <c r="G2" s="509"/>
      <c r="H2" s="509"/>
      <c r="I2" s="509"/>
      <c r="J2" s="509"/>
      <c r="K2" s="509"/>
      <c r="L2" s="509"/>
      <c r="M2" s="509"/>
      <c r="N2" s="509"/>
      <c r="O2" s="509"/>
      <c r="P2" s="509"/>
      <c r="Q2" s="509"/>
      <c r="R2" s="509"/>
    </row>
    <row r="3" spans="1:18" ht="25.5" customHeight="1" x14ac:dyDescent="0.25">
      <c r="A3" s="1026"/>
      <c r="B3" s="1014"/>
      <c r="C3" s="1078" t="s">
        <v>345</v>
      </c>
      <c r="D3" s="1078"/>
      <c r="E3" s="936"/>
      <c r="F3" s="1075" t="s">
        <v>703</v>
      </c>
      <c r="G3" s="1076" t="s">
        <v>704</v>
      </c>
      <c r="H3" s="937"/>
      <c r="I3" s="938"/>
      <c r="J3" s="1027" t="s">
        <v>346</v>
      </c>
      <c r="K3" s="1078"/>
      <c r="L3" s="1029"/>
      <c r="M3" s="1027" t="s">
        <v>347</v>
      </c>
      <c r="N3" s="1078"/>
      <c r="O3" s="1078"/>
      <c r="P3" s="1029"/>
      <c r="Q3" s="1027"/>
      <c r="R3" s="1028"/>
    </row>
    <row r="4" spans="1:18" ht="12.75" customHeight="1" x14ac:dyDescent="0.25">
      <c r="A4" s="1019" t="s">
        <v>2</v>
      </c>
      <c r="B4" s="1021" t="s">
        <v>3</v>
      </c>
      <c r="C4" s="1056" t="s">
        <v>348</v>
      </c>
      <c r="D4" s="1056" t="s">
        <v>349</v>
      </c>
      <c r="E4" s="1077" t="s">
        <v>873</v>
      </c>
      <c r="F4" s="1056"/>
      <c r="G4" s="1072"/>
      <c r="H4" s="1056" t="s">
        <v>899</v>
      </c>
      <c r="I4" s="1072" t="s">
        <v>900</v>
      </c>
      <c r="J4" s="1077" t="s">
        <v>901</v>
      </c>
      <c r="K4" s="1056" t="s">
        <v>354</v>
      </c>
      <c r="L4" s="1072" t="s">
        <v>902</v>
      </c>
      <c r="M4" s="1077" t="s">
        <v>356</v>
      </c>
      <c r="N4" s="1056" t="s">
        <v>357</v>
      </c>
      <c r="O4" s="1056" t="s">
        <v>358</v>
      </c>
      <c r="P4" s="1072" t="s">
        <v>359</v>
      </c>
      <c r="Q4" s="1077" t="s">
        <v>705</v>
      </c>
      <c r="R4" s="1073" t="s">
        <v>193</v>
      </c>
    </row>
    <row r="5" spans="1:18" ht="12.75" customHeight="1" x14ac:dyDescent="0.25">
      <c r="A5" s="1019"/>
      <c r="B5" s="1021"/>
      <c r="C5" s="1056"/>
      <c r="D5" s="1056" t="s">
        <v>350</v>
      </c>
      <c r="E5" s="1077"/>
      <c r="F5" s="1056"/>
      <c r="G5" s="1072"/>
      <c r="H5" s="1056" t="s">
        <v>351</v>
      </c>
      <c r="I5" s="1072" t="s">
        <v>352</v>
      </c>
      <c r="J5" s="1077" t="s">
        <v>353</v>
      </c>
      <c r="K5" s="1056"/>
      <c r="L5" s="1072" t="s">
        <v>355</v>
      </c>
      <c r="M5" s="1077"/>
      <c r="N5" s="1056"/>
      <c r="O5" s="1056"/>
      <c r="P5" s="1072"/>
      <c r="Q5" s="1077"/>
      <c r="R5" s="1073"/>
    </row>
    <row r="6" spans="1:18" ht="12.75" customHeight="1" x14ac:dyDescent="0.25">
      <c r="A6" s="1019"/>
      <c r="B6" s="1021"/>
      <c r="C6" s="1056"/>
      <c r="D6" s="1056"/>
      <c r="E6" s="1077"/>
      <c r="F6" s="1056"/>
      <c r="G6" s="1072"/>
      <c r="H6" s="1056"/>
      <c r="I6" s="1072"/>
      <c r="J6" s="1077"/>
      <c r="K6" s="1056"/>
      <c r="L6" s="1072"/>
      <c r="M6" s="1077"/>
      <c r="N6" s="1056"/>
      <c r="O6" s="1056"/>
      <c r="P6" s="1072"/>
      <c r="Q6" s="1077"/>
      <c r="R6" s="1073"/>
    </row>
    <row r="7" spans="1:18" x14ac:dyDescent="0.25">
      <c r="A7" s="11" t="s">
        <v>10</v>
      </c>
      <c r="B7" s="12" t="s">
        <v>11</v>
      </c>
      <c r="C7" s="287" t="s">
        <v>360</v>
      </c>
      <c r="D7" s="44" t="s">
        <v>361</v>
      </c>
      <c r="E7" s="387" t="s">
        <v>360</v>
      </c>
      <c r="F7" s="47" t="s">
        <v>360</v>
      </c>
      <c r="G7" s="330" t="s">
        <v>360</v>
      </c>
      <c r="H7" s="330" t="s">
        <v>360</v>
      </c>
      <c r="I7" s="330" t="s">
        <v>361</v>
      </c>
      <c r="J7" s="544" t="s">
        <v>360</v>
      </c>
      <c r="K7" s="677" t="s">
        <v>360</v>
      </c>
      <c r="L7" s="330" t="s">
        <v>360</v>
      </c>
      <c r="M7" s="544" t="s">
        <v>361</v>
      </c>
      <c r="N7" s="44" t="s">
        <v>361</v>
      </c>
      <c r="O7" s="677" t="s">
        <v>361</v>
      </c>
      <c r="P7" s="330" t="s">
        <v>361</v>
      </c>
      <c r="Q7" s="387" t="s">
        <v>361</v>
      </c>
      <c r="R7" s="450" t="s">
        <v>360</v>
      </c>
    </row>
    <row r="8" spans="1:18" x14ac:dyDescent="0.25">
      <c r="A8" s="15" t="s">
        <v>18</v>
      </c>
      <c r="B8" s="16" t="s">
        <v>19</v>
      </c>
      <c r="C8" s="290" t="s">
        <v>360</v>
      </c>
      <c r="D8" s="50" t="s">
        <v>361</v>
      </c>
      <c r="E8" s="390" t="s">
        <v>360</v>
      </c>
      <c r="F8" s="52" t="s">
        <v>360</v>
      </c>
      <c r="G8" s="331" t="s">
        <v>360</v>
      </c>
      <c r="H8" s="331" t="s">
        <v>360</v>
      </c>
      <c r="I8" s="331" t="s">
        <v>361</v>
      </c>
      <c r="J8" s="551" t="s">
        <v>361</v>
      </c>
      <c r="K8" s="678" t="s">
        <v>360</v>
      </c>
      <c r="L8" s="331" t="s">
        <v>361</v>
      </c>
      <c r="M8" s="551" t="s">
        <v>361</v>
      </c>
      <c r="N8" s="50" t="s">
        <v>361</v>
      </c>
      <c r="O8" s="678" t="s">
        <v>361</v>
      </c>
      <c r="P8" s="331" t="s">
        <v>361</v>
      </c>
      <c r="Q8" s="390" t="s">
        <v>361</v>
      </c>
      <c r="R8" s="452" t="s">
        <v>360</v>
      </c>
    </row>
    <row r="9" spans="1:18" x14ac:dyDescent="0.25">
      <c r="A9" s="11" t="s">
        <v>18</v>
      </c>
      <c r="B9" s="12" t="s">
        <v>23</v>
      </c>
      <c r="C9" s="287" t="s">
        <v>360</v>
      </c>
      <c r="D9" s="44" t="s">
        <v>361</v>
      </c>
      <c r="E9" s="387" t="s">
        <v>360</v>
      </c>
      <c r="F9" s="47" t="s">
        <v>360</v>
      </c>
      <c r="G9" s="330" t="s">
        <v>360</v>
      </c>
      <c r="H9" s="330" t="s">
        <v>360</v>
      </c>
      <c r="I9" s="330" t="s">
        <v>360</v>
      </c>
      <c r="J9" s="544" t="s">
        <v>360</v>
      </c>
      <c r="K9" s="677" t="s">
        <v>360</v>
      </c>
      <c r="L9" s="330" t="s">
        <v>360</v>
      </c>
      <c r="M9" s="544" t="s">
        <v>360</v>
      </c>
      <c r="N9" s="44" t="s">
        <v>361</v>
      </c>
      <c r="O9" s="677" t="s">
        <v>361</v>
      </c>
      <c r="P9" s="330" t="s">
        <v>361</v>
      </c>
      <c r="Q9" s="387" t="s">
        <v>361</v>
      </c>
      <c r="R9" s="450" t="s">
        <v>360</v>
      </c>
    </row>
    <row r="10" spans="1:18" x14ac:dyDescent="0.25">
      <c r="A10" s="15" t="s">
        <v>26</v>
      </c>
      <c r="B10" s="16" t="s">
        <v>27</v>
      </c>
      <c r="C10" s="290" t="s">
        <v>360</v>
      </c>
      <c r="D10" s="50" t="s">
        <v>361</v>
      </c>
      <c r="E10" s="390" t="s">
        <v>360</v>
      </c>
      <c r="F10" s="52" t="s">
        <v>360</v>
      </c>
      <c r="G10" s="331" t="s">
        <v>360</v>
      </c>
      <c r="H10" s="331" t="s">
        <v>360</v>
      </c>
      <c r="I10" s="331" t="s">
        <v>361</v>
      </c>
      <c r="J10" s="551" t="s">
        <v>361</v>
      </c>
      <c r="K10" s="678" t="s">
        <v>360</v>
      </c>
      <c r="L10" s="331" t="s">
        <v>360</v>
      </c>
      <c r="M10" s="551" t="s">
        <v>361</v>
      </c>
      <c r="N10" s="50" t="s">
        <v>361</v>
      </c>
      <c r="O10" s="678" t="s">
        <v>361</v>
      </c>
      <c r="P10" s="331" t="s">
        <v>361</v>
      </c>
      <c r="Q10" s="390" t="s">
        <v>360</v>
      </c>
      <c r="R10" s="452" t="s">
        <v>360</v>
      </c>
    </row>
    <row r="11" spans="1:18" x14ac:dyDescent="0.25">
      <c r="A11" s="11" t="s">
        <v>26</v>
      </c>
      <c r="B11" s="12" t="s">
        <v>31</v>
      </c>
      <c r="C11" s="287" t="s">
        <v>360</v>
      </c>
      <c r="D11" s="44" t="s">
        <v>361</v>
      </c>
      <c r="E11" s="387" t="s">
        <v>360</v>
      </c>
      <c r="F11" s="47" t="s">
        <v>360</v>
      </c>
      <c r="G11" s="330" t="s">
        <v>360</v>
      </c>
      <c r="H11" s="330" t="s">
        <v>360</v>
      </c>
      <c r="I11" s="330" t="s">
        <v>360</v>
      </c>
      <c r="J11" s="544" t="s">
        <v>361</v>
      </c>
      <c r="K11" s="677" t="s">
        <v>361</v>
      </c>
      <c r="L11" s="330" t="s">
        <v>360</v>
      </c>
      <c r="M11" s="544" t="s">
        <v>360</v>
      </c>
      <c r="N11" s="44" t="s">
        <v>361</v>
      </c>
      <c r="O11" s="677" t="s">
        <v>361</v>
      </c>
      <c r="P11" s="330" t="s">
        <v>361</v>
      </c>
      <c r="Q11" s="387" t="s">
        <v>361</v>
      </c>
      <c r="R11" s="450" t="s">
        <v>361</v>
      </c>
    </row>
    <row r="12" spans="1:18" x14ac:dyDescent="0.25">
      <c r="A12" s="15" t="s">
        <v>26</v>
      </c>
      <c r="B12" s="16" t="s">
        <v>32</v>
      </c>
      <c r="C12" s="290" t="s">
        <v>360</v>
      </c>
      <c r="D12" s="50" t="s">
        <v>361</v>
      </c>
      <c r="E12" s="390" t="s">
        <v>360</v>
      </c>
      <c r="F12" s="52" t="s">
        <v>360</v>
      </c>
      <c r="G12" s="331" t="s">
        <v>360</v>
      </c>
      <c r="H12" s="331" t="s">
        <v>360</v>
      </c>
      <c r="I12" s="331" t="s">
        <v>361</v>
      </c>
      <c r="J12" s="551" t="s">
        <v>360</v>
      </c>
      <c r="K12" s="678" t="s">
        <v>361</v>
      </c>
      <c r="L12" s="331" t="s">
        <v>360</v>
      </c>
      <c r="M12" s="551" t="s">
        <v>360</v>
      </c>
      <c r="N12" s="50" t="s">
        <v>361</v>
      </c>
      <c r="O12" s="678" t="s">
        <v>361</v>
      </c>
      <c r="P12" s="331" t="s">
        <v>361</v>
      </c>
      <c r="Q12" s="390" t="s">
        <v>360</v>
      </c>
      <c r="R12" s="452" t="s">
        <v>360</v>
      </c>
    </row>
    <row r="13" spans="1:18" x14ac:dyDescent="0.25">
      <c r="A13" s="11" t="s">
        <v>26</v>
      </c>
      <c r="B13" s="12" t="s">
        <v>34</v>
      </c>
      <c r="C13" s="287" t="s">
        <v>360</v>
      </c>
      <c r="D13" s="44" t="s">
        <v>361</v>
      </c>
      <c r="E13" s="387" t="s">
        <v>360</v>
      </c>
      <c r="F13" s="47" t="s">
        <v>361</v>
      </c>
      <c r="G13" s="330" t="s">
        <v>360</v>
      </c>
      <c r="H13" s="330" t="s">
        <v>360</v>
      </c>
      <c r="I13" s="330" t="s">
        <v>360</v>
      </c>
      <c r="J13" s="544" t="s">
        <v>360</v>
      </c>
      <c r="K13" s="677" t="s">
        <v>360</v>
      </c>
      <c r="L13" s="330" t="s">
        <v>360</v>
      </c>
      <c r="M13" s="544" t="s">
        <v>361</v>
      </c>
      <c r="N13" s="44" t="s">
        <v>361</v>
      </c>
      <c r="O13" s="677" t="s">
        <v>361</v>
      </c>
      <c r="P13" s="330" t="s">
        <v>361</v>
      </c>
      <c r="Q13" s="387" t="s">
        <v>361</v>
      </c>
      <c r="R13" s="450" t="s">
        <v>360</v>
      </c>
    </row>
    <row r="14" spans="1:18" x14ac:dyDescent="0.25">
      <c r="A14" s="15" t="s">
        <v>26</v>
      </c>
      <c r="B14" s="16" t="s">
        <v>37</v>
      </c>
      <c r="C14" s="290" t="s">
        <v>360</v>
      </c>
      <c r="D14" s="50" t="s">
        <v>360</v>
      </c>
      <c r="E14" s="390" t="s">
        <v>360</v>
      </c>
      <c r="F14" s="52" t="s">
        <v>360</v>
      </c>
      <c r="G14" s="331" t="s">
        <v>360</v>
      </c>
      <c r="H14" s="331" t="s">
        <v>360</v>
      </c>
      <c r="I14" s="331" t="s">
        <v>360</v>
      </c>
      <c r="J14" s="551" t="s">
        <v>360</v>
      </c>
      <c r="K14" s="678" t="s">
        <v>361</v>
      </c>
      <c r="L14" s="331" t="s">
        <v>360</v>
      </c>
      <c r="M14" s="551" t="s">
        <v>360</v>
      </c>
      <c r="N14" s="50" t="s">
        <v>361</v>
      </c>
      <c r="O14" s="678" t="s">
        <v>360</v>
      </c>
      <c r="P14" s="331" t="s">
        <v>361</v>
      </c>
      <c r="Q14" s="390" t="s">
        <v>361</v>
      </c>
      <c r="R14" s="452" t="s">
        <v>360</v>
      </c>
    </row>
    <row r="15" spans="1:18" x14ac:dyDescent="0.25">
      <c r="A15" s="11" t="s">
        <v>26</v>
      </c>
      <c r="B15" s="12" t="s">
        <v>40</v>
      </c>
      <c r="C15" s="287" t="s">
        <v>360</v>
      </c>
      <c r="D15" s="44" t="s">
        <v>361</v>
      </c>
      <c r="E15" s="387" t="s">
        <v>360</v>
      </c>
      <c r="F15" s="47" t="s">
        <v>360</v>
      </c>
      <c r="G15" s="330" t="s">
        <v>360</v>
      </c>
      <c r="H15" s="330" t="s">
        <v>361</v>
      </c>
      <c r="I15" s="330" t="s">
        <v>361</v>
      </c>
      <c r="J15" s="544" t="s">
        <v>361</v>
      </c>
      <c r="K15" s="677" t="s">
        <v>361</v>
      </c>
      <c r="L15" s="330" t="s">
        <v>360</v>
      </c>
      <c r="M15" s="544" t="s">
        <v>361</v>
      </c>
      <c r="N15" s="44" t="s">
        <v>361</v>
      </c>
      <c r="O15" s="677" t="s">
        <v>361</v>
      </c>
      <c r="P15" s="330" t="s">
        <v>361</v>
      </c>
      <c r="Q15" s="387" t="s">
        <v>361</v>
      </c>
      <c r="R15" s="450" t="s">
        <v>360</v>
      </c>
    </row>
    <row r="16" spans="1:18" x14ac:dyDescent="0.25">
      <c r="A16" s="15" t="s">
        <v>42</v>
      </c>
      <c r="B16" s="16" t="s">
        <v>43</v>
      </c>
      <c r="C16" s="290" t="s">
        <v>360</v>
      </c>
      <c r="D16" s="50" t="s">
        <v>360</v>
      </c>
      <c r="E16" s="390" t="s">
        <v>360</v>
      </c>
      <c r="F16" s="52" t="s">
        <v>360</v>
      </c>
      <c r="G16" s="331" t="s">
        <v>360</v>
      </c>
      <c r="H16" s="331" t="s">
        <v>360</v>
      </c>
      <c r="I16" s="331" t="s">
        <v>361</v>
      </c>
      <c r="J16" s="551" t="s">
        <v>361</v>
      </c>
      <c r="K16" s="678" t="s">
        <v>361</v>
      </c>
      <c r="L16" s="331" t="s">
        <v>360</v>
      </c>
      <c r="M16" s="551" t="s">
        <v>361</v>
      </c>
      <c r="N16" s="50" t="s">
        <v>361</v>
      </c>
      <c r="O16" s="678" t="s">
        <v>360</v>
      </c>
      <c r="P16" s="331" t="s">
        <v>361</v>
      </c>
      <c r="Q16" s="390" t="s">
        <v>361</v>
      </c>
      <c r="R16" s="452" t="s">
        <v>360</v>
      </c>
    </row>
    <row r="17" spans="1:18" x14ac:dyDescent="0.25">
      <c r="A17" s="11" t="s">
        <v>45</v>
      </c>
      <c r="B17" s="12" t="s">
        <v>46</v>
      </c>
      <c r="C17" s="287" t="s">
        <v>360</v>
      </c>
      <c r="D17" s="44" t="s">
        <v>361</v>
      </c>
      <c r="E17" s="387" t="s">
        <v>360</v>
      </c>
      <c r="F17" s="47" t="s">
        <v>360</v>
      </c>
      <c r="G17" s="330" t="s">
        <v>360</v>
      </c>
      <c r="H17" s="330" t="s">
        <v>361</v>
      </c>
      <c r="I17" s="330" t="s">
        <v>361</v>
      </c>
      <c r="J17" s="544" t="s">
        <v>361</v>
      </c>
      <c r="K17" s="677" t="s">
        <v>361</v>
      </c>
      <c r="L17" s="330" t="s">
        <v>360</v>
      </c>
      <c r="M17" s="544" t="s">
        <v>361</v>
      </c>
      <c r="N17" s="44" t="s">
        <v>361</v>
      </c>
      <c r="O17" s="677" t="s">
        <v>361</v>
      </c>
      <c r="P17" s="330" t="s">
        <v>361</v>
      </c>
      <c r="Q17" s="387" t="s">
        <v>361</v>
      </c>
      <c r="R17" s="450" t="s">
        <v>360</v>
      </c>
    </row>
    <row r="18" spans="1:18" x14ac:dyDescent="0.25">
      <c r="A18" s="15" t="s">
        <v>48</v>
      </c>
      <c r="B18" s="16" t="s">
        <v>49</v>
      </c>
      <c r="C18" s="290" t="s">
        <v>360</v>
      </c>
      <c r="D18" s="50" t="s">
        <v>360</v>
      </c>
      <c r="E18" s="390" t="s">
        <v>360</v>
      </c>
      <c r="F18" s="52" t="s">
        <v>360</v>
      </c>
      <c r="G18" s="331" t="s">
        <v>360</v>
      </c>
      <c r="H18" s="331" t="s">
        <v>360</v>
      </c>
      <c r="I18" s="331" t="s">
        <v>361</v>
      </c>
      <c r="J18" s="551" t="s">
        <v>361</v>
      </c>
      <c r="K18" s="678" t="s">
        <v>361</v>
      </c>
      <c r="L18" s="331" t="s">
        <v>360</v>
      </c>
      <c r="M18" s="551" t="s">
        <v>361</v>
      </c>
      <c r="N18" s="50" t="s">
        <v>361</v>
      </c>
      <c r="O18" s="678" t="s">
        <v>361</v>
      </c>
      <c r="P18" s="331" t="s">
        <v>361</v>
      </c>
      <c r="Q18" s="390" t="s">
        <v>361</v>
      </c>
      <c r="R18" s="452" t="s">
        <v>360</v>
      </c>
    </row>
    <row r="19" spans="1:18" x14ac:dyDescent="0.25">
      <c r="A19" s="11" t="s">
        <v>51</v>
      </c>
      <c r="B19" s="12" t="s">
        <v>52</v>
      </c>
      <c r="C19" s="287" t="s">
        <v>360</v>
      </c>
      <c r="D19" s="44" t="s">
        <v>361</v>
      </c>
      <c r="E19" s="387" t="s">
        <v>360</v>
      </c>
      <c r="F19" s="47" t="s">
        <v>360</v>
      </c>
      <c r="G19" s="330" t="s">
        <v>360</v>
      </c>
      <c r="H19" s="330" t="s">
        <v>360</v>
      </c>
      <c r="I19" s="330" t="s">
        <v>361</v>
      </c>
      <c r="J19" s="544" t="s">
        <v>360</v>
      </c>
      <c r="K19" s="677" t="s">
        <v>361</v>
      </c>
      <c r="L19" s="330" t="s">
        <v>360</v>
      </c>
      <c r="M19" s="544" t="s">
        <v>361</v>
      </c>
      <c r="N19" s="44" t="s">
        <v>361</v>
      </c>
      <c r="O19" s="677" t="s">
        <v>360</v>
      </c>
      <c r="P19" s="330" t="s">
        <v>361</v>
      </c>
      <c r="Q19" s="387" t="s">
        <v>361</v>
      </c>
      <c r="R19" s="450" t="s">
        <v>360</v>
      </c>
    </row>
    <row r="20" spans="1:18" x14ac:dyDescent="0.25">
      <c r="A20" s="15" t="s">
        <v>51</v>
      </c>
      <c r="B20" s="16" t="s">
        <v>53</v>
      </c>
      <c r="C20" s="290" t="s">
        <v>360</v>
      </c>
      <c r="D20" s="50" t="s">
        <v>361</v>
      </c>
      <c r="E20" s="390" t="s">
        <v>360</v>
      </c>
      <c r="F20" s="52" t="s">
        <v>360</v>
      </c>
      <c r="G20" s="331" t="s">
        <v>360</v>
      </c>
      <c r="H20" s="331" t="s">
        <v>360</v>
      </c>
      <c r="I20" s="331" t="s">
        <v>361</v>
      </c>
      <c r="J20" s="551" t="s">
        <v>360</v>
      </c>
      <c r="K20" s="678" t="s">
        <v>360</v>
      </c>
      <c r="L20" s="331" t="s">
        <v>360</v>
      </c>
      <c r="M20" s="551" t="s">
        <v>361</v>
      </c>
      <c r="N20" s="50" t="s">
        <v>361</v>
      </c>
      <c r="O20" s="678" t="s">
        <v>360</v>
      </c>
      <c r="P20" s="331" t="s">
        <v>361</v>
      </c>
      <c r="Q20" s="390" t="s">
        <v>360</v>
      </c>
      <c r="R20" s="452" t="s">
        <v>361</v>
      </c>
    </row>
    <row r="21" spans="1:18" x14ac:dyDescent="0.25">
      <c r="A21" s="11" t="s">
        <v>51</v>
      </c>
      <c r="B21" s="12" t="s">
        <v>55</v>
      </c>
      <c r="C21" s="287" t="s">
        <v>360</v>
      </c>
      <c r="D21" s="44" t="s">
        <v>361</v>
      </c>
      <c r="E21" s="387" t="s">
        <v>360</v>
      </c>
      <c r="F21" s="47" t="s">
        <v>360</v>
      </c>
      <c r="G21" s="330" t="s">
        <v>360</v>
      </c>
      <c r="H21" s="330" t="s">
        <v>360</v>
      </c>
      <c r="I21" s="330" t="s">
        <v>361</v>
      </c>
      <c r="J21" s="544" t="s">
        <v>360</v>
      </c>
      <c r="K21" s="677" t="s">
        <v>360</v>
      </c>
      <c r="L21" s="330" t="s">
        <v>360</v>
      </c>
      <c r="M21" s="544" t="s">
        <v>361</v>
      </c>
      <c r="N21" s="44" t="s">
        <v>361</v>
      </c>
      <c r="O21" s="677" t="s">
        <v>361</v>
      </c>
      <c r="P21" s="330" t="s">
        <v>361</v>
      </c>
      <c r="Q21" s="387" t="s">
        <v>361</v>
      </c>
      <c r="R21" s="450" t="s">
        <v>360</v>
      </c>
    </row>
    <row r="22" spans="1:18" x14ac:dyDescent="0.25">
      <c r="A22" s="15" t="s">
        <v>57</v>
      </c>
      <c r="B22" s="16" t="s">
        <v>58</v>
      </c>
      <c r="C22" s="290" t="s">
        <v>360</v>
      </c>
      <c r="D22" s="50" t="s">
        <v>361</v>
      </c>
      <c r="E22" s="390" t="s">
        <v>360</v>
      </c>
      <c r="F22" s="52" t="s">
        <v>360</v>
      </c>
      <c r="G22" s="331" t="s">
        <v>360</v>
      </c>
      <c r="H22" s="331" t="s">
        <v>360</v>
      </c>
      <c r="I22" s="331" t="s">
        <v>361</v>
      </c>
      <c r="J22" s="551" t="s">
        <v>360</v>
      </c>
      <c r="K22" s="678" t="s">
        <v>360</v>
      </c>
      <c r="L22" s="331" t="s">
        <v>360</v>
      </c>
      <c r="M22" s="551" t="s">
        <v>361</v>
      </c>
      <c r="N22" s="50" t="s">
        <v>361</v>
      </c>
      <c r="O22" s="678" t="s">
        <v>360</v>
      </c>
      <c r="P22" s="331" t="s">
        <v>361</v>
      </c>
      <c r="Q22" s="390" t="s">
        <v>361</v>
      </c>
      <c r="R22" s="452" t="s">
        <v>360</v>
      </c>
    </row>
    <row r="23" spans="1:18" x14ac:dyDescent="0.25">
      <c r="A23" s="11" t="s">
        <v>60</v>
      </c>
      <c r="B23" s="12" t="s">
        <v>61</v>
      </c>
      <c r="C23" s="287" t="s">
        <v>360</v>
      </c>
      <c r="D23" s="44" t="s">
        <v>361</v>
      </c>
      <c r="E23" s="387" t="s">
        <v>360</v>
      </c>
      <c r="F23" s="47" t="s">
        <v>360</v>
      </c>
      <c r="G23" s="330" t="s">
        <v>360</v>
      </c>
      <c r="H23" s="330" t="s">
        <v>360</v>
      </c>
      <c r="I23" s="330" t="s">
        <v>360</v>
      </c>
      <c r="J23" s="544" t="s">
        <v>360</v>
      </c>
      <c r="K23" s="677" t="s">
        <v>361</v>
      </c>
      <c r="L23" s="330" t="s">
        <v>360</v>
      </c>
      <c r="M23" s="544" t="s">
        <v>360</v>
      </c>
      <c r="N23" s="44" t="s">
        <v>361</v>
      </c>
      <c r="O23" s="677" t="s">
        <v>361</v>
      </c>
      <c r="P23" s="330" t="s">
        <v>361</v>
      </c>
      <c r="Q23" s="387" t="s">
        <v>361</v>
      </c>
      <c r="R23" s="450" t="s">
        <v>360</v>
      </c>
    </row>
    <row r="24" spans="1:18" x14ac:dyDescent="0.25">
      <c r="A24" s="15" t="s">
        <v>60</v>
      </c>
      <c r="B24" s="16" t="s">
        <v>63</v>
      </c>
      <c r="C24" s="290" t="s">
        <v>360</v>
      </c>
      <c r="D24" s="50" t="s">
        <v>361</v>
      </c>
      <c r="E24" s="390" t="s">
        <v>360</v>
      </c>
      <c r="F24" s="52" t="s">
        <v>360</v>
      </c>
      <c r="G24" s="331" t="s">
        <v>360</v>
      </c>
      <c r="H24" s="331" t="s">
        <v>360</v>
      </c>
      <c r="I24" s="331" t="s">
        <v>360</v>
      </c>
      <c r="J24" s="551" t="s">
        <v>361</v>
      </c>
      <c r="K24" s="678" t="s">
        <v>361</v>
      </c>
      <c r="L24" s="331" t="s">
        <v>360</v>
      </c>
      <c r="M24" s="551" t="s">
        <v>361</v>
      </c>
      <c r="N24" s="50" t="s">
        <v>361</v>
      </c>
      <c r="O24" s="678" t="s">
        <v>361</v>
      </c>
      <c r="P24" s="331" t="s">
        <v>361</v>
      </c>
      <c r="Q24" s="390" t="s">
        <v>361</v>
      </c>
      <c r="R24" s="452" t="s">
        <v>360</v>
      </c>
    </row>
    <row r="25" spans="1:18" x14ac:dyDescent="0.25">
      <c r="A25" s="11" t="s">
        <v>60</v>
      </c>
      <c r="B25" s="12" t="s">
        <v>66</v>
      </c>
      <c r="C25" s="287" t="s">
        <v>360</v>
      </c>
      <c r="D25" s="44" t="s">
        <v>361</v>
      </c>
      <c r="E25" s="387" t="s">
        <v>360</v>
      </c>
      <c r="F25" s="47" t="s">
        <v>360</v>
      </c>
      <c r="G25" s="330" t="s">
        <v>360</v>
      </c>
      <c r="H25" s="330" t="s">
        <v>360</v>
      </c>
      <c r="I25" s="330" t="s">
        <v>360</v>
      </c>
      <c r="J25" s="544" t="s">
        <v>360</v>
      </c>
      <c r="K25" s="677" t="s">
        <v>360</v>
      </c>
      <c r="L25" s="330" t="s">
        <v>360</v>
      </c>
      <c r="M25" s="544" t="s">
        <v>360</v>
      </c>
      <c r="N25" s="44" t="s">
        <v>361</v>
      </c>
      <c r="O25" s="677" t="s">
        <v>361</v>
      </c>
      <c r="P25" s="330" t="s">
        <v>361</v>
      </c>
      <c r="Q25" s="387" t="s">
        <v>361</v>
      </c>
      <c r="R25" s="450" t="s">
        <v>360</v>
      </c>
    </row>
    <row r="26" spans="1:18" x14ac:dyDescent="0.25">
      <c r="A26" s="15" t="s">
        <v>68</v>
      </c>
      <c r="B26" s="16" t="s">
        <v>69</v>
      </c>
      <c r="C26" s="290" t="s">
        <v>360</v>
      </c>
      <c r="D26" s="50" t="s">
        <v>361</v>
      </c>
      <c r="E26" s="390" t="s">
        <v>360</v>
      </c>
      <c r="F26" s="52" t="s">
        <v>360</v>
      </c>
      <c r="G26" s="331" t="s">
        <v>361</v>
      </c>
      <c r="H26" s="331" t="s">
        <v>360</v>
      </c>
      <c r="I26" s="331" t="s">
        <v>361</v>
      </c>
      <c r="J26" s="551" t="s">
        <v>361</v>
      </c>
      <c r="K26" s="678" t="s">
        <v>360</v>
      </c>
      <c r="L26" s="331" t="s">
        <v>360</v>
      </c>
      <c r="M26" s="551" t="s">
        <v>360</v>
      </c>
      <c r="N26" s="50" t="s">
        <v>361</v>
      </c>
      <c r="O26" s="678" t="s">
        <v>361</v>
      </c>
      <c r="P26" s="331" t="s">
        <v>361</v>
      </c>
      <c r="Q26" s="390" t="s">
        <v>361</v>
      </c>
      <c r="R26" s="452" t="s">
        <v>361</v>
      </c>
    </row>
    <row r="27" spans="1:18" x14ac:dyDescent="0.25">
      <c r="A27" s="11" t="s">
        <v>71</v>
      </c>
      <c r="B27" s="12" t="s">
        <v>72</v>
      </c>
      <c r="C27" s="287" t="s">
        <v>360</v>
      </c>
      <c r="D27" s="44" t="s">
        <v>361</v>
      </c>
      <c r="E27" s="387" t="s">
        <v>360</v>
      </c>
      <c r="F27" s="47" t="s">
        <v>360</v>
      </c>
      <c r="G27" s="330" t="s">
        <v>360</v>
      </c>
      <c r="H27" s="330" t="s">
        <v>360</v>
      </c>
      <c r="I27" s="330" t="s">
        <v>360</v>
      </c>
      <c r="J27" s="544" t="s">
        <v>360</v>
      </c>
      <c r="K27" s="677" t="s">
        <v>360</v>
      </c>
      <c r="L27" s="330" t="s">
        <v>360</v>
      </c>
      <c r="M27" s="544" t="s">
        <v>361</v>
      </c>
      <c r="N27" s="44" t="s">
        <v>361</v>
      </c>
      <c r="O27" s="677" t="s">
        <v>360</v>
      </c>
      <c r="P27" s="330" t="s">
        <v>361</v>
      </c>
      <c r="Q27" s="387" t="s">
        <v>361</v>
      </c>
      <c r="R27" s="450" t="s">
        <v>360</v>
      </c>
    </row>
    <row r="28" spans="1:18" x14ac:dyDescent="0.25">
      <c r="A28" s="15" t="s">
        <v>74</v>
      </c>
      <c r="B28" s="16" t="s">
        <v>75</v>
      </c>
      <c r="C28" s="290" t="s">
        <v>360</v>
      </c>
      <c r="D28" s="50" t="s">
        <v>360</v>
      </c>
      <c r="E28" s="390" t="s">
        <v>360</v>
      </c>
      <c r="F28" s="52" t="s">
        <v>360</v>
      </c>
      <c r="G28" s="331" t="s">
        <v>360</v>
      </c>
      <c r="H28" s="331" t="s">
        <v>360</v>
      </c>
      <c r="I28" s="331" t="s">
        <v>361</v>
      </c>
      <c r="J28" s="551" t="s">
        <v>360</v>
      </c>
      <c r="K28" s="678" t="s">
        <v>360</v>
      </c>
      <c r="L28" s="331" t="s">
        <v>360</v>
      </c>
      <c r="M28" s="551" t="s">
        <v>361</v>
      </c>
      <c r="N28" s="50" t="s">
        <v>361</v>
      </c>
      <c r="O28" s="678" t="s">
        <v>360</v>
      </c>
      <c r="P28" s="331" t="s">
        <v>361</v>
      </c>
      <c r="Q28" s="390" t="s">
        <v>361</v>
      </c>
      <c r="R28" s="452" t="s">
        <v>360</v>
      </c>
    </row>
    <row r="29" spans="1:18" x14ac:dyDescent="0.25">
      <c r="A29" s="11" t="s">
        <v>74</v>
      </c>
      <c r="B29" s="12" t="s">
        <v>78</v>
      </c>
      <c r="C29" s="287" t="s">
        <v>360</v>
      </c>
      <c r="D29" s="44" t="s">
        <v>360</v>
      </c>
      <c r="E29" s="387" t="s">
        <v>360</v>
      </c>
      <c r="F29" s="47" t="s">
        <v>360</v>
      </c>
      <c r="G29" s="330" t="s">
        <v>360</v>
      </c>
      <c r="H29" s="330" t="s">
        <v>360</v>
      </c>
      <c r="I29" s="330" t="s">
        <v>361</v>
      </c>
      <c r="J29" s="544" t="s">
        <v>360</v>
      </c>
      <c r="K29" s="677" t="s">
        <v>360</v>
      </c>
      <c r="L29" s="330" t="s">
        <v>360</v>
      </c>
      <c r="M29" s="544" t="s">
        <v>361</v>
      </c>
      <c r="N29" s="44" t="s">
        <v>361</v>
      </c>
      <c r="O29" s="677" t="s">
        <v>360</v>
      </c>
      <c r="P29" s="330" t="s">
        <v>361</v>
      </c>
      <c r="Q29" s="387" t="s">
        <v>361</v>
      </c>
      <c r="R29" s="450" t="s">
        <v>360</v>
      </c>
    </row>
    <row r="30" spans="1:18" x14ac:dyDescent="0.25">
      <c r="A30" s="15" t="s">
        <v>80</v>
      </c>
      <c r="B30" s="127" t="s">
        <v>528</v>
      </c>
      <c r="C30" s="290" t="s">
        <v>360</v>
      </c>
      <c r="D30" s="50" t="s">
        <v>361</v>
      </c>
      <c r="E30" s="390" t="s">
        <v>360</v>
      </c>
      <c r="F30" s="52" t="s">
        <v>360</v>
      </c>
      <c r="G30" s="331" t="s">
        <v>361</v>
      </c>
      <c r="H30" s="331" t="s">
        <v>360</v>
      </c>
      <c r="I30" s="331" t="s">
        <v>360</v>
      </c>
      <c r="J30" s="551" t="s">
        <v>360</v>
      </c>
      <c r="K30" s="678" t="s">
        <v>360</v>
      </c>
      <c r="L30" s="331" t="s">
        <v>360</v>
      </c>
      <c r="M30" s="551" t="s">
        <v>360</v>
      </c>
      <c r="N30" s="50" t="s">
        <v>361</v>
      </c>
      <c r="O30" s="678" t="s">
        <v>360</v>
      </c>
      <c r="P30" s="331" t="s">
        <v>361</v>
      </c>
      <c r="Q30" s="390" t="s">
        <v>360</v>
      </c>
      <c r="R30" s="452" t="s">
        <v>360</v>
      </c>
    </row>
    <row r="31" spans="1:18" x14ac:dyDescent="0.25">
      <c r="A31" s="11" t="s">
        <v>83</v>
      </c>
      <c r="B31" s="12" t="s">
        <v>84</v>
      </c>
      <c r="C31" s="287" t="s">
        <v>360</v>
      </c>
      <c r="D31" s="44" t="s">
        <v>361</v>
      </c>
      <c r="E31" s="387" t="s">
        <v>360</v>
      </c>
      <c r="F31" s="47" t="s">
        <v>360</v>
      </c>
      <c r="G31" s="330" t="s">
        <v>360</v>
      </c>
      <c r="H31" s="330" t="s">
        <v>360</v>
      </c>
      <c r="I31" s="330" t="s">
        <v>360</v>
      </c>
      <c r="J31" s="544" t="s">
        <v>360</v>
      </c>
      <c r="K31" s="677" t="s">
        <v>360</v>
      </c>
      <c r="L31" s="330" t="s">
        <v>360</v>
      </c>
      <c r="M31" s="544" t="s">
        <v>361</v>
      </c>
      <c r="N31" s="44" t="s">
        <v>361</v>
      </c>
      <c r="O31" s="677" t="s">
        <v>361</v>
      </c>
      <c r="P31" s="330" t="s">
        <v>361</v>
      </c>
      <c r="Q31" s="387" t="s">
        <v>360</v>
      </c>
      <c r="R31" s="450" t="s">
        <v>360</v>
      </c>
    </row>
    <row r="32" spans="1:18" x14ac:dyDescent="0.25">
      <c r="A32" s="15" t="s">
        <v>85</v>
      </c>
      <c r="B32" s="16" t="s">
        <v>86</v>
      </c>
      <c r="C32" s="290" t="s">
        <v>360</v>
      </c>
      <c r="D32" s="50" t="s">
        <v>361</v>
      </c>
      <c r="E32" s="390" t="s">
        <v>360</v>
      </c>
      <c r="F32" s="52" t="s">
        <v>361</v>
      </c>
      <c r="G32" s="331" t="s">
        <v>360</v>
      </c>
      <c r="H32" s="331" t="s">
        <v>361</v>
      </c>
      <c r="I32" s="331" t="s">
        <v>360</v>
      </c>
      <c r="J32" s="551" t="s">
        <v>360</v>
      </c>
      <c r="K32" s="678" t="s">
        <v>361</v>
      </c>
      <c r="L32" s="331" t="s">
        <v>360</v>
      </c>
      <c r="M32" s="551" t="s">
        <v>360</v>
      </c>
      <c r="N32" s="50" t="s">
        <v>361</v>
      </c>
      <c r="O32" s="678" t="s">
        <v>360</v>
      </c>
      <c r="P32" s="331" t="s">
        <v>361</v>
      </c>
      <c r="Q32" s="390" t="s">
        <v>361</v>
      </c>
      <c r="R32" s="452" t="s">
        <v>360</v>
      </c>
    </row>
    <row r="33" spans="1:18" x14ac:dyDescent="0.25">
      <c r="A33" s="11" t="s">
        <v>89</v>
      </c>
      <c r="B33" s="12" t="s">
        <v>90</v>
      </c>
      <c r="C33" s="287" t="s">
        <v>360</v>
      </c>
      <c r="D33" s="44" t="s">
        <v>361</v>
      </c>
      <c r="E33" s="387" t="s">
        <v>360</v>
      </c>
      <c r="F33" s="47" t="s">
        <v>360</v>
      </c>
      <c r="G33" s="330" t="s">
        <v>360</v>
      </c>
      <c r="H33" s="330" t="s">
        <v>360</v>
      </c>
      <c r="I33" s="330" t="s">
        <v>360</v>
      </c>
      <c r="J33" s="544" t="s">
        <v>361</v>
      </c>
      <c r="K33" s="677" t="s">
        <v>360</v>
      </c>
      <c r="L33" s="330" t="s">
        <v>360</v>
      </c>
      <c r="M33" s="544" t="s">
        <v>361</v>
      </c>
      <c r="N33" s="44" t="s">
        <v>361</v>
      </c>
      <c r="O33" s="677" t="s">
        <v>360</v>
      </c>
      <c r="P33" s="330" t="s">
        <v>360</v>
      </c>
      <c r="Q33" s="387" t="s">
        <v>361</v>
      </c>
      <c r="R33" s="450" t="s">
        <v>360</v>
      </c>
    </row>
    <row r="34" spans="1:18" x14ac:dyDescent="0.25">
      <c r="A34" s="15" t="s">
        <v>89</v>
      </c>
      <c r="B34" s="16" t="s">
        <v>93</v>
      </c>
      <c r="C34" s="290" t="s">
        <v>360</v>
      </c>
      <c r="D34" s="50" t="s">
        <v>361</v>
      </c>
      <c r="E34" s="390" t="s">
        <v>360</v>
      </c>
      <c r="F34" s="52" t="s">
        <v>360</v>
      </c>
      <c r="G34" s="331" t="s">
        <v>360</v>
      </c>
      <c r="H34" s="331" t="s">
        <v>360</v>
      </c>
      <c r="I34" s="331" t="s">
        <v>361</v>
      </c>
      <c r="J34" s="551" t="s">
        <v>360</v>
      </c>
      <c r="K34" s="678" t="s">
        <v>361</v>
      </c>
      <c r="L34" s="331" t="s">
        <v>360</v>
      </c>
      <c r="M34" s="551" t="s">
        <v>361</v>
      </c>
      <c r="N34" s="50" t="s">
        <v>361</v>
      </c>
      <c r="O34" s="678" t="s">
        <v>360</v>
      </c>
      <c r="P34" s="331" t="s">
        <v>361</v>
      </c>
      <c r="Q34" s="390" t="s">
        <v>360</v>
      </c>
      <c r="R34" s="452" t="s">
        <v>360</v>
      </c>
    </row>
    <row r="35" spans="1:18" x14ac:dyDescent="0.25">
      <c r="A35" s="11" t="s">
        <v>89</v>
      </c>
      <c r="B35" s="12" t="s">
        <v>94</v>
      </c>
      <c r="C35" s="287" t="s">
        <v>360</v>
      </c>
      <c r="D35" s="44" t="s">
        <v>361</v>
      </c>
      <c r="E35" s="387" t="s">
        <v>360</v>
      </c>
      <c r="F35" s="47" t="s">
        <v>361</v>
      </c>
      <c r="G35" s="330" t="s">
        <v>360</v>
      </c>
      <c r="H35" s="330" t="s">
        <v>360</v>
      </c>
      <c r="I35" s="330" t="s">
        <v>361</v>
      </c>
      <c r="J35" s="544" t="s">
        <v>361</v>
      </c>
      <c r="K35" s="677" t="s">
        <v>361</v>
      </c>
      <c r="L35" s="330" t="s">
        <v>361</v>
      </c>
      <c r="M35" s="544" t="s">
        <v>361</v>
      </c>
      <c r="N35" s="44" t="s">
        <v>361</v>
      </c>
      <c r="O35" s="677" t="s">
        <v>361</v>
      </c>
      <c r="P35" s="330" t="s">
        <v>361</v>
      </c>
      <c r="Q35" s="387" t="s">
        <v>360</v>
      </c>
      <c r="R35" s="450" t="s">
        <v>361</v>
      </c>
    </row>
    <row r="36" spans="1:18" x14ac:dyDescent="0.25">
      <c r="A36" s="15" t="s">
        <v>95</v>
      </c>
      <c r="B36" s="16" t="s">
        <v>96</v>
      </c>
      <c r="C36" s="290" t="s">
        <v>360</v>
      </c>
      <c r="D36" s="50" t="s">
        <v>361</v>
      </c>
      <c r="E36" s="390" t="s">
        <v>360</v>
      </c>
      <c r="F36" s="52" t="s">
        <v>360</v>
      </c>
      <c r="G36" s="331" t="s">
        <v>360</v>
      </c>
      <c r="H36" s="331" t="s">
        <v>360</v>
      </c>
      <c r="I36" s="331" t="s">
        <v>361</v>
      </c>
      <c r="J36" s="551" t="s">
        <v>360</v>
      </c>
      <c r="K36" s="678" t="s">
        <v>360</v>
      </c>
      <c r="L36" s="331" t="s">
        <v>360</v>
      </c>
      <c r="M36" s="551" t="s">
        <v>361</v>
      </c>
      <c r="N36" s="50" t="s">
        <v>361</v>
      </c>
      <c r="O36" s="678" t="s">
        <v>361</v>
      </c>
      <c r="P36" s="331" t="s">
        <v>361</v>
      </c>
      <c r="Q36" s="390" t="s">
        <v>361</v>
      </c>
      <c r="R36" s="452" t="s">
        <v>360</v>
      </c>
    </row>
    <row r="37" spans="1:18" x14ac:dyDescent="0.25">
      <c r="A37" s="11" t="s">
        <v>95</v>
      </c>
      <c r="B37" s="12" t="s">
        <v>97</v>
      </c>
      <c r="C37" s="287" t="s">
        <v>360</v>
      </c>
      <c r="D37" s="44" t="s">
        <v>361</v>
      </c>
      <c r="E37" s="387" t="s">
        <v>360</v>
      </c>
      <c r="F37" s="47" t="s">
        <v>360</v>
      </c>
      <c r="G37" s="330" t="s">
        <v>360</v>
      </c>
      <c r="H37" s="330" t="s">
        <v>360</v>
      </c>
      <c r="I37" s="330" t="s">
        <v>361</v>
      </c>
      <c r="J37" s="544" t="s">
        <v>361</v>
      </c>
      <c r="K37" s="677" t="s">
        <v>361</v>
      </c>
      <c r="L37" s="330" t="s">
        <v>361</v>
      </c>
      <c r="M37" s="544" t="s">
        <v>361</v>
      </c>
      <c r="N37" s="44" t="s">
        <v>361</v>
      </c>
      <c r="O37" s="677" t="s">
        <v>361</v>
      </c>
      <c r="P37" s="330" t="s">
        <v>361</v>
      </c>
      <c r="Q37" s="387" t="s">
        <v>361</v>
      </c>
      <c r="R37" s="450" t="s">
        <v>360</v>
      </c>
    </row>
    <row r="38" spans="1:18" x14ac:dyDescent="0.25">
      <c r="A38" s="15" t="s">
        <v>99</v>
      </c>
      <c r="B38" s="16" t="s">
        <v>100</v>
      </c>
      <c r="C38" s="290" t="s">
        <v>360</v>
      </c>
      <c r="D38" s="50" t="s">
        <v>361</v>
      </c>
      <c r="E38" s="390" t="s">
        <v>360</v>
      </c>
      <c r="F38" s="52" t="s">
        <v>360</v>
      </c>
      <c r="G38" s="331" t="s">
        <v>361</v>
      </c>
      <c r="H38" s="331" t="s">
        <v>360</v>
      </c>
      <c r="I38" s="331" t="s">
        <v>360</v>
      </c>
      <c r="J38" s="551" t="s">
        <v>360</v>
      </c>
      <c r="K38" s="678" t="s">
        <v>360</v>
      </c>
      <c r="L38" s="331" t="s">
        <v>360</v>
      </c>
      <c r="M38" s="551" t="s">
        <v>361</v>
      </c>
      <c r="N38" s="50" t="s">
        <v>361</v>
      </c>
      <c r="O38" s="678" t="s">
        <v>360</v>
      </c>
      <c r="P38" s="331" t="s">
        <v>361</v>
      </c>
      <c r="Q38" s="390" t="s">
        <v>361</v>
      </c>
      <c r="R38" s="452" t="s">
        <v>360</v>
      </c>
    </row>
    <row r="39" spans="1:18" x14ac:dyDescent="0.25">
      <c r="A39" s="11" t="s">
        <v>102</v>
      </c>
      <c r="B39" s="12" t="s">
        <v>103</v>
      </c>
      <c r="C39" s="287" t="s">
        <v>360</v>
      </c>
      <c r="D39" s="44" t="s">
        <v>360</v>
      </c>
      <c r="E39" s="387" t="s">
        <v>360</v>
      </c>
      <c r="F39" s="47" t="s">
        <v>360</v>
      </c>
      <c r="G39" s="330" t="s">
        <v>360</v>
      </c>
      <c r="H39" s="330" t="s">
        <v>360</v>
      </c>
      <c r="I39" s="330" t="s">
        <v>360</v>
      </c>
      <c r="J39" s="544" t="s">
        <v>360</v>
      </c>
      <c r="K39" s="677" t="s">
        <v>360</v>
      </c>
      <c r="L39" s="330" t="s">
        <v>360</v>
      </c>
      <c r="M39" s="544" t="s">
        <v>361</v>
      </c>
      <c r="N39" s="44" t="s">
        <v>361</v>
      </c>
      <c r="O39" s="677" t="s">
        <v>360</v>
      </c>
      <c r="P39" s="330" t="s">
        <v>361</v>
      </c>
      <c r="Q39" s="387" t="s">
        <v>361</v>
      </c>
      <c r="R39" s="450" t="s">
        <v>360</v>
      </c>
    </row>
    <row r="40" spans="1:18" x14ac:dyDescent="0.25">
      <c r="A40" s="15" t="s">
        <v>104</v>
      </c>
      <c r="B40" s="16" t="s">
        <v>105</v>
      </c>
      <c r="C40" s="290" t="s">
        <v>360</v>
      </c>
      <c r="D40" s="50" t="s">
        <v>361</v>
      </c>
      <c r="E40" s="390" t="s">
        <v>360</v>
      </c>
      <c r="F40" s="52" t="s">
        <v>360</v>
      </c>
      <c r="G40" s="331" t="s">
        <v>360</v>
      </c>
      <c r="H40" s="331" t="s">
        <v>360</v>
      </c>
      <c r="I40" s="331" t="s">
        <v>360</v>
      </c>
      <c r="J40" s="551" t="s">
        <v>361</v>
      </c>
      <c r="K40" s="678" t="s">
        <v>360</v>
      </c>
      <c r="L40" s="331" t="s">
        <v>360</v>
      </c>
      <c r="M40" s="551" t="s">
        <v>360</v>
      </c>
      <c r="N40" s="50" t="s">
        <v>361</v>
      </c>
      <c r="O40" s="678" t="s">
        <v>360</v>
      </c>
      <c r="P40" s="331" t="s">
        <v>360</v>
      </c>
      <c r="Q40" s="390" t="s">
        <v>361</v>
      </c>
      <c r="R40" s="452" t="s">
        <v>360</v>
      </c>
    </row>
    <row r="41" spans="1:18" x14ac:dyDescent="0.25">
      <c r="A41" s="11" t="s">
        <v>104</v>
      </c>
      <c r="B41" s="12" t="s">
        <v>106</v>
      </c>
      <c r="C41" s="287" t="s">
        <v>360</v>
      </c>
      <c r="D41" s="44" t="s">
        <v>361</v>
      </c>
      <c r="E41" s="387" t="s">
        <v>360</v>
      </c>
      <c r="F41" s="47" t="s">
        <v>360</v>
      </c>
      <c r="G41" s="330" t="s">
        <v>360</v>
      </c>
      <c r="H41" s="330" t="s">
        <v>360</v>
      </c>
      <c r="I41" s="330" t="s">
        <v>360</v>
      </c>
      <c r="J41" s="544" t="s">
        <v>361</v>
      </c>
      <c r="K41" s="677" t="s">
        <v>361</v>
      </c>
      <c r="L41" s="330" t="s">
        <v>360</v>
      </c>
      <c r="M41" s="544" t="s">
        <v>360</v>
      </c>
      <c r="N41" s="44" t="s">
        <v>361</v>
      </c>
      <c r="O41" s="677" t="s">
        <v>361</v>
      </c>
      <c r="P41" s="330" t="s">
        <v>361</v>
      </c>
      <c r="Q41" s="387" t="s">
        <v>361</v>
      </c>
      <c r="R41" s="450" t="s">
        <v>360</v>
      </c>
    </row>
    <row r="42" spans="1:18" x14ac:dyDescent="0.25">
      <c r="A42" s="15" t="s">
        <v>108</v>
      </c>
      <c r="B42" s="16" t="s">
        <v>109</v>
      </c>
      <c r="C42" s="290" t="s">
        <v>360</v>
      </c>
      <c r="D42" s="50" t="s">
        <v>361</v>
      </c>
      <c r="E42" s="390" t="s">
        <v>360</v>
      </c>
      <c r="F42" s="52" t="s">
        <v>360</v>
      </c>
      <c r="G42" s="331" t="s">
        <v>360</v>
      </c>
      <c r="H42" s="331" t="s">
        <v>360</v>
      </c>
      <c r="I42" s="331" t="s">
        <v>360</v>
      </c>
      <c r="J42" s="551" t="s">
        <v>360</v>
      </c>
      <c r="K42" s="678" t="s">
        <v>360</v>
      </c>
      <c r="L42" s="331" t="s">
        <v>360</v>
      </c>
      <c r="M42" s="551" t="s">
        <v>361</v>
      </c>
      <c r="N42" s="50" t="s">
        <v>361</v>
      </c>
      <c r="O42" s="678" t="s">
        <v>360</v>
      </c>
      <c r="P42" s="331" t="s">
        <v>361</v>
      </c>
      <c r="Q42" s="390" t="s">
        <v>360</v>
      </c>
      <c r="R42" s="452" t="s">
        <v>360</v>
      </c>
    </row>
    <row r="43" spans="1:18" x14ac:dyDescent="0.25">
      <c r="A43" s="11" t="s">
        <v>108</v>
      </c>
      <c r="B43" s="12" t="s">
        <v>112</v>
      </c>
      <c r="C43" s="287" t="s">
        <v>360</v>
      </c>
      <c r="D43" s="44" t="s">
        <v>361</v>
      </c>
      <c r="E43" s="387" t="s">
        <v>360</v>
      </c>
      <c r="F43" s="47" t="s">
        <v>360</v>
      </c>
      <c r="G43" s="330" t="s">
        <v>360</v>
      </c>
      <c r="H43" s="330" t="s">
        <v>360</v>
      </c>
      <c r="I43" s="330" t="s">
        <v>361</v>
      </c>
      <c r="J43" s="544" t="s">
        <v>360</v>
      </c>
      <c r="K43" s="677" t="s">
        <v>360</v>
      </c>
      <c r="L43" s="330" t="s">
        <v>360</v>
      </c>
      <c r="M43" s="544" t="s">
        <v>360</v>
      </c>
      <c r="N43" s="44" t="s">
        <v>361</v>
      </c>
      <c r="O43" s="677" t="s">
        <v>360</v>
      </c>
      <c r="P43" s="330" t="s">
        <v>361</v>
      </c>
      <c r="Q43" s="387" t="s">
        <v>360</v>
      </c>
      <c r="R43" s="450" t="s">
        <v>360</v>
      </c>
    </row>
    <row r="44" spans="1:18" x14ac:dyDescent="0.25">
      <c r="A44" s="15" t="s">
        <v>114</v>
      </c>
      <c r="B44" s="16" t="s">
        <v>115</v>
      </c>
      <c r="C44" s="290" t="s">
        <v>360</v>
      </c>
      <c r="D44" s="50" t="s">
        <v>361</v>
      </c>
      <c r="E44" s="390" t="s">
        <v>360</v>
      </c>
      <c r="F44" s="52" t="s">
        <v>360</v>
      </c>
      <c r="G44" s="331" t="s">
        <v>360</v>
      </c>
      <c r="H44" s="331" t="s">
        <v>360</v>
      </c>
      <c r="I44" s="331" t="s">
        <v>360</v>
      </c>
      <c r="J44" s="551" t="s">
        <v>361</v>
      </c>
      <c r="K44" s="678" t="s">
        <v>361</v>
      </c>
      <c r="L44" s="331" t="s">
        <v>360</v>
      </c>
      <c r="M44" s="551" t="s">
        <v>361</v>
      </c>
      <c r="N44" s="50" t="s">
        <v>361</v>
      </c>
      <c r="O44" s="678" t="s">
        <v>361</v>
      </c>
      <c r="P44" s="331" t="s">
        <v>361</v>
      </c>
      <c r="Q44" s="390" t="s">
        <v>360</v>
      </c>
      <c r="R44" s="452" t="s">
        <v>360</v>
      </c>
    </row>
    <row r="45" spans="1:18" x14ac:dyDescent="0.25">
      <c r="A45" s="11" t="s">
        <v>117</v>
      </c>
      <c r="B45" s="12" t="s">
        <v>118</v>
      </c>
      <c r="C45" s="287" t="s">
        <v>360</v>
      </c>
      <c r="D45" s="44" t="s">
        <v>361</v>
      </c>
      <c r="E45" s="387" t="s">
        <v>360</v>
      </c>
      <c r="F45" s="47" t="s">
        <v>360</v>
      </c>
      <c r="G45" s="330" t="s">
        <v>361</v>
      </c>
      <c r="H45" s="330" t="s">
        <v>360</v>
      </c>
      <c r="I45" s="330" t="s">
        <v>360</v>
      </c>
      <c r="J45" s="544" t="s">
        <v>360</v>
      </c>
      <c r="K45" s="677" t="s">
        <v>360</v>
      </c>
      <c r="L45" s="330" t="s">
        <v>360</v>
      </c>
      <c r="M45" s="544" t="s">
        <v>361</v>
      </c>
      <c r="N45" s="44" t="s">
        <v>361</v>
      </c>
      <c r="O45" s="677" t="s">
        <v>361</v>
      </c>
      <c r="P45" s="330" t="s">
        <v>361</v>
      </c>
      <c r="Q45" s="387" t="s">
        <v>361</v>
      </c>
      <c r="R45" s="450" t="s">
        <v>360</v>
      </c>
    </row>
    <row r="46" spans="1:18" x14ac:dyDescent="0.25">
      <c r="A46" s="15" t="s">
        <v>120</v>
      </c>
      <c r="B46" s="16" t="s">
        <v>121</v>
      </c>
      <c r="C46" s="290" t="s">
        <v>360</v>
      </c>
      <c r="D46" s="50" t="s">
        <v>360</v>
      </c>
      <c r="E46" s="390" t="s">
        <v>360</v>
      </c>
      <c r="F46" s="52" t="s">
        <v>360</v>
      </c>
      <c r="G46" s="331" t="s">
        <v>360</v>
      </c>
      <c r="H46" s="331" t="s">
        <v>360</v>
      </c>
      <c r="I46" s="331" t="s">
        <v>360</v>
      </c>
      <c r="J46" s="551" t="s">
        <v>360</v>
      </c>
      <c r="K46" s="678" t="s">
        <v>360</v>
      </c>
      <c r="L46" s="331" t="s">
        <v>360</v>
      </c>
      <c r="M46" s="551" t="s">
        <v>361</v>
      </c>
      <c r="N46" s="50" t="s">
        <v>361</v>
      </c>
      <c r="O46" s="678" t="s">
        <v>361</v>
      </c>
      <c r="P46" s="331" t="s">
        <v>361</v>
      </c>
      <c r="Q46" s="390" t="s">
        <v>361</v>
      </c>
      <c r="R46" s="452" t="s">
        <v>361</v>
      </c>
    </row>
    <row r="47" spans="1:18" x14ac:dyDescent="0.25">
      <c r="A47" s="11" t="s">
        <v>120</v>
      </c>
      <c r="B47" s="12" t="s">
        <v>123</v>
      </c>
      <c r="C47" s="287" t="s">
        <v>360</v>
      </c>
      <c r="D47" s="44" t="s">
        <v>361</v>
      </c>
      <c r="E47" s="387" t="s">
        <v>360</v>
      </c>
      <c r="F47" s="47" t="s">
        <v>360</v>
      </c>
      <c r="G47" s="330" t="s">
        <v>360</v>
      </c>
      <c r="H47" s="330" t="s">
        <v>360</v>
      </c>
      <c r="I47" s="330" t="s">
        <v>361</v>
      </c>
      <c r="J47" s="544" t="s">
        <v>360</v>
      </c>
      <c r="K47" s="677" t="s">
        <v>361</v>
      </c>
      <c r="L47" s="330" t="s">
        <v>360</v>
      </c>
      <c r="M47" s="544" t="s">
        <v>361</v>
      </c>
      <c r="N47" s="44" t="s">
        <v>361</v>
      </c>
      <c r="O47" s="677" t="s">
        <v>361</v>
      </c>
      <c r="P47" s="330" t="s">
        <v>360</v>
      </c>
      <c r="Q47" s="387" t="s">
        <v>361</v>
      </c>
      <c r="R47" s="450" t="s">
        <v>360</v>
      </c>
    </row>
    <row r="48" spans="1:18" x14ac:dyDescent="0.25">
      <c r="A48" s="15" t="s">
        <v>120</v>
      </c>
      <c r="B48" s="16" t="s">
        <v>125</v>
      </c>
      <c r="C48" s="290" t="s">
        <v>360</v>
      </c>
      <c r="D48" s="50" t="s">
        <v>360</v>
      </c>
      <c r="E48" s="390" t="s">
        <v>360</v>
      </c>
      <c r="F48" s="52" t="s">
        <v>360</v>
      </c>
      <c r="G48" s="331" t="s">
        <v>360</v>
      </c>
      <c r="H48" s="331" t="s">
        <v>360</v>
      </c>
      <c r="I48" s="331" t="s">
        <v>360</v>
      </c>
      <c r="J48" s="551" t="s">
        <v>360</v>
      </c>
      <c r="K48" s="678" t="s">
        <v>361</v>
      </c>
      <c r="L48" s="331" t="s">
        <v>360</v>
      </c>
      <c r="M48" s="551" t="s">
        <v>361</v>
      </c>
      <c r="N48" s="50" t="s">
        <v>361</v>
      </c>
      <c r="O48" s="678" t="s">
        <v>361</v>
      </c>
      <c r="P48" s="331" t="s">
        <v>361</v>
      </c>
      <c r="Q48" s="390" t="s">
        <v>361</v>
      </c>
      <c r="R48" s="452" t="s">
        <v>361</v>
      </c>
    </row>
    <row r="49" spans="1:18" x14ac:dyDescent="0.25">
      <c r="A49" s="11" t="s">
        <v>120</v>
      </c>
      <c r="B49" s="12" t="s">
        <v>127</v>
      </c>
      <c r="C49" s="287" t="s">
        <v>360</v>
      </c>
      <c r="D49" s="44" t="s">
        <v>360</v>
      </c>
      <c r="E49" s="387" t="s">
        <v>360</v>
      </c>
      <c r="F49" s="47" t="s">
        <v>360</v>
      </c>
      <c r="G49" s="330" t="s">
        <v>360</v>
      </c>
      <c r="H49" s="330" t="s">
        <v>360</v>
      </c>
      <c r="I49" s="330" t="s">
        <v>360</v>
      </c>
      <c r="J49" s="544" t="s">
        <v>360</v>
      </c>
      <c r="K49" s="677" t="s">
        <v>360</v>
      </c>
      <c r="L49" s="330" t="s">
        <v>360</v>
      </c>
      <c r="M49" s="544" t="s">
        <v>361</v>
      </c>
      <c r="N49" s="44" t="s">
        <v>361</v>
      </c>
      <c r="O49" s="677" t="s">
        <v>361</v>
      </c>
      <c r="P49" s="330" t="s">
        <v>360</v>
      </c>
      <c r="Q49" s="387" t="s">
        <v>361</v>
      </c>
      <c r="R49" s="450" t="s">
        <v>360</v>
      </c>
    </row>
    <row r="50" spans="1:18" x14ac:dyDescent="0.25">
      <c r="A50" s="15" t="s">
        <v>120</v>
      </c>
      <c r="B50" s="16" t="s">
        <v>129</v>
      </c>
      <c r="C50" s="290" t="s">
        <v>360</v>
      </c>
      <c r="D50" s="50" t="s">
        <v>361</v>
      </c>
      <c r="E50" s="390" t="s">
        <v>360</v>
      </c>
      <c r="F50" s="52" t="s">
        <v>360</v>
      </c>
      <c r="G50" s="331" t="s">
        <v>360</v>
      </c>
      <c r="H50" s="331" t="s">
        <v>360</v>
      </c>
      <c r="I50" s="331" t="s">
        <v>360</v>
      </c>
      <c r="J50" s="551" t="s">
        <v>360</v>
      </c>
      <c r="K50" s="678" t="s">
        <v>361</v>
      </c>
      <c r="L50" s="331" t="s">
        <v>360</v>
      </c>
      <c r="M50" s="551" t="s">
        <v>361</v>
      </c>
      <c r="N50" s="50" t="s">
        <v>361</v>
      </c>
      <c r="O50" s="678" t="s">
        <v>361</v>
      </c>
      <c r="P50" s="331" t="s">
        <v>361</v>
      </c>
      <c r="Q50" s="390" t="s">
        <v>361</v>
      </c>
      <c r="R50" s="452" t="s">
        <v>360</v>
      </c>
    </row>
    <row r="51" spans="1:18" x14ac:dyDescent="0.25">
      <c r="A51" s="11" t="s">
        <v>132</v>
      </c>
      <c r="B51" s="12" t="s">
        <v>133</v>
      </c>
      <c r="C51" s="287" t="s">
        <v>360</v>
      </c>
      <c r="D51" s="44" t="s">
        <v>361</v>
      </c>
      <c r="E51" s="387" t="s">
        <v>360</v>
      </c>
      <c r="F51" s="47" t="s">
        <v>360</v>
      </c>
      <c r="G51" s="330" t="s">
        <v>360</v>
      </c>
      <c r="H51" s="330" t="s">
        <v>360</v>
      </c>
      <c r="I51" s="330" t="s">
        <v>361</v>
      </c>
      <c r="J51" s="544" t="s">
        <v>360</v>
      </c>
      <c r="K51" s="677" t="s">
        <v>360</v>
      </c>
      <c r="L51" s="330" t="s">
        <v>360</v>
      </c>
      <c r="M51" s="544" t="s">
        <v>360</v>
      </c>
      <c r="N51" s="44" t="s">
        <v>361</v>
      </c>
      <c r="O51" s="677" t="s">
        <v>360</v>
      </c>
      <c r="P51" s="330" t="s">
        <v>361</v>
      </c>
      <c r="Q51" s="387" t="s">
        <v>361</v>
      </c>
      <c r="R51" s="450" t="s">
        <v>360</v>
      </c>
    </row>
    <row r="52" spans="1:18" x14ac:dyDescent="0.25">
      <c r="A52" s="15" t="s">
        <v>132</v>
      </c>
      <c r="B52" s="16" t="s">
        <v>134</v>
      </c>
      <c r="C52" s="290" t="s">
        <v>360</v>
      </c>
      <c r="D52" s="50" t="s">
        <v>361</v>
      </c>
      <c r="E52" s="390" t="s">
        <v>360</v>
      </c>
      <c r="F52" s="52" t="s">
        <v>360</v>
      </c>
      <c r="G52" s="331" t="s">
        <v>361</v>
      </c>
      <c r="H52" s="331" t="s">
        <v>360</v>
      </c>
      <c r="I52" s="331" t="s">
        <v>360</v>
      </c>
      <c r="J52" s="551" t="s">
        <v>361</v>
      </c>
      <c r="K52" s="678" t="s">
        <v>360</v>
      </c>
      <c r="L52" s="331" t="s">
        <v>360</v>
      </c>
      <c r="M52" s="551" t="s">
        <v>361</v>
      </c>
      <c r="N52" s="50" t="s">
        <v>361</v>
      </c>
      <c r="O52" s="678" t="s">
        <v>361</v>
      </c>
      <c r="P52" s="331" t="s">
        <v>361</v>
      </c>
      <c r="Q52" s="390" t="s">
        <v>361</v>
      </c>
      <c r="R52" s="452" t="s">
        <v>360</v>
      </c>
    </row>
    <row r="53" spans="1:18" x14ac:dyDescent="0.25">
      <c r="A53" s="11" t="s">
        <v>137</v>
      </c>
      <c r="B53" s="12" t="s">
        <v>138</v>
      </c>
      <c r="C53" s="287" t="s">
        <v>360</v>
      </c>
      <c r="D53" s="44" t="s">
        <v>361</v>
      </c>
      <c r="E53" s="387" t="s">
        <v>361</v>
      </c>
      <c r="F53" s="47" t="s">
        <v>361</v>
      </c>
      <c r="G53" s="330" t="s">
        <v>361</v>
      </c>
      <c r="H53" s="330" t="s">
        <v>360</v>
      </c>
      <c r="I53" s="330" t="s">
        <v>360</v>
      </c>
      <c r="J53" s="544" t="s">
        <v>361</v>
      </c>
      <c r="K53" s="677" t="s">
        <v>361</v>
      </c>
      <c r="L53" s="330" t="s">
        <v>360</v>
      </c>
      <c r="M53" s="544" t="s">
        <v>361</v>
      </c>
      <c r="N53" s="44" t="s">
        <v>361</v>
      </c>
      <c r="O53" s="677" t="s">
        <v>360</v>
      </c>
      <c r="P53" s="330" t="s">
        <v>361</v>
      </c>
      <c r="Q53" s="387" t="s">
        <v>361</v>
      </c>
      <c r="R53" s="450" t="s">
        <v>360</v>
      </c>
    </row>
    <row r="54" spans="1:18" x14ac:dyDescent="0.25">
      <c r="A54" s="15" t="s">
        <v>137</v>
      </c>
      <c r="B54" s="16" t="s">
        <v>140</v>
      </c>
      <c r="C54" s="290" t="s">
        <v>360</v>
      </c>
      <c r="D54" s="50" t="s">
        <v>361</v>
      </c>
      <c r="E54" s="390" t="s">
        <v>360</v>
      </c>
      <c r="F54" s="52" t="s">
        <v>360</v>
      </c>
      <c r="G54" s="331" t="s">
        <v>360</v>
      </c>
      <c r="H54" s="331" t="s">
        <v>360</v>
      </c>
      <c r="I54" s="331" t="s">
        <v>361</v>
      </c>
      <c r="J54" s="551" t="s">
        <v>360</v>
      </c>
      <c r="K54" s="678" t="s">
        <v>360</v>
      </c>
      <c r="L54" s="331" t="s">
        <v>360</v>
      </c>
      <c r="M54" s="551" t="s">
        <v>361</v>
      </c>
      <c r="N54" s="50" t="s">
        <v>361</v>
      </c>
      <c r="O54" s="678" t="s">
        <v>360</v>
      </c>
      <c r="P54" s="331" t="s">
        <v>361</v>
      </c>
      <c r="Q54" s="390" t="s">
        <v>361</v>
      </c>
      <c r="R54" s="452" t="s">
        <v>361</v>
      </c>
    </row>
    <row r="55" spans="1:18" x14ac:dyDescent="0.25">
      <c r="A55" s="11" t="s">
        <v>142</v>
      </c>
      <c r="B55" s="12" t="s">
        <v>143</v>
      </c>
      <c r="C55" s="287" t="s">
        <v>360</v>
      </c>
      <c r="D55" s="44" t="s">
        <v>361</v>
      </c>
      <c r="E55" s="387" t="s">
        <v>360</v>
      </c>
      <c r="F55" s="47" t="s">
        <v>360</v>
      </c>
      <c r="G55" s="330" t="s">
        <v>360</v>
      </c>
      <c r="H55" s="330" t="s">
        <v>360</v>
      </c>
      <c r="I55" s="330" t="s">
        <v>360</v>
      </c>
      <c r="J55" s="544" t="s">
        <v>360</v>
      </c>
      <c r="K55" s="677" t="s">
        <v>361</v>
      </c>
      <c r="L55" s="330" t="s">
        <v>360</v>
      </c>
      <c r="M55" s="544" t="s">
        <v>361</v>
      </c>
      <c r="N55" s="44" t="s">
        <v>361</v>
      </c>
      <c r="O55" s="677" t="s">
        <v>361</v>
      </c>
      <c r="P55" s="330" t="s">
        <v>361</v>
      </c>
      <c r="Q55" s="387" t="s">
        <v>360</v>
      </c>
      <c r="R55" s="450" t="s">
        <v>360</v>
      </c>
    </row>
    <row r="56" spans="1:18" x14ac:dyDescent="0.25">
      <c r="A56" s="15" t="s">
        <v>145</v>
      </c>
      <c r="B56" s="16" t="s">
        <v>146</v>
      </c>
      <c r="C56" s="290" t="s">
        <v>360</v>
      </c>
      <c r="D56" s="50" t="s">
        <v>361</v>
      </c>
      <c r="E56" s="390" t="s">
        <v>360</v>
      </c>
      <c r="F56" s="52" t="s">
        <v>360</v>
      </c>
      <c r="G56" s="331" t="s">
        <v>360</v>
      </c>
      <c r="H56" s="331" t="s">
        <v>360</v>
      </c>
      <c r="I56" s="331" t="s">
        <v>361</v>
      </c>
      <c r="J56" s="551" t="s">
        <v>360</v>
      </c>
      <c r="K56" s="678" t="s">
        <v>360</v>
      </c>
      <c r="L56" s="331" t="s">
        <v>360</v>
      </c>
      <c r="M56" s="551" t="s">
        <v>361</v>
      </c>
      <c r="N56" s="50" t="s">
        <v>361</v>
      </c>
      <c r="O56" s="678" t="s">
        <v>361</v>
      </c>
      <c r="P56" s="331" t="s">
        <v>361</v>
      </c>
      <c r="Q56" s="390" t="s">
        <v>360</v>
      </c>
      <c r="R56" s="452" t="s">
        <v>360</v>
      </c>
    </row>
    <row r="57" spans="1:18" x14ac:dyDescent="0.25">
      <c r="A57" s="11" t="s">
        <v>148</v>
      </c>
      <c r="B57" s="12" t="s">
        <v>149</v>
      </c>
      <c r="C57" s="287" t="s">
        <v>360</v>
      </c>
      <c r="D57" s="44" t="s">
        <v>361</v>
      </c>
      <c r="E57" s="387" t="s">
        <v>360</v>
      </c>
      <c r="F57" s="47" t="s">
        <v>360</v>
      </c>
      <c r="G57" s="330" t="s">
        <v>360</v>
      </c>
      <c r="H57" s="330" t="s">
        <v>360</v>
      </c>
      <c r="I57" s="330" t="s">
        <v>360</v>
      </c>
      <c r="J57" s="544" t="s">
        <v>361</v>
      </c>
      <c r="K57" s="677" t="s">
        <v>360</v>
      </c>
      <c r="L57" s="330" t="s">
        <v>360</v>
      </c>
      <c r="M57" s="544" t="s">
        <v>361</v>
      </c>
      <c r="N57" s="44" t="s">
        <v>361</v>
      </c>
      <c r="O57" s="677" t="s">
        <v>361</v>
      </c>
      <c r="P57" s="330" t="s">
        <v>361</v>
      </c>
      <c r="Q57" s="387" t="s">
        <v>361</v>
      </c>
      <c r="R57" s="450" t="s">
        <v>360</v>
      </c>
    </row>
    <row r="58" spans="1:18" x14ac:dyDescent="0.25">
      <c r="A58" s="15" t="s">
        <v>148</v>
      </c>
      <c r="B58" s="16" t="s">
        <v>153</v>
      </c>
      <c r="C58" s="290" t="s">
        <v>360</v>
      </c>
      <c r="D58" s="50" t="s">
        <v>361</v>
      </c>
      <c r="E58" s="390" t="s">
        <v>360</v>
      </c>
      <c r="F58" s="52" t="s">
        <v>360</v>
      </c>
      <c r="G58" s="331" t="s">
        <v>360</v>
      </c>
      <c r="H58" s="331" t="s">
        <v>360</v>
      </c>
      <c r="I58" s="331" t="s">
        <v>361</v>
      </c>
      <c r="J58" s="551" t="s">
        <v>360</v>
      </c>
      <c r="K58" s="678" t="s">
        <v>361</v>
      </c>
      <c r="L58" s="331" t="s">
        <v>360</v>
      </c>
      <c r="M58" s="551" t="s">
        <v>361</v>
      </c>
      <c r="N58" s="50" t="s">
        <v>361</v>
      </c>
      <c r="O58" s="678" t="s">
        <v>361</v>
      </c>
      <c r="P58" s="331" t="s">
        <v>361</v>
      </c>
      <c r="Q58" s="390" t="s">
        <v>361</v>
      </c>
      <c r="R58" s="452" t="s">
        <v>360</v>
      </c>
    </row>
    <row r="59" spans="1:18" x14ac:dyDescent="0.25">
      <c r="A59" s="11" t="s">
        <v>148</v>
      </c>
      <c r="B59" s="12" t="s">
        <v>155</v>
      </c>
      <c r="C59" s="287" t="s">
        <v>360</v>
      </c>
      <c r="D59" s="44" t="s">
        <v>361</v>
      </c>
      <c r="E59" s="387" t="s">
        <v>360</v>
      </c>
      <c r="F59" s="47" t="s">
        <v>360</v>
      </c>
      <c r="G59" s="330" t="s">
        <v>360</v>
      </c>
      <c r="H59" s="330" t="s">
        <v>360</v>
      </c>
      <c r="I59" s="330" t="s">
        <v>360</v>
      </c>
      <c r="J59" s="544" t="s">
        <v>360</v>
      </c>
      <c r="K59" s="677" t="s">
        <v>360</v>
      </c>
      <c r="L59" s="330" t="s">
        <v>360</v>
      </c>
      <c r="M59" s="544" t="s">
        <v>361</v>
      </c>
      <c r="N59" s="44" t="s">
        <v>361</v>
      </c>
      <c r="O59" s="677" t="s">
        <v>361</v>
      </c>
      <c r="P59" s="330" t="s">
        <v>361</v>
      </c>
      <c r="Q59" s="387" t="s">
        <v>361</v>
      </c>
      <c r="R59" s="450" t="s">
        <v>361</v>
      </c>
    </row>
    <row r="60" spans="1:18" x14ac:dyDescent="0.25">
      <c r="A60" s="15" t="s">
        <v>156</v>
      </c>
      <c r="B60" s="16" t="s">
        <v>157</v>
      </c>
      <c r="C60" s="290" t="s">
        <v>360</v>
      </c>
      <c r="D60" s="50" t="s">
        <v>360</v>
      </c>
      <c r="E60" s="390" t="s">
        <v>360</v>
      </c>
      <c r="F60" s="52" t="s">
        <v>360</v>
      </c>
      <c r="G60" s="331" t="s">
        <v>360</v>
      </c>
      <c r="H60" s="331" t="s">
        <v>360</v>
      </c>
      <c r="I60" s="331" t="s">
        <v>360</v>
      </c>
      <c r="J60" s="551" t="s">
        <v>361</v>
      </c>
      <c r="K60" s="678" t="s">
        <v>360</v>
      </c>
      <c r="L60" s="331" t="s">
        <v>361</v>
      </c>
      <c r="M60" s="551" t="s">
        <v>361</v>
      </c>
      <c r="N60" s="50" t="s">
        <v>361</v>
      </c>
      <c r="O60" s="678" t="s">
        <v>361</v>
      </c>
      <c r="P60" s="331" t="s">
        <v>361</v>
      </c>
      <c r="Q60" s="390" t="s">
        <v>361</v>
      </c>
      <c r="R60" s="452" t="s">
        <v>360</v>
      </c>
    </row>
    <row r="61" spans="1:18" x14ac:dyDescent="0.25">
      <c r="A61" s="11" t="s">
        <v>159</v>
      </c>
      <c r="B61" s="12" t="s">
        <v>160</v>
      </c>
      <c r="C61" s="287" t="s">
        <v>360</v>
      </c>
      <c r="D61" s="44" t="s">
        <v>361</v>
      </c>
      <c r="E61" s="387" t="s">
        <v>360</v>
      </c>
      <c r="F61" s="47" t="s">
        <v>360</v>
      </c>
      <c r="G61" s="330" t="s">
        <v>360</v>
      </c>
      <c r="H61" s="330" t="s">
        <v>361</v>
      </c>
      <c r="I61" s="330" t="s">
        <v>360</v>
      </c>
      <c r="J61" s="544" t="s">
        <v>360</v>
      </c>
      <c r="K61" s="677" t="s">
        <v>360</v>
      </c>
      <c r="L61" s="330" t="s">
        <v>360</v>
      </c>
      <c r="M61" s="544" t="s">
        <v>361</v>
      </c>
      <c r="N61" s="44" t="s">
        <v>361</v>
      </c>
      <c r="O61" s="677" t="s">
        <v>361</v>
      </c>
      <c r="P61" s="330" t="s">
        <v>361</v>
      </c>
      <c r="Q61" s="387" t="s">
        <v>360</v>
      </c>
      <c r="R61" s="450" t="s">
        <v>360</v>
      </c>
    </row>
    <row r="62" spans="1:18" x14ac:dyDescent="0.25">
      <c r="A62" s="15" t="s">
        <v>159</v>
      </c>
      <c r="B62" s="16" t="s">
        <v>162</v>
      </c>
      <c r="C62" s="290" t="s">
        <v>360</v>
      </c>
      <c r="D62" s="50" t="s">
        <v>361</v>
      </c>
      <c r="E62" s="390" t="s">
        <v>360</v>
      </c>
      <c r="F62" s="52" t="s">
        <v>360</v>
      </c>
      <c r="G62" s="331" t="s">
        <v>361</v>
      </c>
      <c r="H62" s="331" t="s">
        <v>360</v>
      </c>
      <c r="I62" s="331" t="s">
        <v>361</v>
      </c>
      <c r="J62" s="551" t="s">
        <v>360</v>
      </c>
      <c r="K62" s="678" t="s">
        <v>361</v>
      </c>
      <c r="L62" s="331" t="s">
        <v>360</v>
      </c>
      <c r="M62" s="551" t="s">
        <v>360</v>
      </c>
      <c r="N62" s="50" t="s">
        <v>361</v>
      </c>
      <c r="O62" s="678" t="s">
        <v>360</v>
      </c>
      <c r="P62" s="331" t="s">
        <v>361</v>
      </c>
      <c r="Q62" s="390" t="s">
        <v>361</v>
      </c>
      <c r="R62" s="452" t="s">
        <v>360</v>
      </c>
    </row>
    <row r="63" spans="1:18" x14ac:dyDescent="0.25">
      <c r="A63" s="11" t="s">
        <v>164</v>
      </c>
      <c r="B63" s="12" t="s">
        <v>165</v>
      </c>
      <c r="C63" s="287" t="s">
        <v>360</v>
      </c>
      <c r="D63" s="44" t="s">
        <v>360</v>
      </c>
      <c r="E63" s="387" t="s">
        <v>360</v>
      </c>
      <c r="F63" s="47" t="s">
        <v>360</v>
      </c>
      <c r="G63" s="330" t="s">
        <v>360</v>
      </c>
      <c r="H63" s="330" t="s">
        <v>361</v>
      </c>
      <c r="I63" s="330" t="s">
        <v>360</v>
      </c>
      <c r="J63" s="544" t="s">
        <v>360</v>
      </c>
      <c r="K63" s="677" t="s">
        <v>360</v>
      </c>
      <c r="L63" s="330" t="s">
        <v>360</v>
      </c>
      <c r="M63" s="544" t="s">
        <v>361</v>
      </c>
      <c r="N63" s="44" t="s">
        <v>361</v>
      </c>
      <c r="O63" s="677" t="s">
        <v>360</v>
      </c>
      <c r="P63" s="330" t="s">
        <v>360</v>
      </c>
      <c r="Q63" s="387" t="s">
        <v>360</v>
      </c>
      <c r="R63" s="450" t="s">
        <v>360</v>
      </c>
    </row>
    <row r="64" spans="1:18" x14ac:dyDescent="0.25">
      <c r="A64" s="15" t="s">
        <v>164</v>
      </c>
      <c r="B64" s="16" t="s">
        <v>167</v>
      </c>
      <c r="C64" s="290" t="s">
        <v>360</v>
      </c>
      <c r="D64" s="50" t="s">
        <v>361</v>
      </c>
      <c r="E64" s="390" t="s">
        <v>360</v>
      </c>
      <c r="F64" s="52" t="s">
        <v>360</v>
      </c>
      <c r="G64" s="331" t="s">
        <v>360</v>
      </c>
      <c r="H64" s="331" t="s">
        <v>360</v>
      </c>
      <c r="I64" s="331" t="s">
        <v>361</v>
      </c>
      <c r="J64" s="551" t="s">
        <v>360</v>
      </c>
      <c r="K64" s="678" t="s">
        <v>361</v>
      </c>
      <c r="L64" s="331" t="s">
        <v>360</v>
      </c>
      <c r="M64" s="551" t="s">
        <v>361</v>
      </c>
      <c r="N64" s="50" t="s">
        <v>361</v>
      </c>
      <c r="O64" s="678" t="s">
        <v>361</v>
      </c>
      <c r="P64" s="331" t="s">
        <v>361</v>
      </c>
      <c r="Q64" s="390" t="s">
        <v>361</v>
      </c>
      <c r="R64" s="452" t="s">
        <v>360</v>
      </c>
    </row>
    <row r="65" spans="1:18" x14ac:dyDescent="0.25">
      <c r="A65" s="11" t="s">
        <v>164</v>
      </c>
      <c r="B65" s="12" t="s">
        <v>168</v>
      </c>
      <c r="C65" s="287" t="s">
        <v>360</v>
      </c>
      <c r="D65" s="44" t="s">
        <v>361</v>
      </c>
      <c r="E65" s="387" t="s">
        <v>360</v>
      </c>
      <c r="F65" s="47" t="s">
        <v>360</v>
      </c>
      <c r="G65" s="330" t="s">
        <v>360</v>
      </c>
      <c r="H65" s="330" t="s">
        <v>360</v>
      </c>
      <c r="I65" s="330" t="s">
        <v>360</v>
      </c>
      <c r="J65" s="544" t="s">
        <v>360</v>
      </c>
      <c r="K65" s="677" t="s">
        <v>360</v>
      </c>
      <c r="L65" s="330" t="s">
        <v>360</v>
      </c>
      <c r="M65" s="544" t="s">
        <v>361</v>
      </c>
      <c r="N65" s="44" t="s">
        <v>361</v>
      </c>
      <c r="O65" s="677" t="s">
        <v>361</v>
      </c>
      <c r="P65" s="330" t="s">
        <v>361</v>
      </c>
      <c r="Q65" s="387" t="s">
        <v>361</v>
      </c>
      <c r="R65" s="450" t="s">
        <v>361</v>
      </c>
    </row>
    <row r="66" spans="1:18" x14ac:dyDescent="0.25">
      <c r="A66" s="15" t="s">
        <v>170</v>
      </c>
      <c r="B66" s="16" t="s">
        <v>171</v>
      </c>
      <c r="C66" s="290" t="s">
        <v>360</v>
      </c>
      <c r="D66" s="50" t="s">
        <v>361</v>
      </c>
      <c r="E66" s="390" t="s">
        <v>360</v>
      </c>
      <c r="F66" s="52" t="s">
        <v>360</v>
      </c>
      <c r="G66" s="331" t="s">
        <v>361</v>
      </c>
      <c r="H66" s="331" t="s">
        <v>360</v>
      </c>
      <c r="I66" s="331" t="s">
        <v>360</v>
      </c>
      <c r="J66" s="551" t="s">
        <v>361</v>
      </c>
      <c r="K66" s="678" t="s">
        <v>360</v>
      </c>
      <c r="L66" s="331" t="s">
        <v>360</v>
      </c>
      <c r="M66" s="551" t="s">
        <v>361</v>
      </c>
      <c r="N66" s="50" t="s">
        <v>361</v>
      </c>
      <c r="O66" s="678" t="s">
        <v>361</v>
      </c>
      <c r="P66" s="331" t="s">
        <v>361</v>
      </c>
      <c r="Q66" s="390" t="s">
        <v>361</v>
      </c>
      <c r="R66" s="452" t="s">
        <v>361</v>
      </c>
    </row>
    <row r="67" spans="1:18" x14ac:dyDescent="0.25">
      <c r="A67" s="11" t="s">
        <v>170</v>
      </c>
      <c r="B67" s="12" t="s">
        <v>173</v>
      </c>
      <c r="C67" s="287" t="s">
        <v>360</v>
      </c>
      <c r="D67" s="44" t="s">
        <v>361</v>
      </c>
      <c r="E67" s="387" t="s">
        <v>360</v>
      </c>
      <c r="F67" s="47" t="s">
        <v>360</v>
      </c>
      <c r="G67" s="330" t="s">
        <v>360</v>
      </c>
      <c r="H67" s="330" t="s">
        <v>360</v>
      </c>
      <c r="I67" s="330" t="s">
        <v>360</v>
      </c>
      <c r="J67" s="544" t="s">
        <v>360</v>
      </c>
      <c r="K67" s="677" t="s">
        <v>360</v>
      </c>
      <c r="L67" s="330" t="s">
        <v>360</v>
      </c>
      <c r="M67" s="544" t="s">
        <v>360</v>
      </c>
      <c r="N67" s="44" t="s">
        <v>360</v>
      </c>
      <c r="O67" s="677" t="s">
        <v>361</v>
      </c>
      <c r="P67" s="330" t="s">
        <v>361</v>
      </c>
      <c r="Q67" s="387" t="s">
        <v>361</v>
      </c>
      <c r="R67" s="450" t="s">
        <v>360</v>
      </c>
    </row>
    <row r="68" spans="1:18" x14ac:dyDescent="0.25">
      <c r="A68" s="15" t="s">
        <v>175</v>
      </c>
      <c r="B68" s="16" t="s">
        <v>176</v>
      </c>
      <c r="C68" s="290" t="s">
        <v>360</v>
      </c>
      <c r="D68" s="50" t="s">
        <v>361</v>
      </c>
      <c r="E68" s="390" t="s">
        <v>360</v>
      </c>
      <c r="F68" s="52" t="s">
        <v>360</v>
      </c>
      <c r="G68" s="331" t="s">
        <v>360</v>
      </c>
      <c r="H68" s="331" t="s">
        <v>360</v>
      </c>
      <c r="I68" s="331" t="s">
        <v>361</v>
      </c>
      <c r="J68" s="551" t="s">
        <v>360</v>
      </c>
      <c r="K68" s="678" t="s">
        <v>361</v>
      </c>
      <c r="L68" s="331" t="s">
        <v>360</v>
      </c>
      <c r="M68" s="551" t="s">
        <v>360</v>
      </c>
      <c r="N68" s="50" t="s">
        <v>361</v>
      </c>
      <c r="O68" s="678" t="s">
        <v>360</v>
      </c>
      <c r="P68" s="331" t="s">
        <v>361</v>
      </c>
      <c r="Q68" s="390" t="s">
        <v>361</v>
      </c>
      <c r="R68" s="452" t="s">
        <v>360</v>
      </c>
    </row>
    <row r="69" spans="1:18" x14ac:dyDescent="0.25">
      <c r="A69" s="11" t="s">
        <v>177</v>
      </c>
      <c r="B69" s="12" t="s">
        <v>178</v>
      </c>
      <c r="C69" s="287" t="s">
        <v>361</v>
      </c>
      <c r="D69" s="44" t="s">
        <v>361</v>
      </c>
      <c r="E69" s="387" t="s">
        <v>360</v>
      </c>
      <c r="F69" s="47" t="s">
        <v>360</v>
      </c>
      <c r="G69" s="330" t="s">
        <v>361</v>
      </c>
      <c r="H69" s="330" t="s">
        <v>360</v>
      </c>
      <c r="I69" s="330" t="s">
        <v>361</v>
      </c>
      <c r="J69" s="544" t="s">
        <v>361</v>
      </c>
      <c r="K69" s="677" t="s">
        <v>360</v>
      </c>
      <c r="L69" s="330" t="s">
        <v>360</v>
      </c>
      <c r="M69" s="544" t="s">
        <v>361</v>
      </c>
      <c r="N69" s="44" t="s">
        <v>361</v>
      </c>
      <c r="O69" s="677" t="s">
        <v>361</v>
      </c>
      <c r="P69" s="330" t="s">
        <v>361</v>
      </c>
      <c r="Q69" s="387" t="s">
        <v>360</v>
      </c>
      <c r="R69" s="450" t="s">
        <v>360</v>
      </c>
    </row>
    <row r="70" spans="1:18" x14ac:dyDescent="0.25">
      <c r="A70" s="15" t="s">
        <v>179</v>
      </c>
      <c r="B70" s="16" t="s">
        <v>180</v>
      </c>
      <c r="C70" s="290" t="s">
        <v>360</v>
      </c>
      <c r="D70" s="50" t="s">
        <v>361</v>
      </c>
      <c r="E70" s="390" t="s">
        <v>360</v>
      </c>
      <c r="F70" s="52" t="s">
        <v>360</v>
      </c>
      <c r="G70" s="331" t="s">
        <v>360</v>
      </c>
      <c r="H70" s="331" t="s">
        <v>361</v>
      </c>
      <c r="I70" s="331" t="s">
        <v>360</v>
      </c>
      <c r="J70" s="551" t="s">
        <v>361</v>
      </c>
      <c r="K70" s="678" t="s">
        <v>361</v>
      </c>
      <c r="L70" s="331" t="s">
        <v>361</v>
      </c>
      <c r="M70" s="551" t="s">
        <v>361</v>
      </c>
      <c r="N70" s="50" t="s">
        <v>361</v>
      </c>
      <c r="O70" s="678" t="s">
        <v>361</v>
      </c>
      <c r="P70" s="331" t="s">
        <v>361</v>
      </c>
      <c r="Q70" s="390" t="s">
        <v>361</v>
      </c>
      <c r="R70" s="452" t="s">
        <v>360</v>
      </c>
    </row>
    <row r="71" spans="1:18" x14ac:dyDescent="0.25">
      <c r="A71" s="11" t="s">
        <v>182</v>
      </c>
      <c r="B71" s="12" t="s">
        <v>183</v>
      </c>
      <c r="C71" s="287" t="s">
        <v>360</v>
      </c>
      <c r="D71" s="44" t="s">
        <v>361</v>
      </c>
      <c r="E71" s="387" t="s">
        <v>360</v>
      </c>
      <c r="F71" s="47" t="s">
        <v>360</v>
      </c>
      <c r="G71" s="330" t="s">
        <v>360</v>
      </c>
      <c r="H71" s="330" t="s">
        <v>360</v>
      </c>
      <c r="I71" s="330" t="s">
        <v>360</v>
      </c>
      <c r="J71" s="544" t="s">
        <v>361</v>
      </c>
      <c r="K71" s="677" t="s">
        <v>360</v>
      </c>
      <c r="L71" s="330" t="s">
        <v>360</v>
      </c>
      <c r="M71" s="544" t="s">
        <v>360</v>
      </c>
      <c r="N71" s="44" t="s">
        <v>361</v>
      </c>
      <c r="O71" s="677" t="s">
        <v>360</v>
      </c>
      <c r="P71" s="330" t="s">
        <v>361</v>
      </c>
      <c r="Q71" s="387" t="s">
        <v>361</v>
      </c>
      <c r="R71" s="450" t="s">
        <v>360</v>
      </c>
    </row>
    <row r="72" spans="1:18" ht="13" thickBot="1" x14ac:dyDescent="0.3">
      <c r="A72" s="23" t="s">
        <v>185</v>
      </c>
      <c r="B72" s="24" t="s">
        <v>186</v>
      </c>
      <c r="C72" s="679" t="s">
        <v>360</v>
      </c>
      <c r="D72" s="57" t="s">
        <v>361</v>
      </c>
      <c r="E72" s="395" t="s">
        <v>360</v>
      </c>
      <c r="F72" s="60" t="s">
        <v>360</v>
      </c>
      <c r="G72" s="680" t="s">
        <v>360</v>
      </c>
      <c r="H72" s="680" t="s">
        <v>360</v>
      </c>
      <c r="I72" s="680" t="s">
        <v>361</v>
      </c>
      <c r="J72" s="681" t="s">
        <v>361</v>
      </c>
      <c r="K72" s="682" t="s">
        <v>361</v>
      </c>
      <c r="L72" s="680" t="s">
        <v>361</v>
      </c>
      <c r="M72" s="681" t="s">
        <v>361</v>
      </c>
      <c r="N72" s="57" t="s">
        <v>361</v>
      </c>
      <c r="O72" s="682" t="s">
        <v>360</v>
      </c>
      <c r="P72" s="680" t="s">
        <v>361</v>
      </c>
      <c r="Q72" s="395" t="s">
        <v>361</v>
      </c>
      <c r="R72" s="462" t="s">
        <v>360</v>
      </c>
    </row>
    <row r="73" spans="1:18" ht="13.5" thickBot="1" x14ac:dyDescent="0.3">
      <c r="A73" s="375"/>
      <c r="B73" s="683" t="s">
        <v>874</v>
      </c>
      <c r="C73" s="586">
        <f>COUNTIF(C7:C72,"YES")</f>
        <v>1</v>
      </c>
      <c r="D73" s="586">
        <f t="shared" ref="D73:R73" si="0">COUNTIF(D7:D72,"YES")</f>
        <v>55</v>
      </c>
      <c r="E73" s="586">
        <f t="shared" si="0"/>
        <v>1</v>
      </c>
      <c r="F73" s="586">
        <f t="shared" si="0"/>
        <v>4</v>
      </c>
      <c r="G73" s="586">
        <f t="shared" si="0"/>
        <v>9</v>
      </c>
      <c r="H73" s="586">
        <f t="shared" si="0"/>
        <v>6</v>
      </c>
      <c r="I73" s="586">
        <f t="shared" si="0"/>
        <v>30</v>
      </c>
      <c r="J73" s="586">
        <f t="shared" si="0"/>
        <v>24</v>
      </c>
      <c r="K73" s="586">
        <f t="shared" si="0"/>
        <v>27</v>
      </c>
      <c r="L73" s="586">
        <f t="shared" si="0"/>
        <v>6</v>
      </c>
      <c r="M73" s="586">
        <f t="shared" si="0"/>
        <v>49</v>
      </c>
      <c r="N73" s="586">
        <f t="shared" si="0"/>
        <v>65</v>
      </c>
      <c r="O73" s="586">
        <f t="shared" si="0"/>
        <v>41</v>
      </c>
      <c r="P73" s="586">
        <f t="shared" si="0"/>
        <v>61</v>
      </c>
      <c r="Q73" s="586">
        <f t="shared" si="0"/>
        <v>51</v>
      </c>
      <c r="R73" s="949">
        <f t="shared" si="0"/>
        <v>10</v>
      </c>
    </row>
    <row r="75" spans="1:18" x14ac:dyDescent="0.25">
      <c r="A75" s="975" t="s">
        <v>706</v>
      </c>
      <c r="B75" s="975"/>
    </row>
    <row r="76" spans="1:18" x14ac:dyDescent="0.25">
      <c r="A76" s="975"/>
      <c r="B76" s="975"/>
    </row>
    <row r="77" spans="1:18" x14ac:dyDescent="0.25">
      <c r="A77" s="296" t="s">
        <v>520</v>
      </c>
    </row>
  </sheetData>
  <mergeCells count="26">
    <mergeCell ref="Q4:Q6"/>
    <mergeCell ref="M3:P3"/>
    <mergeCell ref="A4:A6"/>
    <mergeCell ref="B4:B6"/>
    <mergeCell ref="C4:C6"/>
    <mergeCell ref="E4:E6"/>
    <mergeCell ref="K4:K6"/>
    <mergeCell ref="N4:N6"/>
    <mergeCell ref="O4:O6"/>
    <mergeCell ref="P4:P6"/>
    <mergeCell ref="A75:B76"/>
    <mergeCell ref="R4:R6"/>
    <mergeCell ref="A1:B1"/>
    <mergeCell ref="A2:B2"/>
    <mergeCell ref="F3:F6"/>
    <mergeCell ref="G3:G6"/>
    <mergeCell ref="D4:D6"/>
    <mergeCell ref="H4:H6"/>
    <mergeCell ref="I4:I6"/>
    <mergeCell ref="J4:J6"/>
    <mergeCell ref="L4:L6"/>
    <mergeCell ref="Q3:R3"/>
    <mergeCell ref="M4:M6"/>
    <mergeCell ref="A3:B3"/>
    <mergeCell ref="C3:D3"/>
    <mergeCell ref="J3:L3"/>
  </mergeCells>
  <hyperlinks>
    <hyperlink ref="A2:B2" location="TOC!A1" display="Return to Table of Contents"/>
  </hyperlinks>
  <pageMargins left="0.25" right="0.25" top="0.75" bottom="0.75" header="0.3" footer="0.3"/>
  <pageSetup scale="70" fitToWidth="0" orientation="portrait" r:id="rId1"/>
  <headerFooter>
    <oddHeader>&amp;L2017-18 Survey of Dental Education
Report 1 - Academic Programs, Enrollment, and Graduates</oddHeader>
  </headerFooter>
  <colBreaks count="1" manualBreakCount="1">
    <brk id="12" max="1048575" man="1"/>
  </colBreaks>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37"/>
  <sheetViews>
    <sheetView workbookViewId="0"/>
  </sheetViews>
  <sheetFormatPr defaultColWidth="9.1796875" defaultRowHeight="12.5" x14ac:dyDescent="0.25"/>
  <cols>
    <col min="1" max="1" width="16.7265625" style="772" customWidth="1"/>
    <col min="2" max="14" width="9.1796875" style="772"/>
    <col min="15" max="15" width="4.7265625" style="772" customWidth="1"/>
    <col min="16" max="16384" width="9.1796875" style="772"/>
  </cols>
  <sheetData>
    <row r="1" spans="1:16" ht="15" x14ac:dyDescent="0.3">
      <c r="A1" s="859" t="s">
        <v>844</v>
      </c>
      <c r="B1" s="770"/>
      <c r="C1" s="770"/>
    </row>
    <row r="2" spans="1:16" x14ac:dyDescent="0.25">
      <c r="A2" s="992" t="s">
        <v>1</v>
      </c>
      <c r="B2" s="992"/>
      <c r="C2" s="992"/>
    </row>
    <row r="4" spans="1:16" ht="13" x14ac:dyDescent="0.3">
      <c r="B4" s="772" t="s">
        <v>294</v>
      </c>
      <c r="C4" s="860" t="s">
        <v>295</v>
      </c>
      <c r="D4" s="860" t="s">
        <v>225</v>
      </c>
      <c r="E4" s="860" t="s">
        <v>226</v>
      </c>
      <c r="F4" s="860" t="s">
        <v>227</v>
      </c>
      <c r="G4" s="860" t="s">
        <v>228</v>
      </c>
      <c r="H4" s="860" t="s">
        <v>229</v>
      </c>
      <c r="I4" s="860" t="s">
        <v>230</v>
      </c>
      <c r="J4" s="860" t="s">
        <v>231</v>
      </c>
      <c r="K4" s="860" t="s">
        <v>232</v>
      </c>
      <c r="L4" s="860" t="s">
        <v>233</v>
      </c>
      <c r="M4" s="772" t="s">
        <v>234</v>
      </c>
      <c r="N4" s="772" t="s">
        <v>235</v>
      </c>
    </row>
    <row r="5" spans="1:16" ht="13" x14ac:dyDescent="0.3">
      <c r="A5" s="772" t="s">
        <v>840</v>
      </c>
      <c r="B5" s="772">
        <v>53298</v>
      </c>
      <c r="C5" s="860">
        <v>56427</v>
      </c>
      <c r="D5" s="861">
        <v>54688</v>
      </c>
      <c r="E5" s="862">
        <v>52272</v>
      </c>
      <c r="F5" s="863">
        <v>52490</v>
      </c>
      <c r="G5" s="863">
        <v>54741</v>
      </c>
      <c r="H5" s="772">
        <v>54115</v>
      </c>
      <c r="I5" s="772">
        <v>54512</v>
      </c>
      <c r="J5" s="772">
        <v>48567</v>
      </c>
      <c r="K5" s="772">
        <v>48407</v>
      </c>
      <c r="L5" s="772">
        <v>47813</v>
      </c>
      <c r="M5" s="864">
        <v>48069.23</v>
      </c>
      <c r="N5" s="772">
        <v>45427.55</v>
      </c>
    </row>
    <row r="6" spans="1:16" ht="13" x14ac:dyDescent="0.3">
      <c r="A6" s="772" t="s">
        <v>841</v>
      </c>
      <c r="B6" s="772">
        <v>6106</v>
      </c>
      <c r="C6" s="860">
        <v>6085</v>
      </c>
      <c r="D6" s="860">
        <v>5722</v>
      </c>
      <c r="E6" s="862">
        <v>6246</v>
      </c>
      <c r="F6" s="863">
        <v>6568</v>
      </c>
      <c r="G6" s="863">
        <v>5772</v>
      </c>
      <c r="H6" s="772">
        <v>5618</v>
      </c>
      <c r="I6" s="772">
        <v>5495</v>
      </c>
      <c r="J6" s="772">
        <v>5153</v>
      </c>
      <c r="K6" s="772">
        <v>4760</v>
      </c>
      <c r="L6" s="772">
        <v>5096</v>
      </c>
      <c r="M6" s="864">
        <v>5084.18</v>
      </c>
      <c r="N6" s="772">
        <v>4724</v>
      </c>
    </row>
    <row r="9" spans="1:16" x14ac:dyDescent="0.25">
      <c r="P9" s="805"/>
    </row>
    <row r="10" spans="1:16" ht="13" thickBot="1" x14ac:dyDescent="0.3"/>
    <row r="11" spans="1:16" ht="13" x14ac:dyDescent="0.25">
      <c r="A11" s="849"/>
      <c r="B11" s="850"/>
      <c r="C11" s="850"/>
      <c r="D11" s="850"/>
      <c r="E11" s="850"/>
      <c r="F11" s="850"/>
    </row>
    <row r="12" spans="1:16" ht="13" x14ac:dyDescent="0.25">
      <c r="A12" s="851"/>
      <c r="B12" s="852"/>
      <c r="C12" s="852"/>
      <c r="D12" s="852"/>
      <c r="E12" s="852"/>
      <c r="F12" s="852"/>
    </row>
    <row r="13" spans="1:16" ht="13" x14ac:dyDescent="0.25">
      <c r="A13" s="851"/>
      <c r="B13" s="852"/>
      <c r="C13" s="852"/>
      <c r="D13" s="852"/>
      <c r="E13" s="852"/>
      <c r="F13" s="852"/>
    </row>
    <row r="33" spans="1:5" x14ac:dyDescent="0.25">
      <c r="A33" s="1079" t="s">
        <v>842</v>
      </c>
      <c r="B33" s="1079"/>
      <c r="C33" s="1079"/>
      <c r="D33" s="1079"/>
      <c r="E33" s="1079"/>
    </row>
    <row r="34" spans="1:5" x14ac:dyDescent="0.25">
      <c r="A34" s="865" t="s">
        <v>843</v>
      </c>
    </row>
    <row r="36" spans="1:5" x14ac:dyDescent="0.25">
      <c r="A36" s="751" t="s">
        <v>845</v>
      </c>
    </row>
    <row r="37" spans="1:5" x14ac:dyDescent="0.25">
      <c r="A37" s="751" t="s">
        <v>395</v>
      </c>
    </row>
  </sheetData>
  <mergeCells count="2">
    <mergeCell ref="A2:C2"/>
    <mergeCell ref="A33:E33"/>
  </mergeCells>
  <hyperlinks>
    <hyperlink ref="A2" location="TOC!A1" display="Return to Table of Contents"/>
    <hyperlink ref="A33:E33" location="Glossary!A1" display="1 Refer to glossary for definition of patient visits and patients screened."/>
  </hyperlinks>
  <pageMargins left="0.25" right="0.25" top="0.75" bottom="0.75" header="0.3" footer="0.3"/>
  <pageSetup scale="74" fitToHeight="0" orientation="portrait" r:id="rId1"/>
  <headerFooter>
    <oddHeader>&amp;L2017-18 Survey of Dental Education
Report 1 - Academic Programs, Enrollment, and Graduates</oddHeader>
  </headerFooter>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91"/>
  <sheetViews>
    <sheetView workbookViewId="0">
      <pane ySplit="4" topLeftCell="A5" activePane="bottomLeft" state="frozen"/>
      <selection pane="bottomLeft"/>
    </sheetView>
  </sheetViews>
  <sheetFormatPr defaultColWidth="9.1796875" defaultRowHeight="12.5" x14ac:dyDescent="0.25"/>
  <cols>
    <col min="1" max="1" width="5.81640625" style="1" customWidth="1"/>
    <col min="2" max="2" width="57.54296875" style="1" customWidth="1"/>
    <col min="3" max="8" width="13.7265625" style="1" customWidth="1"/>
    <col min="9" max="16384" width="9.1796875" style="1"/>
  </cols>
  <sheetData>
    <row r="1" spans="1:8" ht="15" x14ac:dyDescent="0.3">
      <c r="A1" s="684" t="s">
        <v>712</v>
      </c>
      <c r="B1" s="684"/>
    </row>
    <row r="2" spans="1:8" ht="13" thickBot="1" x14ac:dyDescent="0.3">
      <c r="A2" s="973" t="s">
        <v>1</v>
      </c>
      <c r="B2" s="973"/>
    </row>
    <row r="3" spans="1:8" ht="12.75" customHeight="1" x14ac:dyDescent="0.3">
      <c r="A3" s="303"/>
      <c r="B3" s="109"/>
      <c r="C3" s="981" t="s">
        <v>707</v>
      </c>
      <c r="D3" s="982"/>
      <c r="E3" s="983"/>
      <c r="F3" s="981" t="s">
        <v>708</v>
      </c>
      <c r="G3" s="982"/>
      <c r="H3" s="984"/>
    </row>
    <row r="4" spans="1:8" ht="26" x14ac:dyDescent="0.3">
      <c r="A4" s="685" t="s">
        <v>2</v>
      </c>
      <c r="B4" s="113" t="s">
        <v>3</v>
      </c>
      <c r="C4" s="180" t="s">
        <v>363</v>
      </c>
      <c r="D4" s="231" t="s">
        <v>364</v>
      </c>
      <c r="E4" s="686" t="s">
        <v>301</v>
      </c>
      <c r="F4" s="180" t="s">
        <v>363</v>
      </c>
      <c r="G4" s="231" t="s">
        <v>364</v>
      </c>
      <c r="H4" s="232" t="s">
        <v>301</v>
      </c>
    </row>
    <row r="5" spans="1:8" ht="14.5" x14ac:dyDescent="0.25">
      <c r="A5" s="687" t="s">
        <v>10</v>
      </c>
      <c r="B5" s="120" t="s">
        <v>11</v>
      </c>
      <c r="C5" s="688">
        <v>29227</v>
      </c>
      <c r="D5" s="689" t="s">
        <v>527</v>
      </c>
      <c r="E5" s="690">
        <v>29227</v>
      </c>
      <c r="F5" s="688">
        <v>2742</v>
      </c>
      <c r="G5" s="689" t="s">
        <v>516</v>
      </c>
      <c r="H5" s="691">
        <v>2742</v>
      </c>
    </row>
    <row r="6" spans="1:8" x14ac:dyDescent="0.25">
      <c r="A6" s="692" t="s">
        <v>18</v>
      </c>
      <c r="B6" s="127" t="s">
        <v>19</v>
      </c>
      <c r="C6" s="400">
        <v>49457</v>
      </c>
      <c r="D6" s="693" t="s">
        <v>516</v>
      </c>
      <c r="E6" s="694">
        <v>49457</v>
      </c>
      <c r="F6" s="400">
        <v>3507</v>
      </c>
      <c r="G6" s="693" t="s">
        <v>516</v>
      </c>
      <c r="H6" s="695">
        <v>3507</v>
      </c>
    </row>
    <row r="7" spans="1:8" x14ac:dyDescent="0.25">
      <c r="A7" s="696" t="s">
        <v>18</v>
      </c>
      <c r="B7" s="134" t="s">
        <v>23</v>
      </c>
      <c r="C7" s="401">
        <v>80898</v>
      </c>
      <c r="D7" s="697" t="s">
        <v>516</v>
      </c>
      <c r="E7" s="698">
        <v>80898</v>
      </c>
      <c r="F7" s="401">
        <v>5413</v>
      </c>
      <c r="G7" s="697" t="s">
        <v>516</v>
      </c>
      <c r="H7" s="699">
        <v>5413</v>
      </c>
    </row>
    <row r="8" spans="1:8" x14ac:dyDescent="0.25">
      <c r="A8" s="692" t="s">
        <v>26</v>
      </c>
      <c r="B8" s="127" t="s">
        <v>27</v>
      </c>
      <c r="C8" s="400">
        <v>12500</v>
      </c>
      <c r="D8" s="693">
        <v>2700</v>
      </c>
      <c r="E8" s="694">
        <v>15200</v>
      </c>
      <c r="F8" s="400">
        <v>4200</v>
      </c>
      <c r="G8" s="693">
        <v>250</v>
      </c>
      <c r="H8" s="695">
        <v>4450</v>
      </c>
    </row>
    <row r="9" spans="1:8" x14ac:dyDescent="0.25">
      <c r="A9" s="696" t="s">
        <v>26</v>
      </c>
      <c r="B9" s="134" t="s">
        <v>31</v>
      </c>
      <c r="C9" s="401">
        <v>57395</v>
      </c>
      <c r="D9" s="697">
        <v>11727</v>
      </c>
      <c r="E9" s="698">
        <v>69122</v>
      </c>
      <c r="F9" s="401">
        <v>6494</v>
      </c>
      <c r="G9" s="697">
        <v>953</v>
      </c>
      <c r="H9" s="699">
        <v>7447</v>
      </c>
    </row>
    <row r="10" spans="1:8" x14ac:dyDescent="0.25">
      <c r="A10" s="692" t="s">
        <v>26</v>
      </c>
      <c r="B10" s="127" t="s">
        <v>32</v>
      </c>
      <c r="C10" s="400">
        <v>25729</v>
      </c>
      <c r="D10" s="693">
        <v>5868</v>
      </c>
      <c r="E10" s="694">
        <v>31597</v>
      </c>
      <c r="F10" s="400">
        <v>1042</v>
      </c>
      <c r="G10" s="693">
        <v>1192</v>
      </c>
      <c r="H10" s="695">
        <v>2234</v>
      </c>
    </row>
    <row r="11" spans="1:8" x14ac:dyDescent="0.25">
      <c r="A11" s="696" t="s">
        <v>26</v>
      </c>
      <c r="B11" s="134" t="s">
        <v>34</v>
      </c>
      <c r="C11" s="401">
        <v>30224</v>
      </c>
      <c r="D11" s="697">
        <v>17054</v>
      </c>
      <c r="E11" s="698">
        <v>47278</v>
      </c>
      <c r="F11" s="401">
        <v>4192</v>
      </c>
      <c r="G11" s="697">
        <v>9718</v>
      </c>
      <c r="H11" s="699">
        <v>13910</v>
      </c>
    </row>
    <row r="12" spans="1:8" x14ac:dyDescent="0.25">
      <c r="A12" s="692" t="s">
        <v>26</v>
      </c>
      <c r="B12" s="127" t="s">
        <v>37</v>
      </c>
      <c r="C12" s="400">
        <v>53037</v>
      </c>
      <c r="D12" s="693">
        <v>52</v>
      </c>
      <c r="E12" s="694">
        <v>53089</v>
      </c>
      <c r="F12" s="400">
        <v>4140</v>
      </c>
      <c r="G12" s="693">
        <v>3</v>
      </c>
      <c r="H12" s="695">
        <v>4143</v>
      </c>
    </row>
    <row r="13" spans="1:8" x14ac:dyDescent="0.25">
      <c r="A13" s="696" t="s">
        <v>26</v>
      </c>
      <c r="B13" s="134" t="s">
        <v>40</v>
      </c>
      <c r="C13" s="401">
        <v>18240</v>
      </c>
      <c r="D13" s="697">
        <v>4779</v>
      </c>
      <c r="E13" s="698">
        <v>23019</v>
      </c>
      <c r="F13" s="401">
        <v>750</v>
      </c>
      <c r="G13" s="697">
        <v>503</v>
      </c>
      <c r="H13" s="699">
        <v>1253</v>
      </c>
    </row>
    <row r="14" spans="1:8" x14ac:dyDescent="0.25">
      <c r="A14" s="692" t="s">
        <v>42</v>
      </c>
      <c r="B14" s="127" t="s">
        <v>43</v>
      </c>
      <c r="C14" s="400">
        <v>37957</v>
      </c>
      <c r="D14" s="693">
        <v>21719</v>
      </c>
      <c r="E14" s="694">
        <v>59676</v>
      </c>
      <c r="F14" s="400">
        <v>3470</v>
      </c>
      <c r="G14" s="693">
        <v>8848</v>
      </c>
      <c r="H14" s="695">
        <v>12318</v>
      </c>
    </row>
    <row r="15" spans="1:8" x14ac:dyDescent="0.25">
      <c r="A15" s="696" t="s">
        <v>45</v>
      </c>
      <c r="B15" s="134" t="s">
        <v>46</v>
      </c>
      <c r="C15" s="401">
        <v>17009</v>
      </c>
      <c r="D15" s="697">
        <v>2040</v>
      </c>
      <c r="E15" s="698">
        <v>19049</v>
      </c>
      <c r="F15" s="401">
        <v>692</v>
      </c>
      <c r="G15" s="697">
        <v>130</v>
      </c>
      <c r="H15" s="699">
        <v>822</v>
      </c>
    </row>
    <row r="16" spans="1:8" x14ac:dyDescent="0.25">
      <c r="A16" s="692" t="s">
        <v>48</v>
      </c>
      <c r="B16" s="127" t="s">
        <v>49</v>
      </c>
      <c r="C16" s="400">
        <v>17477</v>
      </c>
      <c r="D16" s="693" t="s">
        <v>516</v>
      </c>
      <c r="E16" s="694">
        <v>17477</v>
      </c>
      <c r="F16" s="400">
        <v>1532</v>
      </c>
      <c r="G16" s="693" t="s">
        <v>516</v>
      </c>
      <c r="H16" s="695">
        <v>1532</v>
      </c>
    </row>
    <row r="17" spans="1:8" x14ac:dyDescent="0.25">
      <c r="A17" s="696" t="s">
        <v>51</v>
      </c>
      <c r="B17" s="134" t="s">
        <v>52</v>
      </c>
      <c r="C17" s="401">
        <v>39273</v>
      </c>
      <c r="D17" s="697">
        <v>8174</v>
      </c>
      <c r="E17" s="698">
        <v>47447</v>
      </c>
      <c r="F17" s="401">
        <v>1901</v>
      </c>
      <c r="G17" s="697" t="s">
        <v>516</v>
      </c>
      <c r="H17" s="699">
        <v>1901</v>
      </c>
    </row>
    <row r="18" spans="1:8" x14ac:dyDescent="0.25">
      <c r="A18" s="692" t="s">
        <v>51</v>
      </c>
      <c r="B18" s="127" t="s">
        <v>53</v>
      </c>
      <c r="C18" s="400">
        <v>45068</v>
      </c>
      <c r="D18" s="693" t="s">
        <v>516</v>
      </c>
      <c r="E18" s="694">
        <v>45068</v>
      </c>
      <c r="F18" s="400">
        <v>2900</v>
      </c>
      <c r="G18" s="693" t="s">
        <v>516</v>
      </c>
      <c r="H18" s="695">
        <v>2900</v>
      </c>
    </row>
    <row r="19" spans="1:8" x14ac:dyDescent="0.25">
      <c r="A19" s="696" t="s">
        <v>51</v>
      </c>
      <c r="B19" s="134" t="s">
        <v>55</v>
      </c>
      <c r="C19" s="401">
        <v>22448</v>
      </c>
      <c r="D19" s="697">
        <v>34971</v>
      </c>
      <c r="E19" s="698">
        <v>57419</v>
      </c>
      <c r="F19" s="401">
        <v>4009</v>
      </c>
      <c r="G19" s="697">
        <v>5000</v>
      </c>
      <c r="H19" s="699">
        <v>9009</v>
      </c>
    </row>
    <row r="20" spans="1:8" x14ac:dyDescent="0.25">
      <c r="A20" s="692" t="s">
        <v>57</v>
      </c>
      <c r="B20" s="127" t="s">
        <v>58</v>
      </c>
      <c r="C20" s="400">
        <v>32732</v>
      </c>
      <c r="D20" s="693">
        <v>8681</v>
      </c>
      <c r="E20" s="694">
        <v>41413</v>
      </c>
      <c r="F20" s="400">
        <v>2710</v>
      </c>
      <c r="G20" s="693">
        <v>179</v>
      </c>
      <c r="H20" s="695">
        <v>2889</v>
      </c>
    </row>
    <row r="21" spans="1:8" x14ac:dyDescent="0.25">
      <c r="A21" s="696" t="s">
        <v>60</v>
      </c>
      <c r="B21" s="134" t="s">
        <v>61</v>
      </c>
      <c r="C21" s="401">
        <v>20965</v>
      </c>
      <c r="D21" s="697">
        <v>2302</v>
      </c>
      <c r="E21" s="698">
        <v>23267</v>
      </c>
      <c r="F21" s="401">
        <v>1355</v>
      </c>
      <c r="G21" s="697">
        <v>587</v>
      </c>
      <c r="H21" s="699">
        <v>1942</v>
      </c>
    </row>
    <row r="22" spans="1:8" x14ac:dyDescent="0.25">
      <c r="A22" s="692" t="s">
        <v>60</v>
      </c>
      <c r="B22" s="127" t="s">
        <v>63</v>
      </c>
      <c r="C22" s="400">
        <v>55148</v>
      </c>
      <c r="D22" s="693" t="s">
        <v>516</v>
      </c>
      <c r="E22" s="694">
        <v>55148</v>
      </c>
      <c r="F22" s="400">
        <v>2738</v>
      </c>
      <c r="G22" s="693" t="s">
        <v>516</v>
      </c>
      <c r="H22" s="695">
        <v>2738</v>
      </c>
    </row>
    <row r="23" spans="1:8" x14ac:dyDescent="0.25">
      <c r="A23" s="696" t="s">
        <v>60</v>
      </c>
      <c r="B23" s="134" t="s">
        <v>66</v>
      </c>
      <c r="C23" s="401">
        <v>67691</v>
      </c>
      <c r="D23" s="697" t="s">
        <v>516</v>
      </c>
      <c r="E23" s="698">
        <v>67691</v>
      </c>
      <c r="F23" s="401">
        <v>4567</v>
      </c>
      <c r="G23" s="697" t="s">
        <v>516</v>
      </c>
      <c r="H23" s="699">
        <v>4567</v>
      </c>
    </row>
    <row r="24" spans="1:8" x14ac:dyDescent="0.25">
      <c r="A24" s="692" t="s">
        <v>68</v>
      </c>
      <c r="B24" s="127" t="s">
        <v>69</v>
      </c>
      <c r="C24" s="400">
        <v>41643</v>
      </c>
      <c r="D24" s="693">
        <v>2013</v>
      </c>
      <c r="E24" s="694">
        <v>43656</v>
      </c>
      <c r="F24" s="400">
        <v>3592</v>
      </c>
      <c r="G24" s="693">
        <v>124</v>
      </c>
      <c r="H24" s="695">
        <v>3716</v>
      </c>
    </row>
    <row r="25" spans="1:8" x14ac:dyDescent="0.25">
      <c r="A25" s="696" t="s">
        <v>71</v>
      </c>
      <c r="B25" s="134" t="s">
        <v>72</v>
      </c>
      <c r="C25" s="401">
        <v>54561</v>
      </c>
      <c r="D25" s="697" t="s">
        <v>516</v>
      </c>
      <c r="E25" s="698">
        <v>54561</v>
      </c>
      <c r="F25" s="401" t="s">
        <v>516</v>
      </c>
      <c r="G25" s="697" t="s">
        <v>516</v>
      </c>
      <c r="H25" s="699" t="s">
        <v>516</v>
      </c>
    </row>
    <row r="26" spans="1:8" x14ac:dyDescent="0.25">
      <c r="A26" s="692" t="s">
        <v>74</v>
      </c>
      <c r="B26" s="127" t="s">
        <v>75</v>
      </c>
      <c r="C26" s="400">
        <v>18554</v>
      </c>
      <c r="D26" s="693">
        <v>152</v>
      </c>
      <c r="E26" s="694">
        <v>18706</v>
      </c>
      <c r="F26" s="400" t="s">
        <v>516</v>
      </c>
      <c r="G26" s="693" t="s">
        <v>516</v>
      </c>
      <c r="H26" s="695" t="s">
        <v>516</v>
      </c>
    </row>
    <row r="27" spans="1:8" x14ac:dyDescent="0.25">
      <c r="A27" s="696" t="s">
        <v>74</v>
      </c>
      <c r="B27" s="134" t="s">
        <v>78</v>
      </c>
      <c r="C27" s="401">
        <v>36858</v>
      </c>
      <c r="D27" s="697">
        <v>7621</v>
      </c>
      <c r="E27" s="698">
        <v>44479</v>
      </c>
      <c r="F27" s="401">
        <v>3090</v>
      </c>
      <c r="G27" s="697">
        <v>2148</v>
      </c>
      <c r="H27" s="699">
        <v>5238</v>
      </c>
    </row>
    <row r="28" spans="1:8" x14ac:dyDescent="0.25">
      <c r="A28" s="692" t="s">
        <v>80</v>
      </c>
      <c r="B28" s="127" t="s">
        <v>528</v>
      </c>
      <c r="C28" s="400">
        <v>24959</v>
      </c>
      <c r="D28" s="693">
        <v>8192</v>
      </c>
      <c r="E28" s="694">
        <v>33151</v>
      </c>
      <c r="F28" s="400">
        <v>1985</v>
      </c>
      <c r="G28" s="693">
        <v>448</v>
      </c>
      <c r="H28" s="695">
        <v>2433</v>
      </c>
    </row>
    <row r="29" spans="1:8" x14ac:dyDescent="0.25">
      <c r="A29" s="696" t="s">
        <v>83</v>
      </c>
      <c r="B29" s="134" t="s">
        <v>84</v>
      </c>
      <c r="C29" s="401">
        <v>15276</v>
      </c>
      <c r="D29" s="697">
        <v>16314</v>
      </c>
      <c r="E29" s="698">
        <v>31590</v>
      </c>
      <c r="F29" s="401">
        <v>1427</v>
      </c>
      <c r="G29" s="697">
        <v>1955</v>
      </c>
      <c r="H29" s="699">
        <v>3382</v>
      </c>
    </row>
    <row r="30" spans="1:8" x14ac:dyDescent="0.25">
      <c r="A30" s="692" t="s">
        <v>85</v>
      </c>
      <c r="B30" s="127" t="s">
        <v>86</v>
      </c>
      <c r="C30" s="400">
        <v>43123</v>
      </c>
      <c r="D30" s="693">
        <v>3980</v>
      </c>
      <c r="E30" s="694">
        <v>47103</v>
      </c>
      <c r="F30" s="400">
        <v>2957</v>
      </c>
      <c r="G30" s="693">
        <v>57</v>
      </c>
      <c r="H30" s="695">
        <v>3014</v>
      </c>
    </row>
    <row r="31" spans="1:8" x14ac:dyDescent="0.25">
      <c r="A31" s="696" t="s">
        <v>89</v>
      </c>
      <c r="B31" s="134" t="s">
        <v>90</v>
      </c>
      <c r="C31" s="401">
        <v>17455</v>
      </c>
      <c r="D31" s="697">
        <v>10994</v>
      </c>
      <c r="E31" s="698">
        <v>28449</v>
      </c>
      <c r="F31" s="401">
        <v>3348</v>
      </c>
      <c r="G31" s="697">
        <v>1420</v>
      </c>
      <c r="H31" s="699">
        <v>4768</v>
      </c>
    </row>
    <row r="32" spans="1:8" x14ac:dyDescent="0.25">
      <c r="A32" s="692" t="s">
        <v>89</v>
      </c>
      <c r="B32" s="127" t="s">
        <v>93</v>
      </c>
      <c r="C32" s="400">
        <v>47731</v>
      </c>
      <c r="D32" s="693">
        <v>17704</v>
      </c>
      <c r="E32" s="694">
        <v>65435</v>
      </c>
      <c r="F32" s="400">
        <v>3152</v>
      </c>
      <c r="G32" s="693">
        <v>1865</v>
      </c>
      <c r="H32" s="695">
        <v>5017</v>
      </c>
    </row>
    <row r="33" spans="1:14" x14ac:dyDescent="0.25">
      <c r="A33" s="696" t="s">
        <v>89</v>
      </c>
      <c r="B33" s="134" t="s">
        <v>94</v>
      </c>
      <c r="C33" s="401">
        <v>75058</v>
      </c>
      <c r="D33" s="697" t="s">
        <v>516</v>
      </c>
      <c r="E33" s="698">
        <v>75058</v>
      </c>
      <c r="F33" s="401">
        <v>3497</v>
      </c>
      <c r="G33" s="697" t="s">
        <v>516</v>
      </c>
      <c r="H33" s="699">
        <v>3497</v>
      </c>
    </row>
    <row r="34" spans="1:14" x14ac:dyDescent="0.25">
      <c r="A34" s="692" t="s">
        <v>95</v>
      </c>
      <c r="B34" s="127" t="s">
        <v>96</v>
      </c>
      <c r="C34" s="400">
        <v>38970</v>
      </c>
      <c r="D34" s="693">
        <v>11060</v>
      </c>
      <c r="E34" s="694">
        <v>50030</v>
      </c>
      <c r="F34" s="400">
        <v>442</v>
      </c>
      <c r="G34" s="693">
        <v>118</v>
      </c>
      <c r="H34" s="695">
        <v>560</v>
      </c>
    </row>
    <row r="35" spans="1:14" x14ac:dyDescent="0.25">
      <c r="A35" s="696" t="s">
        <v>95</v>
      </c>
      <c r="B35" s="134" t="s">
        <v>97</v>
      </c>
      <c r="C35" s="401">
        <v>37901</v>
      </c>
      <c r="D35" s="697" t="s">
        <v>516</v>
      </c>
      <c r="E35" s="698">
        <v>37901</v>
      </c>
      <c r="F35" s="401">
        <v>4837</v>
      </c>
      <c r="G35" s="697" t="s">
        <v>516</v>
      </c>
      <c r="H35" s="699">
        <v>4837</v>
      </c>
    </row>
    <row r="36" spans="1:14" x14ac:dyDescent="0.25">
      <c r="A36" s="692" t="s">
        <v>99</v>
      </c>
      <c r="B36" s="127" t="s">
        <v>100</v>
      </c>
      <c r="C36" s="400">
        <v>59845</v>
      </c>
      <c r="D36" s="693">
        <v>49063</v>
      </c>
      <c r="E36" s="694">
        <v>108908</v>
      </c>
      <c r="F36" s="400">
        <v>5131</v>
      </c>
      <c r="G36" s="693">
        <v>15725</v>
      </c>
      <c r="H36" s="695">
        <v>20856</v>
      </c>
    </row>
    <row r="37" spans="1:14" x14ac:dyDescent="0.25">
      <c r="A37" s="696" t="s">
        <v>102</v>
      </c>
      <c r="B37" s="134" t="s">
        <v>103</v>
      </c>
      <c r="C37" s="401">
        <v>15388</v>
      </c>
      <c r="D37" s="697">
        <v>2022</v>
      </c>
      <c r="E37" s="698">
        <v>17410</v>
      </c>
      <c r="F37" s="401">
        <v>946</v>
      </c>
      <c r="G37" s="697" t="s">
        <v>516</v>
      </c>
      <c r="H37" s="699">
        <v>946</v>
      </c>
    </row>
    <row r="38" spans="1:14" x14ac:dyDescent="0.25">
      <c r="A38" s="692" t="s">
        <v>104</v>
      </c>
      <c r="B38" s="127" t="s">
        <v>105</v>
      </c>
      <c r="C38" s="400">
        <v>51486</v>
      </c>
      <c r="D38" s="693">
        <v>6400</v>
      </c>
      <c r="E38" s="694">
        <v>57886</v>
      </c>
      <c r="F38" s="400">
        <v>5076</v>
      </c>
      <c r="G38" s="693" t="s">
        <v>516</v>
      </c>
      <c r="H38" s="695">
        <v>5076</v>
      </c>
    </row>
    <row r="39" spans="1:14" x14ac:dyDescent="0.25">
      <c r="A39" s="696" t="s">
        <v>104</v>
      </c>
      <c r="B39" s="134" t="s">
        <v>106</v>
      </c>
      <c r="C39" s="401">
        <v>17851</v>
      </c>
      <c r="D39" s="697">
        <v>3360</v>
      </c>
      <c r="E39" s="698">
        <v>21211</v>
      </c>
      <c r="F39" s="401">
        <v>1895</v>
      </c>
      <c r="G39" s="697" t="s">
        <v>516</v>
      </c>
      <c r="H39" s="699">
        <v>1895</v>
      </c>
    </row>
    <row r="40" spans="1:14" x14ac:dyDescent="0.25">
      <c r="A40" s="692" t="s">
        <v>108</v>
      </c>
      <c r="B40" s="127" t="s">
        <v>109</v>
      </c>
      <c r="C40" s="400">
        <v>44503</v>
      </c>
      <c r="D40" s="693">
        <v>6152</v>
      </c>
      <c r="E40" s="694">
        <v>50655</v>
      </c>
      <c r="F40" s="400">
        <v>1505</v>
      </c>
      <c r="G40" s="693" t="s">
        <v>516</v>
      </c>
      <c r="H40" s="695">
        <v>1505</v>
      </c>
    </row>
    <row r="41" spans="1:14" x14ac:dyDescent="0.25">
      <c r="A41" s="696" t="s">
        <v>108</v>
      </c>
      <c r="B41" s="134" t="s">
        <v>112</v>
      </c>
      <c r="C41" s="401">
        <v>21288</v>
      </c>
      <c r="D41" s="697" t="s">
        <v>516</v>
      </c>
      <c r="E41" s="698">
        <v>21288</v>
      </c>
      <c r="F41" s="401">
        <v>2251</v>
      </c>
      <c r="G41" s="697" t="s">
        <v>516</v>
      </c>
      <c r="H41" s="699">
        <v>2251</v>
      </c>
    </row>
    <row r="42" spans="1:14" x14ac:dyDescent="0.25">
      <c r="A42" s="692" t="s">
        <v>114</v>
      </c>
      <c r="B42" s="127" t="s">
        <v>115</v>
      </c>
      <c r="C42" s="400">
        <v>44912</v>
      </c>
      <c r="D42" s="693">
        <v>2243</v>
      </c>
      <c r="E42" s="694">
        <v>47155</v>
      </c>
      <c r="F42" s="400">
        <v>4452</v>
      </c>
      <c r="G42" s="693">
        <v>306</v>
      </c>
      <c r="H42" s="695">
        <v>4758</v>
      </c>
    </row>
    <row r="43" spans="1:14" x14ac:dyDescent="0.25">
      <c r="A43" s="696" t="s">
        <v>117</v>
      </c>
      <c r="B43" s="134" t="s">
        <v>118</v>
      </c>
      <c r="C43" s="401">
        <v>33188</v>
      </c>
      <c r="D43" s="697">
        <v>9084</v>
      </c>
      <c r="E43" s="698">
        <v>42272</v>
      </c>
      <c r="F43" s="401">
        <v>2049</v>
      </c>
      <c r="G43" s="697">
        <v>1315</v>
      </c>
      <c r="H43" s="699">
        <v>3364</v>
      </c>
    </row>
    <row r="44" spans="1:14" x14ac:dyDescent="0.25">
      <c r="A44" s="692" t="s">
        <v>120</v>
      </c>
      <c r="B44" s="127" t="s">
        <v>121</v>
      </c>
      <c r="C44" s="400">
        <v>36153</v>
      </c>
      <c r="D44" s="693" t="s">
        <v>516</v>
      </c>
      <c r="E44" s="694">
        <v>36153</v>
      </c>
      <c r="F44" s="400" t="s">
        <v>516</v>
      </c>
      <c r="G44" s="693" t="s">
        <v>516</v>
      </c>
      <c r="H44" s="695" t="s">
        <v>516</v>
      </c>
    </row>
    <row r="45" spans="1:14" x14ac:dyDescent="0.25">
      <c r="A45" s="696" t="s">
        <v>120</v>
      </c>
      <c r="B45" s="134" t="s">
        <v>123</v>
      </c>
      <c r="C45" s="401">
        <v>223345</v>
      </c>
      <c r="D45" s="697">
        <v>23729</v>
      </c>
      <c r="E45" s="698">
        <v>247074</v>
      </c>
      <c r="F45" s="401">
        <v>23623</v>
      </c>
      <c r="G45" s="697">
        <v>4344</v>
      </c>
      <c r="H45" s="699">
        <v>27967</v>
      </c>
    </row>
    <row r="46" spans="1:14" x14ac:dyDescent="0.25">
      <c r="A46" s="692" t="s">
        <v>120</v>
      </c>
      <c r="B46" s="127" t="s">
        <v>125</v>
      </c>
      <c r="C46" s="400">
        <v>27106</v>
      </c>
      <c r="D46" s="693" t="s">
        <v>516</v>
      </c>
      <c r="E46" s="694">
        <v>27106</v>
      </c>
      <c r="F46" s="400">
        <v>2909</v>
      </c>
      <c r="G46" s="693" t="s">
        <v>516</v>
      </c>
      <c r="H46" s="695">
        <v>2909</v>
      </c>
    </row>
    <row r="47" spans="1:14" x14ac:dyDescent="0.25">
      <c r="A47" s="696" t="s">
        <v>120</v>
      </c>
      <c r="B47" s="134" t="s">
        <v>127</v>
      </c>
      <c r="C47" s="401" t="s">
        <v>516</v>
      </c>
      <c r="D47" s="697" t="s">
        <v>516</v>
      </c>
      <c r="E47" s="698" t="s">
        <v>516</v>
      </c>
      <c r="F47" s="401" t="s">
        <v>516</v>
      </c>
      <c r="G47" s="697" t="s">
        <v>516</v>
      </c>
      <c r="H47" s="699" t="s">
        <v>516</v>
      </c>
      <c r="N47" s="164"/>
    </row>
    <row r="48" spans="1:14" x14ac:dyDescent="0.25">
      <c r="A48" s="692" t="s">
        <v>120</v>
      </c>
      <c r="B48" s="127" t="s">
        <v>129</v>
      </c>
      <c r="C48" s="400">
        <v>38622</v>
      </c>
      <c r="D48" s="693" t="s">
        <v>516</v>
      </c>
      <c r="E48" s="694">
        <v>38622</v>
      </c>
      <c r="F48" s="400">
        <v>2920</v>
      </c>
      <c r="G48" s="693" t="s">
        <v>516</v>
      </c>
      <c r="H48" s="695">
        <v>2920</v>
      </c>
    </row>
    <row r="49" spans="1:10" x14ac:dyDescent="0.25">
      <c r="A49" s="696" t="s">
        <v>132</v>
      </c>
      <c r="B49" s="134" t="s">
        <v>133</v>
      </c>
      <c r="C49" s="401">
        <v>27806</v>
      </c>
      <c r="D49" s="697">
        <v>665</v>
      </c>
      <c r="E49" s="698">
        <v>28471</v>
      </c>
      <c r="F49" s="401">
        <v>1630</v>
      </c>
      <c r="G49" s="697" t="s">
        <v>516</v>
      </c>
      <c r="H49" s="699">
        <v>1630</v>
      </c>
    </row>
    <row r="50" spans="1:10" x14ac:dyDescent="0.25">
      <c r="A50" s="692" t="s">
        <v>132</v>
      </c>
      <c r="B50" s="127" t="s">
        <v>134</v>
      </c>
      <c r="C50" s="400">
        <v>4520</v>
      </c>
      <c r="D50" s="693">
        <v>7768</v>
      </c>
      <c r="E50" s="694">
        <v>12288</v>
      </c>
      <c r="F50" s="400">
        <v>1136</v>
      </c>
      <c r="G50" s="693">
        <v>2654</v>
      </c>
      <c r="H50" s="695">
        <v>3790</v>
      </c>
    </row>
    <row r="51" spans="1:10" x14ac:dyDescent="0.25">
      <c r="A51" s="696" t="s">
        <v>137</v>
      </c>
      <c r="B51" s="134" t="s">
        <v>138</v>
      </c>
      <c r="C51" s="401">
        <v>28176</v>
      </c>
      <c r="D51" s="697">
        <v>10206</v>
      </c>
      <c r="E51" s="698">
        <v>38382</v>
      </c>
      <c r="F51" s="401">
        <v>4038</v>
      </c>
      <c r="G51" s="697">
        <v>5038</v>
      </c>
      <c r="H51" s="699">
        <v>9076</v>
      </c>
    </row>
    <row r="52" spans="1:10" x14ac:dyDescent="0.25">
      <c r="A52" s="692" t="s">
        <v>137</v>
      </c>
      <c r="B52" s="127" t="s">
        <v>140</v>
      </c>
      <c r="C52" s="400">
        <v>27835</v>
      </c>
      <c r="D52" s="693">
        <v>2265</v>
      </c>
      <c r="E52" s="694">
        <v>30100</v>
      </c>
      <c r="F52" s="400">
        <v>3803</v>
      </c>
      <c r="G52" s="693">
        <v>344</v>
      </c>
      <c r="H52" s="695">
        <v>4147</v>
      </c>
      <c r="J52" s="399"/>
    </row>
    <row r="53" spans="1:10" x14ac:dyDescent="0.25">
      <c r="A53" s="696" t="s">
        <v>142</v>
      </c>
      <c r="B53" s="134" t="s">
        <v>143</v>
      </c>
      <c r="C53" s="401">
        <v>24370</v>
      </c>
      <c r="D53" s="697" t="s">
        <v>516</v>
      </c>
      <c r="E53" s="698">
        <v>24370</v>
      </c>
      <c r="F53" s="401">
        <v>2072</v>
      </c>
      <c r="G53" s="697" t="s">
        <v>516</v>
      </c>
      <c r="H53" s="699">
        <v>2072</v>
      </c>
    </row>
    <row r="54" spans="1:10" x14ac:dyDescent="0.25">
      <c r="A54" s="692" t="s">
        <v>145</v>
      </c>
      <c r="B54" s="127" t="s">
        <v>146</v>
      </c>
      <c r="C54" s="400">
        <v>27171</v>
      </c>
      <c r="D54" s="693">
        <v>1435</v>
      </c>
      <c r="E54" s="694">
        <v>28606</v>
      </c>
      <c r="F54" s="400">
        <v>2564</v>
      </c>
      <c r="G54" s="693" t="s">
        <v>516</v>
      </c>
      <c r="H54" s="695">
        <v>2564</v>
      </c>
    </row>
    <row r="55" spans="1:10" x14ac:dyDescent="0.25">
      <c r="A55" s="696" t="s">
        <v>148</v>
      </c>
      <c r="B55" s="134" t="s">
        <v>149</v>
      </c>
      <c r="C55" s="401">
        <v>50231</v>
      </c>
      <c r="D55" s="697" t="s">
        <v>516</v>
      </c>
      <c r="E55" s="698">
        <v>50231</v>
      </c>
      <c r="F55" s="401">
        <v>9170</v>
      </c>
      <c r="G55" s="697">
        <v>1795</v>
      </c>
      <c r="H55" s="699">
        <v>10965</v>
      </c>
    </row>
    <row r="56" spans="1:10" x14ac:dyDescent="0.25">
      <c r="A56" s="692" t="s">
        <v>148</v>
      </c>
      <c r="B56" s="127" t="s">
        <v>153</v>
      </c>
      <c r="C56" s="400">
        <v>68275</v>
      </c>
      <c r="D56" s="693">
        <v>1124</v>
      </c>
      <c r="E56" s="694">
        <v>69399</v>
      </c>
      <c r="F56" s="400">
        <v>6004</v>
      </c>
      <c r="G56" s="693">
        <v>279</v>
      </c>
      <c r="H56" s="695">
        <v>6283</v>
      </c>
    </row>
    <row r="57" spans="1:10" x14ac:dyDescent="0.25">
      <c r="A57" s="696" t="s">
        <v>148</v>
      </c>
      <c r="B57" s="134" t="s">
        <v>155</v>
      </c>
      <c r="C57" s="401">
        <v>29580</v>
      </c>
      <c r="D57" s="697">
        <v>2090</v>
      </c>
      <c r="E57" s="698">
        <v>31670</v>
      </c>
      <c r="F57" s="401">
        <v>3209</v>
      </c>
      <c r="G57" s="697" t="s">
        <v>516</v>
      </c>
      <c r="H57" s="699">
        <v>3209</v>
      </c>
    </row>
    <row r="58" spans="1:10" x14ac:dyDescent="0.25">
      <c r="A58" s="692" t="s">
        <v>156</v>
      </c>
      <c r="B58" s="127" t="s">
        <v>157</v>
      </c>
      <c r="C58" s="400">
        <v>38832</v>
      </c>
      <c r="D58" s="693">
        <v>3745</v>
      </c>
      <c r="E58" s="694">
        <v>42577</v>
      </c>
      <c r="F58" s="400">
        <v>1885</v>
      </c>
      <c r="G58" s="693" t="s">
        <v>516</v>
      </c>
      <c r="H58" s="695">
        <v>1885</v>
      </c>
    </row>
    <row r="59" spans="1:10" x14ac:dyDescent="0.25">
      <c r="A59" s="696" t="s">
        <v>159</v>
      </c>
      <c r="B59" s="134" t="s">
        <v>160</v>
      </c>
      <c r="C59" s="401">
        <v>18135</v>
      </c>
      <c r="D59" s="697">
        <v>1810</v>
      </c>
      <c r="E59" s="698">
        <v>19945</v>
      </c>
      <c r="F59" s="401">
        <v>921</v>
      </c>
      <c r="G59" s="697">
        <v>1061</v>
      </c>
      <c r="H59" s="699">
        <v>1982</v>
      </c>
    </row>
    <row r="60" spans="1:10" x14ac:dyDescent="0.25">
      <c r="A60" s="692" t="s">
        <v>159</v>
      </c>
      <c r="B60" s="127" t="s">
        <v>162</v>
      </c>
      <c r="C60" s="400">
        <v>36807</v>
      </c>
      <c r="D60" s="693">
        <v>2438</v>
      </c>
      <c r="E60" s="694">
        <v>39245</v>
      </c>
      <c r="F60" s="400">
        <v>1925</v>
      </c>
      <c r="G60" s="693" t="s">
        <v>516</v>
      </c>
      <c r="H60" s="695">
        <v>1925</v>
      </c>
    </row>
    <row r="61" spans="1:10" x14ac:dyDescent="0.25">
      <c r="A61" s="696" t="s">
        <v>164</v>
      </c>
      <c r="B61" s="134" t="s">
        <v>165</v>
      </c>
      <c r="C61" s="401">
        <v>54297</v>
      </c>
      <c r="D61" s="697">
        <v>13814</v>
      </c>
      <c r="E61" s="698">
        <v>68111</v>
      </c>
      <c r="F61" s="401">
        <v>4318</v>
      </c>
      <c r="G61" s="697">
        <v>6582</v>
      </c>
      <c r="H61" s="699">
        <v>10900</v>
      </c>
    </row>
    <row r="62" spans="1:10" x14ac:dyDescent="0.25">
      <c r="A62" s="692" t="s">
        <v>164</v>
      </c>
      <c r="B62" s="127" t="s">
        <v>167</v>
      </c>
      <c r="C62" s="400">
        <v>50972</v>
      </c>
      <c r="D62" s="693">
        <v>3257</v>
      </c>
      <c r="E62" s="694">
        <v>54229</v>
      </c>
      <c r="F62" s="400">
        <v>3578</v>
      </c>
      <c r="G62" s="693">
        <v>1223</v>
      </c>
      <c r="H62" s="695">
        <v>4801</v>
      </c>
    </row>
    <row r="63" spans="1:10" x14ac:dyDescent="0.25">
      <c r="A63" s="696" t="s">
        <v>164</v>
      </c>
      <c r="B63" s="134" t="s">
        <v>168</v>
      </c>
      <c r="C63" s="401">
        <v>63141</v>
      </c>
      <c r="D63" s="697">
        <v>9063</v>
      </c>
      <c r="E63" s="698">
        <v>72204</v>
      </c>
      <c r="F63" s="401">
        <v>5051</v>
      </c>
      <c r="G63" s="697">
        <v>1114</v>
      </c>
      <c r="H63" s="699">
        <v>6165</v>
      </c>
    </row>
    <row r="64" spans="1:10" x14ac:dyDescent="0.25">
      <c r="A64" s="692" t="s">
        <v>170</v>
      </c>
      <c r="B64" s="127" t="s">
        <v>171</v>
      </c>
      <c r="C64" s="400">
        <v>33115</v>
      </c>
      <c r="D64" s="693" t="s">
        <v>516</v>
      </c>
      <c r="E64" s="694">
        <v>33115</v>
      </c>
      <c r="F64" s="400">
        <v>3859</v>
      </c>
      <c r="G64" s="693" t="s">
        <v>516</v>
      </c>
      <c r="H64" s="695">
        <v>3859</v>
      </c>
    </row>
    <row r="65" spans="1:11" x14ac:dyDescent="0.25">
      <c r="A65" s="696" t="s">
        <v>170</v>
      </c>
      <c r="B65" s="134" t="s">
        <v>173</v>
      </c>
      <c r="C65" s="401">
        <v>9558</v>
      </c>
      <c r="D65" s="697" t="s">
        <v>516</v>
      </c>
      <c r="E65" s="698">
        <v>9558</v>
      </c>
      <c r="F65" s="401">
        <v>1278</v>
      </c>
      <c r="G65" s="697" t="s">
        <v>516</v>
      </c>
      <c r="H65" s="699">
        <v>1278</v>
      </c>
    </row>
    <row r="66" spans="1:11" x14ac:dyDescent="0.25">
      <c r="A66" s="692" t="s">
        <v>175</v>
      </c>
      <c r="B66" s="127" t="s">
        <v>176</v>
      </c>
      <c r="C66" s="400">
        <v>41139</v>
      </c>
      <c r="D66" s="693" t="s">
        <v>516</v>
      </c>
      <c r="E66" s="694">
        <v>41139</v>
      </c>
      <c r="F66" s="400">
        <v>5388</v>
      </c>
      <c r="G66" s="693" t="s">
        <v>516</v>
      </c>
      <c r="H66" s="695">
        <v>5388</v>
      </c>
    </row>
    <row r="67" spans="1:11" x14ac:dyDescent="0.25">
      <c r="A67" s="696" t="s">
        <v>177</v>
      </c>
      <c r="B67" s="134" t="s">
        <v>178</v>
      </c>
      <c r="C67" s="401">
        <v>32449</v>
      </c>
      <c r="D67" s="697">
        <v>332</v>
      </c>
      <c r="E67" s="698">
        <v>32781</v>
      </c>
      <c r="F67" s="401">
        <v>3087</v>
      </c>
      <c r="G67" s="697">
        <v>16</v>
      </c>
      <c r="H67" s="699">
        <v>3103</v>
      </c>
    </row>
    <row r="68" spans="1:11" x14ac:dyDescent="0.25">
      <c r="A68" s="692" t="s">
        <v>179</v>
      </c>
      <c r="B68" s="127" t="s">
        <v>180</v>
      </c>
      <c r="C68" s="400">
        <v>27072</v>
      </c>
      <c r="D68" s="693">
        <v>9797</v>
      </c>
      <c r="E68" s="694">
        <v>36869</v>
      </c>
      <c r="F68" s="400">
        <v>1374</v>
      </c>
      <c r="G68" s="693">
        <v>105</v>
      </c>
      <c r="H68" s="695">
        <v>1479</v>
      </c>
    </row>
    <row r="69" spans="1:11" x14ac:dyDescent="0.25">
      <c r="A69" s="696" t="s">
        <v>182</v>
      </c>
      <c r="B69" s="134" t="s">
        <v>183</v>
      </c>
      <c r="C69" s="401">
        <v>85572</v>
      </c>
      <c r="D69" s="697">
        <v>5800</v>
      </c>
      <c r="E69" s="698">
        <v>91372</v>
      </c>
      <c r="F69" s="401">
        <v>3448</v>
      </c>
      <c r="G69" s="697">
        <v>488</v>
      </c>
      <c r="H69" s="699">
        <v>3936</v>
      </c>
    </row>
    <row r="70" spans="1:11" ht="13" thickBot="1" x14ac:dyDescent="0.3">
      <c r="A70" s="692" t="s">
        <v>185</v>
      </c>
      <c r="B70" s="127" t="s">
        <v>186</v>
      </c>
      <c r="C70" s="400">
        <v>16474</v>
      </c>
      <c r="D70" s="693">
        <v>3254</v>
      </c>
      <c r="E70" s="694">
        <v>19728</v>
      </c>
      <c r="F70" s="400">
        <v>4214</v>
      </c>
      <c r="G70" s="693">
        <v>1595</v>
      </c>
      <c r="H70" s="695">
        <v>5809</v>
      </c>
    </row>
    <row r="71" spans="1:11" ht="13" x14ac:dyDescent="0.25">
      <c r="A71" s="700"/>
      <c r="B71" s="261" t="s">
        <v>252</v>
      </c>
      <c r="C71" s="701">
        <v>2573778</v>
      </c>
      <c r="D71" s="702">
        <v>379013</v>
      </c>
      <c r="E71" s="703">
        <v>2952791</v>
      </c>
      <c r="F71" s="701">
        <v>213390</v>
      </c>
      <c r="G71" s="702">
        <v>79482</v>
      </c>
      <c r="H71" s="704">
        <v>292872</v>
      </c>
      <c r="K71" s="164"/>
    </row>
    <row r="72" spans="1:11" ht="13.5" thickBot="1" x14ac:dyDescent="0.3">
      <c r="A72" s="705"/>
      <c r="B72" s="265" t="s">
        <v>365</v>
      </c>
      <c r="C72" s="706">
        <v>39596.58</v>
      </c>
      <c r="D72" s="707">
        <v>8239</v>
      </c>
      <c r="E72" s="708">
        <v>45427.55</v>
      </c>
      <c r="F72" s="706">
        <v>3442</v>
      </c>
      <c r="G72" s="707">
        <v>2208</v>
      </c>
      <c r="H72" s="709">
        <v>4724</v>
      </c>
    </row>
    <row r="73" spans="1:11" x14ac:dyDescent="0.25">
      <c r="A73" s="692" t="s">
        <v>188</v>
      </c>
      <c r="B73" s="127" t="s">
        <v>189</v>
      </c>
      <c r="C73" s="400">
        <v>9507</v>
      </c>
      <c r="D73" s="693">
        <v>3518</v>
      </c>
      <c r="E73" s="694">
        <v>13025</v>
      </c>
      <c r="F73" s="400" t="s">
        <v>516</v>
      </c>
      <c r="G73" s="693">
        <v>608</v>
      </c>
      <c r="H73" s="695">
        <v>608</v>
      </c>
    </row>
    <row r="74" spans="1:11" x14ac:dyDescent="0.25">
      <c r="A74" s="696" t="s">
        <v>191</v>
      </c>
      <c r="B74" s="134" t="s">
        <v>192</v>
      </c>
      <c r="C74" s="401">
        <v>13644</v>
      </c>
      <c r="D74" s="697">
        <v>338</v>
      </c>
      <c r="E74" s="698">
        <v>13982</v>
      </c>
      <c r="F74" s="401">
        <v>750</v>
      </c>
      <c r="G74" s="697" t="s">
        <v>516</v>
      </c>
      <c r="H74" s="699">
        <v>750</v>
      </c>
    </row>
    <row r="75" spans="1:11" x14ac:dyDescent="0.25">
      <c r="A75" s="692" t="s">
        <v>195</v>
      </c>
      <c r="B75" s="127" t="s">
        <v>196</v>
      </c>
      <c r="C75" s="400">
        <v>11802</v>
      </c>
      <c r="D75" s="693" t="s">
        <v>516</v>
      </c>
      <c r="E75" s="694">
        <v>11802</v>
      </c>
      <c r="F75" s="400">
        <v>509</v>
      </c>
      <c r="G75" s="693" t="s">
        <v>516</v>
      </c>
      <c r="H75" s="695">
        <v>509</v>
      </c>
    </row>
    <row r="76" spans="1:11" x14ac:dyDescent="0.25">
      <c r="A76" s="696" t="s">
        <v>199</v>
      </c>
      <c r="B76" s="134" t="s">
        <v>200</v>
      </c>
      <c r="C76" s="401">
        <v>12552</v>
      </c>
      <c r="D76" s="697">
        <v>602</v>
      </c>
      <c r="E76" s="698">
        <v>13154</v>
      </c>
      <c r="F76" s="401">
        <v>2437</v>
      </c>
      <c r="G76" s="697" t="s">
        <v>516</v>
      </c>
      <c r="H76" s="699">
        <v>2437</v>
      </c>
    </row>
    <row r="77" spans="1:11" x14ac:dyDescent="0.25">
      <c r="A77" s="692" t="s">
        <v>203</v>
      </c>
      <c r="B77" s="127" t="s">
        <v>204</v>
      </c>
      <c r="C77" s="400">
        <v>44163</v>
      </c>
      <c r="D77" s="693">
        <v>2400</v>
      </c>
      <c r="E77" s="694">
        <v>46563</v>
      </c>
      <c r="F77" s="400">
        <v>3000</v>
      </c>
      <c r="G77" s="693" t="s">
        <v>516</v>
      </c>
      <c r="H77" s="695">
        <v>3000</v>
      </c>
    </row>
    <row r="78" spans="1:11" x14ac:dyDescent="0.25">
      <c r="A78" s="696" t="s">
        <v>203</v>
      </c>
      <c r="B78" s="134" t="s">
        <v>206</v>
      </c>
      <c r="C78" s="401">
        <v>23053</v>
      </c>
      <c r="D78" s="697">
        <v>400</v>
      </c>
      <c r="E78" s="698">
        <v>23453</v>
      </c>
      <c r="F78" s="401" t="s">
        <v>893</v>
      </c>
      <c r="G78" s="697" t="s">
        <v>893</v>
      </c>
      <c r="H78" s="699" t="s">
        <v>893</v>
      </c>
    </row>
    <row r="79" spans="1:11" x14ac:dyDescent="0.25">
      <c r="A79" s="692" t="s">
        <v>207</v>
      </c>
      <c r="B79" s="127" t="s">
        <v>208</v>
      </c>
      <c r="C79" s="710">
        <v>15007</v>
      </c>
      <c r="D79" s="711">
        <v>1883</v>
      </c>
      <c r="E79" s="712">
        <v>16890</v>
      </c>
      <c r="F79" s="710">
        <v>811</v>
      </c>
      <c r="G79" s="711">
        <v>420</v>
      </c>
      <c r="H79" s="713">
        <v>1231</v>
      </c>
    </row>
    <row r="80" spans="1:11" x14ac:dyDescent="0.25">
      <c r="A80" s="696" t="s">
        <v>207</v>
      </c>
      <c r="B80" s="134" t="s">
        <v>209</v>
      </c>
      <c r="C80" s="401">
        <v>30399</v>
      </c>
      <c r="D80" s="697" t="s">
        <v>516</v>
      </c>
      <c r="E80" s="698">
        <v>30399</v>
      </c>
      <c r="F80" s="401">
        <v>5085</v>
      </c>
      <c r="G80" s="697" t="s">
        <v>516</v>
      </c>
      <c r="H80" s="699">
        <v>5085</v>
      </c>
    </row>
    <row r="81" spans="1:8" x14ac:dyDescent="0.25">
      <c r="A81" s="692" t="s">
        <v>207</v>
      </c>
      <c r="B81" s="127" t="s">
        <v>212</v>
      </c>
      <c r="C81" s="400">
        <v>22352</v>
      </c>
      <c r="D81" s="693" t="s">
        <v>516</v>
      </c>
      <c r="E81" s="694">
        <v>22352</v>
      </c>
      <c r="F81" s="400">
        <v>600</v>
      </c>
      <c r="G81" s="693" t="s">
        <v>516</v>
      </c>
      <c r="H81" s="695">
        <v>600</v>
      </c>
    </row>
    <row r="82" spans="1:8" ht="13" thickBot="1" x14ac:dyDescent="0.3">
      <c r="A82" s="705" t="s">
        <v>214</v>
      </c>
      <c r="B82" s="134" t="s">
        <v>215</v>
      </c>
      <c r="C82" s="401">
        <v>8628</v>
      </c>
      <c r="D82" s="697">
        <v>113</v>
      </c>
      <c r="E82" s="698">
        <v>8741</v>
      </c>
      <c r="F82" s="401" t="s">
        <v>893</v>
      </c>
      <c r="G82" s="697" t="s">
        <v>893</v>
      </c>
      <c r="H82" s="699" t="s">
        <v>893</v>
      </c>
    </row>
    <row r="83" spans="1:8" ht="13" x14ac:dyDescent="0.25">
      <c r="A83" s="700"/>
      <c r="B83" s="261" t="s">
        <v>254</v>
      </c>
      <c r="C83" s="701">
        <v>191107</v>
      </c>
      <c r="D83" s="702">
        <v>9254</v>
      </c>
      <c r="E83" s="703">
        <v>200361</v>
      </c>
      <c r="F83" s="701">
        <v>13192</v>
      </c>
      <c r="G83" s="702">
        <v>1028</v>
      </c>
      <c r="H83" s="704">
        <v>14220</v>
      </c>
    </row>
    <row r="84" spans="1:8" ht="13.5" thickBot="1" x14ac:dyDescent="0.3">
      <c r="A84" s="714"/>
      <c r="B84" s="265" t="s">
        <v>365</v>
      </c>
      <c r="C84" s="706">
        <v>19111</v>
      </c>
      <c r="D84" s="707">
        <v>1322</v>
      </c>
      <c r="E84" s="708">
        <v>20036</v>
      </c>
      <c r="F84" s="706">
        <v>1885</v>
      </c>
      <c r="G84" s="707">
        <v>514</v>
      </c>
      <c r="H84" s="709">
        <v>1778</v>
      </c>
    </row>
    <row r="85" spans="1:8" x14ac:dyDescent="0.25">
      <c r="A85" s="36" t="s">
        <v>709</v>
      </c>
    </row>
    <row r="86" spans="1:8" x14ac:dyDescent="0.25">
      <c r="A86" s="998" t="s">
        <v>666</v>
      </c>
      <c r="B86" s="998"/>
    </row>
    <row r="87" spans="1:8" x14ac:dyDescent="0.25">
      <c r="A87" s="36" t="s">
        <v>710</v>
      </c>
      <c r="G87" s="963"/>
    </row>
    <row r="88" spans="1:8" x14ac:dyDescent="0.25">
      <c r="A88" s="36" t="s">
        <v>711</v>
      </c>
    </row>
    <row r="90" spans="1:8" x14ac:dyDescent="0.25">
      <c r="A90" s="441" t="s">
        <v>713</v>
      </c>
    </row>
    <row r="91" spans="1:8" x14ac:dyDescent="0.25">
      <c r="A91" s="296" t="s">
        <v>520</v>
      </c>
    </row>
  </sheetData>
  <mergeCells count="4">
    <mergeCell ref="C3:E3"/>
    <mergeCell ref="F3:H3"/>
    <mergeCell ref="A2:B2"/>
    <mergeCell ref="A86:B86"/>
  </mergeCells>
  <hyperlinks>
    <hyperlink ref="A86:B86" location="Glossary!A1" display="2 Refer to glossary for definition."/>
    <hyperlink ref="A2:B2" location="TOC!A1" display="Return to Table of Contents"/>
  </hyperlinks>
  <pageMargins left="0.25" right="0.25" top="0.75" bottom="0.75" header="0.3" footer="0.3"/>
  <pageSetup scale="59" orientation="portrait" r:id="rId1"/>
  <headerFooter>
    <oddHeader>&amp;L2017-18 Survey of Dental Education
Report 1 - Academic Programs, Enrollment, and Graduates</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35"/>
  <sheetViews>
    <sheetView zoomScaleNormal="100" workbookViewId="0">
      <pane ySplit="2" topLeftCell="A3" activePane="bottomLeft" state="frozen"/>
      <selection pane="bottomLeft"/>
    </sheetView>
  </sheetViews>
  <sheetFormatPr defaultColWidth="9.1796875" defaultRowHeight="12.5" x14ac:dyDescent="0.25"/>
  <cols>
    <col min="1" max="16384" width="9.1796875" style="5"/>
  </cols>
  <sheetData>
    <row r="1" spans="1:9" ht="15" x14ac:dyDescent="0.3">
      <c r="A1" s="764" t="s">
        <v>766</v>
      </c>
      <c r="B1" s="765"/>
      <c r="C1" s="765"/>
    </row>
    <row r="2" spans="1:9" x14ac:dyDescent="0.25">
      <c r="A2" s="971" t="s">
        <v>1</v>
      </c>
      <c r="B2" s="971"/>
      <c r="C2" s="971"/>
    </row>
    <row r="3" spans="1:9" x14ac:dyDescent="0.25">
      <c r="A3" s="767"/>
      <c r="B3" s="767"/>
      <c r="C3" s="767"/>
      <c r="D3" s="767"/>
      <c r="E3" s="767"/>
      <c r="F3" s="767"/>
      <c r="G3" s="767"/>
      <c r="H3" s="767"/>
    </row>
    <row r="4" spans="1:9" x14ac:dyDescent="0.25">
      <c r="A4" s="767"/>
      <c r="B4" s="767"/>
      <c r="C4" s="767"/>
      <c r="D4" s="767"/>
      <c r="E4" s="767"/>
      <c r="F4" s="767"/>
      <c r="G4" s="767"/>
      <c r="H4" s="767"/>
    </row>
    <row r="5" spans="1:9" x14ac:dyDescent="0.25">
      <c r="A5" s="767"/>
      <c r="B5" s="767"/>
      <c r="C5" s="767"/>
      <c r="D5" s="767"/>
      <c r="E5" s="767"/>
      <c r="F5" s="767"/>
      <c r="G5" s="767"/>
      <c r="H5" s="767"/>
      <c r="I5" s="768"/>
    </row>
    <row r="6" spans="1:9" x14ac:dyDescent="0.25">
      <c r="A6" s="767"/>
      <c r="B6" s="767"/>
      <c r="C6" s="767"/>
      <c r="D6" s="767"/>
      <c r="E6" s="767"/>
      <c r="F6" s="767"/>
      <c r="G6" s="767"/>
      <c r="H6" s="767"/>
    </row>
    <row r="7" spans="1:9" x14ac:dyDescent="0.25">
      <c r="A7" s="767"/>
      <c r="B7" s="767"/>
      <c r="C7" s="767"/>
      <c r="D7" s="767"/>
      <c r="E7" s="767"/>
      <c r="F7" s="767"/>
      <c r="G7" s="767"/>
      <c r="H7" s="767"/>
      <c r="I7" s="768"/>
    </row>
    <row r="8" spans="1:9" x14ac:dyDescent="0.25">
      <c r="A8" s="767"/>
      <c r="B8" s="767"/>
      <c r="C8" s="767"/>
      <c r="D8" s="767"/>
      <c r="E8" s="767"/>
      <c r="F8" s="767"/>
      <c r="G8" s="767"/>
      <c r="H8" s="767"/>
    </row>
    <row r="9" spans="1:9" x14ac:dyDescent="0.25">
      <c r="A9" s="767"/>
      <c r="B9" s="767"/>
      <c r="C9" s="767"/>
      <c r="D9" s="767"/>
      <c r="E9" s="767"/>
      <c r="F9" s="767"/>
      <c r="G9" s="767"/>
      <c r="H9" s="767"/>
    </row>
    <row r="10" spans="1:9" x14ac:dyDescent="0.25">
      <c r="A10" s="767"/>
      <c r="B10" s="767"/>
      <c r="C10" s="767"/>
      <c r="D10" s="767"/>
      <c r="E10" s="767"/>
      <c r="F10" s="767"/>
      <c r="G10" s="767"/>
      <c r="H10" s="767"/>
    </row>
    <row r="11" spans="1:9" x14ac:dyDescent="0.25">
      <c r="A11" s="767"/>
      <c r="B11" s="767"/>
      <c r="C11" s="767"/>
      <c r="D11" s="767"/>
      <c r="E11" s="767"/>
      <c r="F11" s="767"/>
      <c r="G11" s="767"/>
      <c r="H11" s="767"/>
    </row>
    <row r="12" spans="1:9" x14ac:dyDescent="0.25">
      <c r="A12" s="767"/>
      <c r="B12" s="767"/>
      <c r="C12" s="767"/>
      <c r="D12" s="767"/>
      <c r="E12" s="767"/>
      <c r="F12" s="767"/>
      <c r="G12" s="767"/>
      <c r="H12" s="767"/>
    </row>
    <row r="13" spans="1:9" x14ac:dyDescent="0.25">
      <c r="A13" s="767"/>
      <c r="B13" s="767"/>
      <c r="C13" s="767"/>
      <c r="D13" s="767"/>
      <c r="E13" s="767"/>
      <c r="F13" s="767"/>
      <c r="G13" s="767"/>
      <c r="H13" s="767"/>
    </row>
    <row r="14" spans="1:9" x14ac:dyDescent="0.25">
      <c r="A14" s="767"/>
      <c r="B14" s="767"/>
      <c r="C14" s="767"/>
      <c r="D14" s="767"/>
      <c r="E14" s="767"/>
      <c r="F14" s="767"/>
      <c r="G14" s="767"/>
      <c r="H14" s="767"/>
    </row>
    <row r="15" spans="1:9" x14ac:dyDescent="0.25">
      <c r="A15" s="767"/>
      <c r="B15" s="767"/>
      <c r="C15" s="767"/>
      <c r="D15" s="767"/>
      <c r="E15" s="767"/>
      <c r="F15" s="767"/>
      <c r="G15" s="767"/>
      <c r="H15" s="767"/>
    </row>
    <row r="16" spans="1:9" x14ac:dyDescent="0.25">
      <c r="A16" s="767"/>
      <c r="B16" s="767"/>
      <c r="C16" s="767"/>
      <c r="D16" s="767"/>
      <c r="E16" s="767"/>
      <c r="F16" s="767"/>
      <c r="G16" s="767"/>
      <c r="H16" s="767"/>
    </row>
    <row r="17" spans="1:11" x14ac:dyDescent="0.25">
      <c r="A17" s="767"/>
      <c r="B17" s="767"/>
      <c r="C17" s="767"/>
      <c r="D17" s="767"/>
      <c r="E17" s="767"/>
      <c r="F17" s="767"/>
      <c r="G17" s="767"/>
      <c r="H17" s="767"/>
    </row>
    <row r="18" spans="1:11" x14ac:dyDescent="0.25">
      <c r="A18" s="767"/>
      <c r="B18" s="767"/>
      <c r="C18" s="767"/>
      <c r="D18" s="767"/>
      <c r="E18" s="767"/>
      <c r="F18" s="767"/>
      <c r="G18" s="767"/>
      <c r="H18" s="767"/>
    </row>
    <row r="19" spans="1:11" x14ac:dyDescent="0.25">
      <c r="A19" s="767"/>
      <c r="B19" s="767"/>
      <c r="C19" s="767"/>
      <c r="D19" s="767"/>
      <c r="E19" s="767"/>
      <c r="F19" s="767"/>
      <c r="G19" s="767"/>
      <c r="H19" s="767"/>
    </row>
    <row r="20" spans="1:11" x14ac:dyDescent="0.25">
      <c r="A20" s="767"/>
      <c r="B20" s="767"/>
      <c r="C20" s="767"/>
      <c r="D20" s="767"/>
      <c r="E20" s="767"/>
      <c r="F20" s="767"/>
      <c r="G20" s="767"/>
      <c r="H20" s="767"/>
    </row>
    <row r="27" spans="1:11" ht="21.65" customHeight="1" x14ac:dyDescent="0.25">
      <c r="B27" s="769"/>
      <c r="C27" s="769"/>
      <c r="D27" s="769"/>
      <c r="E27" s="769"/>
      <c r="F27" s="769"/>
      <c r="G27" s="769"/>
      <c r="H27" s="769"/>
      <c r="I27" s="769"/>
      <c r="J27" s="769"/>
    </row>
    <row r="28" spans="1:11" x14ac:dyDescent="0.25">
      <c r="B28" s="769"/>
      <c r="C28" s="769"/>
      <c r="D28" s="769"/>
      <c r="E28" s="769"/>
      <c r="F28" s="769"/>
      <c r="G28" s="769"/>
      <c r="H28" s="769"/>
      <c r="I28" s="769"/>
      <c r="J28" s="769"/>
    </row>
    <row r="29" spans="1:11" ht="12.75" customHeight="1" x14ac:dyDescent="0.25">
      <c r="B29" s="770"/>
      <c r="C29" s="770"/>
      <c r="D29" s="770"/>
      <c r="E29" s="770"/>
      <c r="F29" s="770"/>
      <c r="G29" s="770"/>
      <c r="H29" s="770"/>
      <c r="I29" s="770"/>
      <c r="J29" s="770"/>
      <c r="K29" s="768"/>
    </row>
    <row r="32" spans="1:11" x14ac:dyDescent="0.25">
      <c r="A32" s="972" t="s">
        <v>768</v>
      </c>
      <c r="B32" s="972"/>
      <c r="C32" s="972"/>
      <c r="D32" s="972"/>
    </row>
    <row r="33" spans="1:1" x14ac:dyDescent="0.25">
      <c r="A33" s="769"/>
    </row>
    <row r="34" spans="1:1" x14ac:dyDescent="0.25">
      <c r="A34" s="771" t="s">
        <v>767</v>
      </c>
    </row>
    <row r="35" spans="1:1" x14ac:dyDescent="0.25">
      <c r="A35" s="771" t="s">
        <v>399</v>
      </c>
    </row>
  </sheetData>
  <mergeCells count="2">
    <mergeCell ref="A2:C2"/>
    <mergeCell ref="A32:D32"/>
  </mergeCells>
  <hyperlinks>
    <hyperlink ref="A2:C2" location="TOC!A1" display="Return to Table of Contents"/>
    <hyperlink ref="A32:D32" location="Glossary!A1" display="1 Refer to glossary for classification definitions."/>
  </hyperlinks>
  <pageMargins left="0.25" right="0.25" top="0.75" bottom="0.75" header="0.3" footer="0.3"/>
  <pageSetup fitToHeight="0" orientation="portrait" r:id="rId1"/>
  <headerFooter>
    <oddHeader>&amp;L2017-18 Survey of Dental Education
Report 1 - Academic Programs, Enrollment, and Graduates</oddHeader>
  </headerFooter>
  <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O38"/>
  <sheetViews>
    <sheetView zoomScaleNormal="100" workbookViewId="0"/>
  </sheetViews>
  <sheetFormatPr defaultColWidth="9.1796875" defaultRowHeight="12.5" x14ac:dyDescent="0.25"/>
  <cols>
    <col min="1" max="15" width="9.1796875" style="5"/>
    <col min="16" max="16" width="4" style="5" customWidth="1"/>
    <col min="17" max="16384" width="9.1796875" style="5"/>
  </cols>
  <sheetData>
    <row r="1" spans="1:15" ht="15" x14ac:dyDescent="0.3">
      <c r="A1" s="859" t="s">
        <v>846</v>
      </c>
    </row>
    <row r="2" spans="1:15" x14ac:dyDescent="0.25">
      <c r="A2" s="992" t="s">
        <v>1</v>
      </c>
      <c r="B2" s="992"/>
      <c r="C2" s="992"/>
    </row>
    <row r="4" spans="1:15" x14ac:dyDescent="0.25">
      <c r="A4" s="767"/>
      <c r="B4" s="767"/>
      <c r="C4" s="767"/>
      <c r="D4" s="767"/>
      <c r="E4" s="767"/>
      <c r="F4" s="767"/>
      <c r="G4" s="767"/>
      <c r="H4" s="767"/>
      <c r="I4" s="767"/>
      <c r="J4" s="767"/>
      <c r="K4" s="767"/>
      <c r="L4" s="767"/>
      <c r="M4" s="767"/>
      <c r="N4" s="767"/>
      <c r="O4" s="767"/>
    </row>
    <row r="5" spans="1:15" x14ac:dyDescent="0.25">
      <c r="A5" s="767"/>
      <c r="B5" s="767"/>
      <c r="C5" s="767"/>
      <c r="D5" s="767"/>
      <c r="E5" s="767"/>
      <c r="F5" s="767"/>
      <c r="G5" s="767"/>
      <c r="H5" s="767"/>
      <c r="I5" s="767"/>
      <c r="J5" s="767"/>
      <c r="K5" s="767"/>
      <c r="L5" s="767"/>
      <c r="M5" s="767"/>
      <c r="N5" s="767"/>
      <c r="O5" s="767"/>
    </row>
    <row r="6" spans="1:15" x14ac:dyDescent="0.25">
      <c r="A6" s="767"/>
      <c r="B6" s="767"/>
      <c r="C6" s="767"/>
      <c r="D6" s="767"/>
      <c r="E6" s="767"/>
      <c r="F6" s="767"/>
      <c r="G6" s="767"/>
      <c r="H6" s="767"/>
      <c r="I6" s="767"/>
      <c r="J6" s="767"/>
      <c r="K6" s="767"/>
      <c r="L6" s="767"/>
      <c r="M6" s="767"/>
      <c r="N6" s="767"/>
      <c r="O6" s="767"/>
    </row>
    <row r="7" spans="1:15" x14ac:dyDescent="0.25">
      <c r="A7" s="767"/>
      <c r="B7" s="767"/>
      <c r="C7" s="767"/>
      <c r="D7" s="767"/>
      <c r="E7" s="767"/>
      <c r="F7" s="767"/>
      <c r="G7" s="767"/>
      <c r="H7" s="767"/>
      <c r="I7" s="767"/>
      <c r="J7" s="767"/>
      <c r="K7" s="767"/>
      <c r="L7" s="767"/>
      <c r="M7" s="767"/>
      <c r="N7" s="767"/>
      <c r="O7" s="767"/>
    </row>
    <row r="8" spans="1:15" x14ac:dyDescent="0.25">
      <c r="A8" s="767"/>
      <c r="B8" s="767"/>
      <c r="C8" s="767"/>
      <c r="D8" s="767"/>
      <c r="E8" s="767"/>
      <c r="F8" s="767"/>
      <c r="G8" s="767"/>
      <c r="H8" s="767"/>
      <c r="I8" s="767"/>
      <c r="J8" s="767"/>
      <c r="K8" s="767"/>
      <c r="L8" s="767"/>
      <c r="M8" s="767"/>
      <c r="N8" s="767"/>
      <c r="O8" s="767"/>
    </row>
    <row r="9" spans="1:15" x14ac:dyDescent="0.25">
      <c r="A9" s="767"/>
      <c r="B9" s="767"/>
      <c r="C9" s="767"/>
      <c r="D9" s="767"/>
      <c r="E9" s="767"/>
      <c r="F9" s="767"/>
      <c r="G9" s="767"/>
      <c r="H9" s="767"/>
      <c r="I9" s="767"/>
      <c r="J9" s="767"/>
      <c r="K9" s="767"/>
      <c r="L9" s="767"/>
      <c r="M9" s="767"/>
      <c r="N9" s="767"/>
      <c r="O9" s="767"/>
    </row>
    <row r="10" spans="1:15" x14ac:dyDescent="0.25">
      <c r="A10" s="767"/>
      <c r="B10" s="767"/>
      <c r="C10" s="767"/>
      <c r="D10" s="767"/>
      <c r="E10" s="767"/>
      <c r="F10" s="767"/>
      <c r="G10" s="767"/>
      <c r="H10" s="767"/>
      <c r="I10" s="767"/>
      <c r="J10" s="767"/>
      <c r="K10" s="767"/>
      <c r="L10" s="767"/>
      <c r="M10" s="767"/>
      <c r="N10" s="767"/>
      <c r="O10" s="767"/>
    </row>
    <row r="11" spans="1:15" x14ac:dyDescent="0.25">
      <c r="A11" s="767"/>
      <c r="B11" s="767"/>
      <c r="C11" s="767"/>
      <c r="D11" s="767"/>
      <c r="E11" s="767"/>
      <c r="F11" s="767"/>
      <c r="G11" s="767"/>
      <c r="H11" s="767"/>
      <c r="I11" s="767"/>
      <c r="J11" s="767"/>
      <c r="K11" s="767"/>
      <c r="L11" s="767"/>
      <c r="M11" s="767"/>
      <c r="N11" s="767"/>
      <c r="O11" s="767"/>
    </row>
    <row r="12" spans="1:15" x14ac:dyDescent="0.25">
      <c r="A12" s="767"/>
      <c r="B12" s="767"/>
      <c r="C12" s="767"/>
      <c r="D12" s="767"/>
      <c r="E12" s="767"/>
      <c r="F12" s="767"/>
      <c r="G12" s="767"/>
      <c r="H12" s="767"/>
      <c r="I12" s="767"/>
      <c r="J12" s="767"/>
      <c r="K12" s="767"/>
      <c r="L12" s="767"/>
      <c r="M12" s="767"/>
      <c r="N12" s="767"/>
      <c r="O12" s="767"/>
    </row>
    <row r="13" spans="1:15" x14ac:dyDescent="0.25">
      <c r="A13" s="767"/>
      <c r="B13" s="767"/>
      <c r="C13" s="767"/>
      <c r="D13" s="767"/>
      <c r="E13" s="767"/>
      <c r="F13" s="767"/>
      <c r="G13" s="767"/>
      <c r="H13" s="767"/>
      <c r="I13" s="767"/>
      <c r="J13" s="767"/>
      <c r="K13" s="767"/>
      <c r="L13" s="767"/>
      <c r="M13" s="767"/>
      <c r="N13" s="767"/>
      <c r="O13" s="767"/>
    </row>
    <row r="14" spans="1:15" x14ac:dyDescent="0.25">
      <c r="A14" s="767"/>
      <c r="B14" s="767"/>
      <c r="C14" s="767"/>
      <c r="D14" s="767"/>
      <c r="E14" s="767"/>
      <c r="F14" s="767"/>
      <c r="G14" s="767"/>
      <c r="H14" s="767"/>
      <c r="I14" s="767"/>
      <c r="J14" s="767"/>
      <c r="K14" s="767"/>
      <c r="L14" s="767"/>
      <c r="M14" s="767"/>
      <c r="N14" s="767"/>
      <c r="O14" s="767"/>
    </row>
    <row r="15" spans="1:15" x14ac:dyDescent="0.25">
      <c r="A15" s="767"/>
      <c r="B15" s="767"/>
      <c r="C15" s="767"/>
      <c r="D15" s="767"/>
      <c r="E15" s="767"/>
      <c r="F15" s="767"/>
      <c r="G15" s="767"/>
      <c r="H15" s="767"/>
      <c r="I15" s="767"/>
      <c r="J15" s="767"/>
      <c r="K15" s="767"/>
      <c r="L15" s="767"/>
      <c r="M15" s="767"/>
      <c r="N15" s="767"/>
      <c r="O15" s="767"/>
    </row>
    <row r="16" spans="1:15" x14ac:dyDescent="0.25">
      <c r="A16" s="767"/>
      <c r="B16" s="767"/>
      <c r="C16" s="767"/>
      <c r="D16" s="767"/>
      <c r="E16" s="767"/>
      <c r="F16" s="767"/>
      <c r="G16" s="767"/>
      <c r="H16" s="767"/>
      <c r="I16" s="767"/>
      <c r="J16" s="767"/>
      <c r="K16" s="767"/>
      <c r="L16" s="767"/>
      <c r="M16" s="767"/>
      <c r="N16" s="767"/>
      <c r="O16" s="767"/>
    </row>
    <row r="17" spans="1:15" x14ac:dyDescent="0.25">
      <c r="A17" s="767"/>
      <c r="B17" s="767"/>
      <c r="C17" s="767"/>
      <c r="D17" s="767"/>
      <c r="E17" s="767"/>
      <c r="F17" s="767"/>
      <c r="G17" s="767"/>
      <c r="H17" s="767"/>
      <c r="I17" s="767"/>
      <c r="J17" s="767"/>
      <c r="K17" s="767"/>
      <c r="L17" s="767"/>
      <c r="M17" s="767"/>
      <c r="N17" s="767"/>
      <c r="O17" s="767"/>
    </row>
    <row r="18" spans="1:15" x14ac:dyDescent="0.25">
      <c r="A18" s="767"/>
      <c r="B18" s="767"/>
      <c r="C18" s="767"/>
      <c r="D18" s="767"/>
      <c r="E18" s="767"/>
      <c r="F18" s="767"/>
      <c r="G18" s="767"/>
      <c r="H18" s="767"/>
      <c r="I18" s="767"/>
      <c r="J18" s="767"/>
      <c r="K18" s="767"/>
      <c r="L18" s="767"/>
      <c r="M18" s="767"/>
      <c r="N18" s="767"/>
      <c r="O18" s="767"/>
    </row>
    <row r="19" spans="1:15" x14ac:dyDescent="0.25">
      <c r="A19" s="767"/>
      <c r="B19" s="767"/>
      <c r="C19" s="767"/>
      <c r="D19" s="767"/>
      <c r="E19" s="767"/>
      <c r="F19" s="767"/>
      <c r="G19" s="767"/>
      <c r="H19" s="767"/>
      <c r="I19" s="767"/>
      <c r="J19" s="767"/>
      <c r="K19" s="767"/>
      <c r="L19" s="767"/>
      <c r="M19" s="767"/>
      <c r="N19" s="767"/>
      <c r="O19" s="767"/>
    </row>
    <row r="20" spans="1:15" x14ac:dyDescent="0.25">
      <c r="A20" s="767"/>
      <c r="B20" s="767"/>
      <c r="C20" s="767"/>
      <c r="D20" s="767"/>
      <c r="E20" s="767"/>
      <c r="F20" s="767"/>
      <c r="G20" s="767"/>
      <c r="H20" s="767"/>
      <c r="I20" s="767"/>
      <c r="J20" s="767"/>
      <c r="K20" s="767"/>
      <c r="L20" s="767"/>
      <c r="M20" s="767"/>
      <c r="N20" s="767"/>
      <c r="O20" s="767"/>
    </row>
    <row r="21" spans="1:15" x14ac:dyDescent="0.25">
      <c r="A21" s="767"/>
      <c r="B21" s="767"/>
      <c r="C21" s="767"/>
      <c r="D21" s="767"/>
      <c r="E21" s="767"/>
      <c r="F21" s="767"/>
      <c r="G21" s="767"/>
      <c r="H21" s="767"/>
      <c r="I21" s="767"/>
      <c r="J21" s="767"/>
      <c r="K21" s="767"/>
      <c r="L21" s="767"/>
      <c r="M21" s="767"/>
      <c r="N21" s="767"/>
      <c r="O21" s="767"/>
    </row>
    <row r="22" spans="1:15" x14ac:dyDescent="0.25">
      <c r="A22" s="767"/>
      <c r="B22" s="767"/>
      <c r="C22" s="767"/>
      <c r="D22" s="767"/>
      <c r="E22" s="767"/>
      <c r="F22" s="767"/>
      <c r="G22" s="767"/>
      <c r="H22" s="767"/>
      <c r="I22" s="767"/>
      <c r="J22" s="767"/>
      <c r="K22" s="767"/>
      <c r="L22" s="767"/>
      <c r="M22" s="767"/>
      <c r="N22" s="767"/>
      <c r="O22" s="767"/>
    </row>
    <row r="23" spans="1:15" x14ac:dyDescent="0.25">
      <c r="A23" s="767"/>
      <c r="B23" s="767"/>
      <c r="C23" s="767"/>
      <c r="D23" s="767"/>
      <c r="E23" s="767"/>
      <c r="F23" s="767"/>
      <c r="G23" s="767"/>
      <c r="H23" s="767"/>
      <c r="I23" s="767"/>
      <c r="J23" s="767"/>
      <c r="K23" s="767"/>
      <c r="L23" s="767"/>
      <c r="M23" s="767"/>
      <c r="N23" s="767"/>
      <c r="O23" s="767"/>
    </row>
    <row r="24" spans="1:15" x14ac:dyDescent="0.25">
      <c r="A24" s="767"/>
      <c r="B24" s="767"/>
      <c r="C24" s="767"/>
      <c r="D24" s="767"/>
      <c r="E24" s="767"/>
      <c r="F24" s="767"/>
      <c r="G24" s="767"/>
      <c r="H24" s="767"/>
      <c r="I24" s="767"/>
      <c r="J24" s="767"/>
      <c r="K24" s="767"/>
      <c r="L24" s="767"/>
      <c r="M24" s="767"/>
      <c r="N24" s="767"/>
      <c r="O24" s="767"/>
    </row>
    <row r="25" spans="1:15" x14ac:dyDescent="0.25">
      <c r="A25" s="767"/>
      <c r="B25" s="767"/>
      <c r="C25" s="767"/>
      <c r="D25" s="767"/>
      <c r="E25" s="767"/>
      <c r="F25" s="767"/>
      <c r="G25" s="767"/>
      <c r="H25" s="767"/>
      <c r="I25" s="767"/>
      <c r="J25" s="767"/>
      <c r="K25" s="767"/>
      <c r="L25" s="767"/>
      <c r="M25" s="767"/>
      <c r="N25" s="767"/>
      <c r="O25" s="767"/>
    </row>
    <row r="26" spans="1:15" x14ac:dyDescent="0.25">
      <c r="A26" s="767"/>
      <c r="B26" s="767"/>
      <c r="C26" s="767"/>
      <c r="D26" s="767"/>
      <c r="E26" s="767"/>
      <c r="F26" s="767"/>
      <c r="G26" s="767"/>
      <c r="H26" s="767"/>
      <c r="I26" s="767"/>
      <c r="J26" s="767"/>
      <c r="K26" s="767"/>
      <c r="L26" s="767"/>
      <c r="M26" s="767"/>
      <c r="N26" s="767"/>
      <c r="O26" s="767"/>
    </row>
    <row r="27" spans="1:15" x14ac:dyDescent="0.25">
      <c r="A27" s="767"/>
      <c r="B27" s="767"/>
      <c r="C27" s="767"/>
      <c r="D27" s="767"/>
      <c r="E27" s="767"/>
      <c r="F27" s="767"/>
      <c r="G27" s="767"/>
      <c r="H27" s="767"/>
      <c r="I27" s="767"/>
      <c r="J27" s="767"/>
      <c r="K27" s="767"/>
      <c r="L27" s="767"/>
      <c r="M27" s="767"/>
      <c r="N27" s="767"/>
      <c r="O27" s="767"/>
    </row>
    <row r="28" spans="1:15" x14ac:dyDescent="0.25">
      <c r="A28" s="767"/>
      <c r="B28" s="767"/>
      <c r="C28" s="767"/>
      <c r="D28" s="767"/>
      <c r="E28" s="767"/>
      <c r="F28" s="767"/>
      <c r="G28" s="767"/>
      <c r="H28" s="767"/>
      <c r="I28" s="767"/>
      <c r="J28" s="767"/>
      <c r="K28" s="767"/>
      <c r="L28" s="767"/>
      <c r="M28" s="767"/>
      <c r="N28" s="767"/>
      <c r="O28" s="767"/>
    </row>
    <row r="29" spans="1:15" x14ac:dyDescent="0.25">
      <c r="A29" s="767"/>
      <c r="B29" s="767"/>
      <c r="C29" s="767"/>
      <c r="D29" s="767"/>
      <c r="E29" s="767"/>
      <c r="F29" s="767"/>
      <c r="G29" s="767"/>
      <c r="H29" s="767"/>
      <c r="I29" s="767"/>
      <c r="J29" s="767"/>
      <c r="K29" s="767"/>
      <c r="L29" s="767"/>
      <c r="M29" s="767"/>
      <c r="N29" s="767"/>
      <c r="O29" s="767"/>
    </row>
    <row r="30" spans="1:15" x14ac:dyDescent="0.25">
      <c r="A30" s="767"/>
      <c r="B30" s="767"/>
      <c r="C30" s="767"/>
      <c r="D30" s="767"/>
      <c r="E30" s="767"/>
      <c r="F30" s="767"/>
      <c r="G30" s="767"/>
      <c r="H30" s="767"/>
      <c r="I30" s="767"/>
      <c r="J30" s="767"/>
      <c r="K30" s="767"/>
      <c r="L30" s="767"/>
      <c r="M30" s="767"/>
      <c r="N30" s="767"/>
      <c r="O30" s="767"/>
    </row>
    <row r="31" spans="1:15" x14ac:dyDescent="0.25">
      <c r="A31" s="767"/>
      <c r="B31" s="767"/>
      <c r="C31" s="767"/>
      <c r="D31" s="767"/>
      <c r="E31" s="767"/>
      <c r="F31" s="767"/>
      <c r="G31" s="767"/>
      <c r="H31" s="767"/>
      <c r="I31" s="767"/>
      <c r="J31" s="767"/>
      <c r="K31" s="767"/>
      <c r="L31" s="767"/>
      <c r="M31" s="767"/>
      <c r="N31" s="767"/>
      <c r="O31" s="767"/>
    </row>
    <row r="32" spans="1:15" x14ac:dyDescent="0.25">
      <c r="A32" s="767"/>
      <c r="B32" s="767"/>
      <c r="C32" s="767"/>
      <c r="D32" s="767"/>
      <c r="E32" s="767"/>
      <c r="F32" s="767"/>
      <c r="G32" s="767"/>
      <c r="H32" s="767"/>
      <c r="I32" s="767"/>
      <c r="J32" s="767"/>
      <c r="K32" s="767"/>
      <c r="L32" s="767"/>
      <c r="M32" s="767"/>
      <c r="N32" s="767"/>
      <c r="O32" s="767"/>
    </row>
    <row r="33" spans="1:15" x14ac:dyDescent="0.25">
      <c r="A33" s="767"/>
      <c r="B33" s="767"/>
      <c r="C33" s="767"/>
      <c r="D33" s="767"/>
      <c r="E33" s="767"/>
      <c r="F33" s="767"/>
      <c r="G33" s="767"/>
      <c r="H33" s="767"/>
      <c r="I33" s="767"/>
      <c r="J33" s="767"/>
      <c r="K33" s="767"/>
      <c r="L33" s="767"/>
      <c r="M33" s="767"/>
      <c r="N33" s="767"/>
      <c r="O33" s="767"/>
    </row>
    <row r="34" spans="1:15" x14ac:dyDescent="0.25">
      <c r="A34" s="767"/>
      <c r="B34" s="767"/>
      <c r="C34" s="767"/>
      <c r="D34" s="767"/>
      <c r="E34" s="767"/>
      <c r="F34" s="767"/>
      <c r="G34" s="767"/>
      <c r="H34" s="767"/>
      <c r="I34" s="767"/>
      <c r="J34" s="767"/>
      <c r="K34" s="767"/>
      <c r="L34" s="767"/>
      <c r="M34" s="767"/>
      <c r="N34" s="767"/>
      <c r="O34" s="767"/>
    </row>
    <row r="35" spans="1:15" x14ac:dyDescent="0.25">
      <c r="A35" s="769" t="s">
        <v>847</v>
      </c>
    </row>
    <row r="37" spans="1:15" x14ac:dyDescent="0.25">
      <c r="A37" s="751" t="s">
        <v>732</v>
      </c>
    </row>
    <row r="38" spans="1:15" x14ac:dyDescent="0.25">
      <c r="A38" s="751" t="s">
        <v>395</v>
      </c>
    </row>
  </sheetData>
  <mergeCells count="1">
    <mergeCell ref="A2:C2"/>
  </mergeCells>
  <hyperlinks>
    <hyperlink ref="A2:C2" location="TOC!A1" display="Return to Table of Contents"/>
  </hyperlinks>
  <pageMargins left="0.25" right="0.25" top="0.75" bottom="0.75" header="0.3" footer="0.3"/>
  <pageSetup scale="73" fitToHeight="0" orientation="portrait" r:id="rId1"/>
  <headerFooter>
    <oddHeader>&amp;L2017-18 Survey of Dental Education
Report 1 - Academic Programs, Enrollment, and Graduates</oddHeader>
  </headerFooter>
  <drawing r:id="rId2"/>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79"/>
  <sheetViews>
    <sheetView zoomScaleNormal="100" workbookViewId="0">
      <pane xSplit="2" ySplit="4" topLeftCell="C5" activePane="bottomRight" state="frozen"/>
      <selection pane="topRight"/>
      <selection pane="bottomLeft"/>
      <selection pane="bottomRight"/>
    </sheetView>
  </sheetViews>
  <sheetFormatPr defaultColWidth="9" defaultRowHeight="12.5" x14ac:dyDescent="0.25"/>
  <cols>
    <col min="1" max="1" width="5.26953125" style="509" customWidth="1"/>
    <col min="2" max="2" width="57" style="509" customWidth="1"/>
    <col min="3" max="5" width="12.7265625" style="716" customWidth="1"/>
    <col min="6" max="6" width="11.7265625" style="716" customWidth="1"/>
    <col min="7" max="7" width="12.26953125" style="716" customWidth="1"/>
    <col min="8" max="10" width="12.7265625" style="716" customWidth="1"/>
    <col min="11" max="11" width="13.1796875" style="716" customWidth="1"/>
    <col min="12" max="12" width="12.7265625" style="716" customWidth="1"/>
    <col min="13" max="13" width="13.453125" style="716" customWidth="1"/>
    <col min="14" max="14" width="13.1796875" style="716" customWidth="1"/>
    <col min="15" max="16" width="13.26953125" style="716" customWidth="1"/>
    <col min="17" max="17" width="15.54296875" style="509" customWidth="1"/>
    <col min="18" max="16384" width="9" style="1"/>
  </cols>
  <sheetData>
    <row r="1" spans="1:17" ht="15" x14ac:dyDescent="0.3">
      <c r="A1" s="715" t="s">
        <v>757</v>
      </c>
    </row>
    <row r="2" spans="1:17" ht="13" thickBot="1" x14ac:dyDescent="0.3">
      <c r="A2" s="974" t="s">
        <v>1</v>
      </c>
      <c r="B2" s="974"/>
    </row>
    <row r="3" spans="1:17" ht="13.9" customHeight="1" x14ac:dyDescent="0.25">
      <c r="A3" s="991" t="s">
        <v>2</v>
      </c>
      <c r="B3" s="1031" t="s">
        <v>3</v>
      </c>
      <c r="C3" s="1075" t="s">
        <v>726</v>
      </c>
      <c r="D3" s="1075" t="s">
        <v>714</v>
      </c>
      <c r="E3" s="1075" t="s">
        <v>715</v>
      </c>
      <c r="F3" s="1075" t="s">
        <v>716</v>
      </c>
      <c r="G3" s="1075" t="s">
        <v>717</v>
      </c>
      <c r="H3" s="1075" t="s">
        <v>718</v>
      </c>
      <c r="I3" s="1075" t="s">
        <v>727</v>
      </c>
      <c r="J3" s="1075" t="s">
        <v>719</v>
      </c>
      <c r="K3" s="1075" t="s">
        <v>720</v>
      </c>
      <c r="L3" s="1075" t="s">
        <v>728</v>
      </c>
      <c r="M3" s="1075" t="s">
        <v>729</v>
      </c>
      <c r="N3" s="1075" t="s">
        <v>730</v>
      </c>
      <c r="O3" s="1075" t="s">
        <v>721</v>
      </c>
      <c r="P3" s="1075" t="s">
        <v>722</v>
      </c>
      <c r="Q3" s="1080" t="s">
        <v>723</v>
      </c>
    </row>
    <row r="4" spans="1:17" ht="39.4" customHeight="1" x14ac:dyDescent="0.25">
      <c r="A4" s="1019"/>
      <c r="B4" s="1032"/>
      <c r="C4" s="1056"/>
      <c r="D4" s="1056"/>
      <c r="E4" s="1056"/>
      <c r="F4" s="1056"/>
      <c r="G4" s="1056"/>
      <c r="H4" s="1056"/>
      <c r="I4" s="1056"/>
      <c r="J4" s="1056"/>
      <c r="K4" s="1056"/>
      <c r="L4" s="1056"/>
      <c r="M4" s="1056"/>
      <c r="N4" s="1056"/>
      <c r="O4" s="1056"/>
      <c r="P4" s="1056"/>
      <c r="Q4" s="1081" t="s">
        <v>723</v>
      </c>
    </row>
    <row r="5" spans="1:17" x14ac:dyDescent="0.25">
      <c r="A5" s="11" t="s">
        <v>10</v>
      </c>
      <c r="B5" s="717" t="s">
        <v>11</v>
      </c>
      <c r="C5" s="718">
        <v>27.45</v>
      </c>
      <c r="D5" s="718">
        <v>17.100000000000001</v>
      </c>
      <c r="E5" s="718">
        <v>29.25</v>
      </c>
      <c r="F5" s="718">
        <v>9.8800000000000008</v>
      </c>
      <c r="G5" s="718">
        <v>5</v>
      </c>
      <c r="H5" s="718">
        <v>0</v>
      </c>
      <c r="I5" s="718">
        <v>0</v>
      </c>
      <c r="J5" s="718">
        <v>0</v>
      </c>
      <c r="K5" s="718">
        <v>1</v>
      </c>
      <c r="L5" s="718">
        <v>3.5</v>
      </c>
      <c r="M5" s="718">
        <v>14</v>
      </c>
      <c r="N5" s="718">
        <v>32.299999999999997</v>
      </c>
      <c r="O5" s="718">
        <v>1.8</v>
      </c>
      <c r="P5" s="718">
        <v>9.6</v>
      </c>
      <c r="Q5" s="719">
        <v>150.88</v>
      </c>
    </row>
    <row r="6" spans="1:17" x14ac:dyDescent="0.25">
      <c r="A6" s="15" t="s">
        <v>18</v>
      </c>
      <c r="B6" s="34" t="s">
        <v>19</v>
      </c>
      <c r="C6" s="720">
        <v>4</v>
      </c>
      <c r="D6" s="720">
        <v>9</v>
      </c>
      <c r="E6" s="720">
        <v>36</v>
      </c>
      <c r="F6" s="720">
        <v>3</v>
      </c>
      <c r="G6" s="720">
        <v>0</v>
      </c>
      <c r="H6" s="720">
        <v>0</v>
      </c>
      <c r="I6" s="720">
        <v>0</v>
      </c>
      <c r="J6" s="720">
        <v>0</v>
      </c>
      <c r="K6" s="720">
        <v>5</v>
      </c>
      <c r="L6" s="720">
        <v>1</v>
      </c>
      <c r="M6" s="720">
        <v>0</v>
      </c>
      <c r="N6" s="720">
        <v>2</v>
      </c>
      <c r="O6" s="720">
        <v>0</v>
      </c>
      <c r="P6" s="720">
        <v>0</v>
      </c>
      <c r="Q6" s="721">
        <v>60</v>
      </c>
    </row>
    <row r="7" spans="1:17" x14ac:dyDescent="0.25">
      <c r="A7" s="11" t="s">
        <v>18</v>
      </c>
      <c r="B7" s="717" t="s">
        <v>23</v>
      </c>
      <c r="C7" s="718">
        <v>7</v>
      </c>
      <c r="D7" s="718">
        <v>12</v>
      </c>
      <c r="E7" s="718">
        <v>32</v>
      </c>
      <c r="F7" s="718">
        <v>10</v>
      </c>
      <c r="G7" s="718">
        <v>2</v>
      </c>
      <c r="H7" s="718">
        <v>0</v>
      </c>
      <c r="I7" s="718">
        <v>0</v>
      </c>
      <c r="J7" s="718">
        <v>1</v>
      </c>
      <c r="K7" s="718">
        <v>5</v>
      </c>
      <c r="L7" s="718">
        <v>2</v>
      </c>
      <c r="M7" s="718">
        <v>0</v>
      </c>
      <c r="N7" s="718">
        <v>6</v>
      </c>
      <c r="O7" s="718">
        <v>1</v>
      </c>
      <c r="P7" s="718">
        <v>3</v>
      </c>
      <c r="Q7" s="719">
        <v>81</v>
      </c>
    </row>
    <row r="8" spans="1:17" x14ac:dyDescent="0.25">
      <c r="A8" s="15" t="s">
        <v>26</v>
      </c>
      <c r="B8" s="34" t="s">
        <v>27</v>
      </c>
      <c r="C8" s="720">
        <v>45</v>
      </c>
      <c r="D8" s="720">
        <v>39</v>
      </c>
      <c r="E8" s="720">
        <v>24.2</v>
      </c>
      <c r="F8" s="720">
        <v>1.4</v>
      </c>
      <c r="G8" s="720">
        <v>2</v>
      </c>
      <c r="H8" s="720">
        <v>0</v>
      </c>
      <c r="I8" s="720">
        <v>2.6</v>
      </c>
      <c r="J8" s="720">
        <v>4</v>
      </c>
      <c r="K8" s="720">
        <v>24.5</v>
      </c>
      <c r="L8" s="720">
        <v>13</v>
      </c>
      <c r="M8" s="720">
        <v>15</v>
      </c>
      <c r="N8" s="720">
        <v>5</v>
      </c>
      <c r="O8" s="720">
        <v>1</v>
      </c>
      <c r="P8" s="720">
        <v>48</v>
      </c>
      <c r="Q8" s="721">
        <v>224.7</v>
      </c>
    </row>
    <row r="9" spans="1:17" x14ac:dyDescent="0.25">
      <c r="A9" s="11" t="s">
        <v>26</v>
      </c>
      <c r="B9" s="717" t="s">
        <v>31</v>
      </c>
      <c r="C9" s="718">
        <v>8.6999999999999993</v>
      </c>
      <c r="D9" s="718">
        <v>58.4</v>
      </c>
      <c r="E9" s="718">
        <v>40.200000000000003</v>
      </c>
      <c r="F9" s="718">
        <v>7.57</v>
      </c>
      <c r="G9" s="718">
        <v>2.6379999999999999</v>
      </c>
      <c r="H9" s="718">
        <v>1.7</v>
      </c>
      <c r="I9" s="718">
        <v>0</v>
      </c>
      <c r="J9" s="718">
        <v>2.4</v>
      </c>
      <c r="K9" s="718">
        <v>6</v>
      </c>
      <c r="L9" s="718">
        <v>0.06</v>
      </c>
      <c r="M9" s="718">
        <v>3</v>
      </c>
      <c r="N9" s="718">
        <v>16.43</v>
      </c>
      <c r="O9" s="718">
        <v>3</v>
      </c>
      <c r="P9" s="718">
        <v>45.9</v>
      </c>
      <c r="Q9" s="719">
        <v>195.99799999999999</v>
      </c>
    </row>
    <row r="10" spans="1:17" x14ac:dyDescent="0.25">
      <c r="A10" s="15" t="s">
        <v>26</v>
      </c>
      <c r="B10" s="34" t="s">
        <v>32</v>
      </c>
      <c r="C10" s="720">
        <v>64.13</v>
      </c>
      <c r="D10" s="720">
        <v>36.450000000000003</v>
      </c>
      <c r="E10" s="720">
        <v>37</v>
      </c>
      <c r="F10" s="720">
        <v>63.6</v>
      </c>
      <c r="G10" s="720">
        <v>8</v>
      </c>
      <c r="H10" s="720">
        <v>6.2</v>
      </c>
      <c r="I10" s="720">
        <v>0</v>
      </c>
      <c r="J10" s="720">
        <v>3</v>
      </c>
      <c r="K10" s="720">
        <v>7</v>
      </c>
      <c r="L10" s="720">
        <v>4.5</v>
      </c>
      <c r="M10" s="720">
        <v>5</v>
      </c>
      <c r="N10" s="720">
        <v>54.59</v>
      </c>
      <c r="O10" s="720">
        <v>0</v>
      </c>
      <c r="P10" s="720">
        <v>0</v>
      </c>
      <c r="Q10" s="721">
        <v>289.47000000000003</v>
      </c>
    </row>
    <row r="11" spans="1:17" x14ac:dyDescent="0.25">
      <c r="A11" s="11" t="s">
        <v>26</v>
      </c>
      <c r="B11" s="717" t="s">
        <v>34</v>
      </c>
      <c r="C11" s="718">
        <v>71.709999999999994</v>
      </c>
      <c r="D11" s="718">
        <v>21.6</v>
      </c>
      <c r="E11" s="718">
        <v>56</v>
      </c>
      <c r="F11" s="718">
        <v>7.4</v>
      </c>
      <c r="G11" s="718">
        <v>1</v>
      </c>
      <c r="H11" s="718">
        <v>1</v>
      </c>
      <c r="I11" s="718">
        <v>0</v>
      </c>
      <c r="J11" s="718">
        <v>9</v>
      </c>
      <c r="K11" s="718">
        <v>16</v>
      </c>
      <c r="L11" s="718">
        <v>15.5</v>
      </c>
      <c r="M11" s="718">
        <v>23</v>
      </c>
      <c r="N11" s="718">
        <v>11.4</v>
      </c>
      <c r="O11" s="718">
        <v>0</v>
      </c>
      <c r="P11" s="718">
        <v>50.85</v>
      </c>
      <c r="Q11" s="719">
        <v>284.45999999999998</v>
      </c>
    </row>
    <row r="12" spans="1:17" x14ac:dyDescent="0.25">
      <c r="A12" s="15" t="s">
        <v>26</v>
      </c>
      <c r="B12" s="34" t="s">
        <v>37</v>
      </c>
      <c r="C12" s="720">
        <v>36.200000000000003</v>
      </c>
      <c r="D12" s="720">
        <v>21.5</v>
      </c>
      <c r="E12" s="720">
        <v>11.8</v>
      </c>
      <c r="F12" s="720">
        <v>0</v>
      </c>
      <c r="G12" s="720">
        <v>6.1</v>
      </c>
      <c r="H12" s="720">
        <v>0</v>
      </c>
      <c r="I12" s="720">
        <v>0</v>
      </c>
      <c r="J12" s="720">
        <v>0.7</v>
      </c>
      <c r="K12" s="720">
        <v>7.3</v>
      </c>
      <c r="L12" s="720">
        <v>7.3</v>
      </c>
      <c r="M12" s="720">
        <v>18.3</v>
      </c>
      <c r="N12" s="720">
        <v>0</v>
      </c>
      <c r="O12" s="720">
        <v>0</v>
      </c>
      <c r="P12" s="720">
        <v>25.4</v>
      </c>
      <c r="Q12" s="721">
        <v>134.6</v>
      </c>
    </row>
    <row r="13" spans="1:17" x14ac:dyDescent="0.25">
      <c r="A13" s="11" t="s">
        <v>26</v>
      </c>
      <c r="B13" s="717" t="s">
        <v>40</v>
      </c>
      <c r="C13" s="718">
        <v>8</v>
      </c>
      <c r="D13" s="718">
        <v>7</v>
      </c>
      <c r="E13" s="718">
        <v>18</v>
      </c>
      <c r="F13" s="718">
        <v>1</v>
      </c>
      <c r="G13" s="718">
        <v>1</v>
      </c>
      <c r="H13" s="718">
        <v>2</v>
      </c>
      <c r="I13" s="718">
        <v>0</v>
      </c>
      <c r="J13" s="718">
        <v>0</v>
      </c>
      <c r="K13" s="718">
        <v>4</v>
      </c>
      <c r="L13" s="718">
        <v>2</v>
      </c>
      <c r="M13" s="718">
        <v>4</v>
      </c>
      <c r="N13" s="718">
        <v>8</v>
      </c>
      <c r="O13" s="718">
        <v>0</v>
      </c>
      <c r="P13" s="718">
        <v>0</v>
      </c>
      <c r="Q13" s="719">
        <v>55</v>
      </c>
    </row>
    <row r="14" spans="1:17" x14ac:dyDescent="0.25">
      <c r="A14" s="15" t="s">
        <v>42</v>
      </c>
      <c r="B14" s="34" t="s">
        <v>43</v>
      </c>
      <c r="C14" s="720">
        <v>24.84</v>
      </c>
      <c r="D14" s="720">
        <v>11</v>
      </c>
      <c r="E14" s="720">
        <v>38.4</v>
      </c>
      <c r="F14" s="720">
        <v>2.2999999999999998</v>
      </c>
      <c r="G14" s="720">
        <v>6</v>
      </c>
      <c r="H14" s="720">
        <v>0</v>
      </c>
      <c r="I14" s="720">
        <v>1</v>
      </c>
      <c r="J14" s="720">
        <v>3</v>
      </c>
      <c r="K14" s="720">
        <v>11</v>
      </c>
      <c r="L14" s="720">
        <v>8</v>
      </c>
      <c r="M14" s="720">
        <v>12</v>
      </c>
      <c r="N14" s="720">
        <v>18</v>
      </c>
      <c r="O14" s="720">
        <v>0</v>
      </c>
      <c r="P14" s="720">
        <v>5</v>
      </c>
      <c r="Q14" s="721">
        <v>140.54</v>
      </c>
    </row>
    <row r="15" spans="1:17" x14ac:dyDescent="0.25">
      <c r="A15" s="11" t="s">
        <v>45</v>
      </c>
      <c r="B15" s="717" t="s">
        <v>46</v>
      </c>
      <c r="C15" s="718">
        <v>56</v>
      </c>
      <c r="D15" s="718">
        <v>29</v>
      </c>
      <c r="E15" s="718">
        <v>44</v>
      </c>
      <c r="F15" s="718">
        <v>4.2</v>
      </c>
      <c r="G15" s="718">
        <v>4</v>
      </c>
      <c r="H15" s="718">
        <v>7</v>
      </c>
      <c r="I15" s="718">
        <v>0</v>
      </c>
      <c r="J15" s="718">
        <v>3</v>
      </c>
      <c r="K15" s="718">
        <v>3</v>
      </c>
      <c r="L15" s="718">
        <v>3</v>
      </c>
      <c r="M15" s="718">
        <v>7</v>
      </c>
      <c r="N15" s="718">
        <v>0</v>
      </c>
      <c r="O15" s="718">
        <v>2</v>
      </c>
      <c r="P15" s="718">
        <v>0</v>
      </c>
      <c r="Q15" s="719">
        <v>162.19999999999999</v>
      </c>
    </row>
    <row r="16" spans="1:17" x14ac:dyDescent="0.25">
      <c r="A16" s="15" t="s">
        <v>48</v>
      </c>
      <c r="B16" s="34" t="s">
        <v>49</v>
      </c>
      <c r="C16" s="720">
        <v>43</v>
      </c>
      <c r="D16" s="720">
        <v>6</v>
      </c>
      <c r="E16" s="720">
        <v>14</v>
      </c>
      <c r="F16" s="720">
        <v>1</v>
      </c>
      <c r="G16" s="720">
        <v>1</v>
      </c>
      <c r="H16" s="720">
        <v>0</v>
      </c>
      <c r="I16" s="720">
        <v>0</v>
      </c>
      <c r="J16" s="720">
        <v>0</v>
      </c>
      <c r="K16" s="720">
        <v>1</v>
      </c>
      <c r="L16" s="720">
        <v>2</v>
      </c>
      <c r="M16" s="720">
        <v>2</v>
      </c>
      <c r="N16" s="720">
        <v>5</v>
      </c>
      <c r="O16" s="720">
        <v>0</v>
      </c>
      <c r="P16" s="720">
        <v>3</v>
      </c>
      <c r="Q16" s="721">
        <v>78</v>
      </c>
    </row>
    <row r="17" spans="1:17" x14ac:dyDescent="0.25">
      <c r="A17" s="11" t="s">
        <v>51</v>
      </c>
      <c r="B17" s="717" t="s">
        <v>52</v>
      </c>
      <c r="C17" s="718">
        <v>56</v>
      </c>
      <c r="D17" s="718">
        <v>38</v>
      </c>
      <c r="E17" s="718">
        <v>61</v>
      </c>
      <c r="F17" s="718">
        <v>11.3</v>
      </c>
      <c r="G17" s="718">
        <v>3</v>
      </c>
      <c r="H17" s="718">
        <v>0</v>
      </c>
      <c r="I17" s="718">
        <v>0</v>
      </c>
      <c r="J17" s="718">
        <v>4</v>
      </c>
      <c r="K17" s="718">
        <v>9</v>
      </c>
      <c r="L17" s="718">
        <v>0</v>
      </c>
      <c r="M17" s="718">
        <v>9</v>
      </c>
      <c r="N17" s="718">
        <v>19</v>
      </c>
      <c r="O17" s="718">
        <v>4</v>
      </c>
      <c r="P17" s="718">
        <v>27</v>
      </c>
      <c r="Q17" s="719">
        <v>241.3</v>
      </c>
    </row>
    <row r="18" spans="1:17" x14ac:dyDescent="0.25">
      <c r="A18" s="15" t="s">
        <v>51</v>
      </c>
      <c r="B18" s="34" t="s">
        <v>53</v>
      </c>
      <c r="C18" s="720">
        <v>22</v>
      </c>
      <c r="D18" s="720">
        <v>6</v>
      </c>
      <c r="E18" s="720">
        <v>0</v>
      </c>
      <c r="F18" s="720">
        <v>6</v>
      </c>
      <c r="G18" s="720">
        <v>1</v>
      </c>
      <c r="H18" s="720">
        <v>87</v>
      </c>
      <c r="I18" s="720">
        <v>0</v>
      </c>
      <c r="J18" s="720">
        <v>2</v>
      </c>
      <c r="K18" s="720">
        <v>14</v>
      </c>
      <c r="L18" s="720">
        <v>0</v>
      </c>
      <c r="M18" s="720">
        <v>30</v>
      </c>
      <c r="N18" s="720">
        <v>11</v>
      </c>
      <c r="O18" s="720">
        <v>0</v>
      </c>
      <c r="P18" s="720">
        <v>1</v>
      </c>
      <c r="Q18" s="721">
        <v>180</v>
      </c>
    </row>
    <row r="19" spans="1:17" x14ac:dyDescent="0.25">
      <c r="A19" s="11" t="s">
        <v>51</v>
      </c>
      <c r="B19" s="717" t="s">
        <v>55</v>
      </c>
      <c r="C19" s="718">
        <v>3</v>
      </c>
      <c r="D19" s="718">
        <v>24</v>
      </c>
      <c r="E19" s="718">
        <v>6</v>
      </c>
      <c r="F19" s="718">
        <v>6.5</v>
      </c>
      <c r="G19" s="718">
        <v>0</v>
      </c>
      <c r="H19" s="718">
        <v>0</v>
      </c>
      <c r="I19" s="718">
        <v>0</v>
      </c>
      <c r="J19" s="718">
        <v>0</v>
      </c>
      <c r="K19" s="718">
        <v>0</v>
      </c>
      <c r="L19" s="718">
        <v>4</v>
      </c>
      <c r="M19" s="718">
        <v>3</v>
      </c>
      <c r="N19" s="718">
        <v>3</v>
      </c>
      <c r="O19" s="718">
        <v>0</v>
      </c>
      <c r="P19" s="718">
        <v>6</v>
      </c>
      <c r="Q19" s="719">
        <v>55.5</v>
      </c>
    </row>
    <row r="20" spans="1:17" x14ac:dyDescent="0.25">
      <c r="A20" s="15" t="s">
        <v>57</v>
      </c>
      <c r="B20" s="34" t="s">
        <v>58</v>
      </c>
      <c r="C20" s="720">
        <v>29.49</v>
      </c>
      <c r="D20" s="720">
        <v>56.8</v>
      </c>
      <c r="E20" s="720">
        <v>82</v>
      </c>
      <c r="F20" s="720">
        <v>4.8</v>
      </c>
      <c r="G20" s="720">
        <v>6.49</v>
      </c>
      <c r="H20" s="720">
        <v>0</v>
      </c>
      <c r="I20" s="720">
        <v>1</v>
      </c>
      <c r="J20" s="720">
        <v>2</v>
      </c>
      <c r="K20" s="720">
        <v>17</v>
      </c>
      <c r="L20" s="720">
        <v>3</v>
      </c>
      <c r="M20" s="720">
        <v>5</v>
      </c>
      <c r="N20" s="720">
        <v>19.75</v>
      </c>
      <c r="O20" s="720">
        <v>2</v>
      </c>
      <c r="P20" s="720">
        <v>17.350000000000001</v>
      </c>
      <c r="Q20" s="721">
        <v>246.68</v>
      </c>
    </row>
    <row r="21" spans="1:17" x14ac:dyDescent="0.25">
      <c r="A21" s="11" t="s">
        <v>60</v>
      </c>
      <c r="B21" s="717" t="s">
        <v>61</v>
      </c>
      <c r="C21" s="718">
        <v>11.2</v>
      </c>
      <c r="D21" s="718">
        <v>20.5</v>
      </c>
      <c r="E21" s="718">
        <v>24.9</v>
      </c>
      <c r="F21" s="718">
        <v>2.5</v>
      </c>
      <c r="G21" s="718">
        <v>0</v>
      </c>
      <c r="H21" s="718">
        <v>0</v>
      </c>
      <c r="I21" s="718">
        <v>0</v>
      </c>
      <c r="J21" s="718">
        <v>0</v>
      </c>
      <c r="K21" s="718">
        <v>5</v>
      </c>
      <c r="L21" s="718">
        <v>9.4</v>
      </c>
      <c r="M21" s="718">
        <v>0</v>
      </c>
      <c r="N21" s="718">
        <v>3</v>
      </c>
      <c r="O21" s="718">
        <v>0</v>
      </c>
      <c r="P21" s="718">
        <v>12.1</v>
      </c>
      <c r="Q21" s="719">
        <v>88.6</v>
      </c>
    </row>
    <row r="22" spans="1:17" x14ac:dyDescent="0.25">
      <c r="A22" s="15" t="s">
        <v>60</v>
      </c>
      <c r="B22" s="34" t="s">
        <v>63</v>
      </c>
      <c r="C22" s="720">
        <v>2</v>
      </c>
      <c r="D22" s="720">
        <v>24</v>
      </c>
      <c r="E22" s="720">
        <v>53</v>
      </c>
      <c r="F22" s="720">
        <v>4</v>
      </c>
      <c r="G22" s="720">
        <v>3</v>
      </c>
      <c r="H22" s="720">
        <v>2</v>
      </c>
      <c r="I22" s="720">
        <v>0</v>
      </c>
      <c r="J22" s="720">
        <v>4</v>
      </c>
      <c r="K22" s="720">
        <v>15</v>
      </c>
      <c r="L22" s="720">
        <v>7</v>
      </c>
      <c r="M22" s="720">
        <v>1</v>
      </c>
      <c r="N22" s="720">
        <v>48.3</v>
      </c>
      <c r="O22" s="720">
        <v>0</v>
      </c>
      <c r="P22" s="720">
        <v>5</v>
      </c>
      <c r="Q22" s="721">
        <v>168.3</v>
      </c>
    </row>
    <row r="23" spans="1:17" x14ac:dyDescent="0.25">
      <c r="A23" s="11" t="s">
        <v>60</v>
      </c>
      <c r="B23" s="717" t="s">
        <v>66</v>
      </c>
      <c r="C23" s="718">
        <v>8</v>
      </c>
      <c r="D23" s="718">
        <v>19</v>
      </c>
      <c r="E23" s="718">
        <v>32</v>
      </c>
      <c r="F23" s="718">
        <v>2</v>
      </c>
      <c r="G23" s="718">
        <v>1</v>
      </c>
      <c r="H23" s="718">
        <v>0</v>
      </c>
      <c r="I23" s="718">
        <v>0</v>
      </c>
      <c r="J23" s="718">
        <v>0</v>
      </c>
      <c r="K23" s="718">
        <v>8</v>
      </c>
      <c r="L23" s="718">
        <v>1</v>
      </c>
      <c r="M23" s="718">
        <v>1</v>
      </c>
      <c r="N23" s="718">
        <v>0</v>
      </c>
      <c r="O23" s="718">
        <v>0</v>
      </c>
      <c r="P23" s="718">
        <v>11</v>
      </c>
      <c r="Q23" s="719">
        <v>83</v>
      </c>
    </row>
    <row r="24" spans="1:17" x14ac:dyDescent="0.25">
      <c r="A24" s="15" t="s">
        <v>68</v>
      </c>
      <c r="B24" s="34" t="s">
        <v>69</v>
      </c>
      <c r="C24" s="720">
        <v>42</v>
      </c>
      <c r="D24" s="720">
        <v>28</v>
      </c>
      <c r="E24" s="720">
        <v>4.0999999999999996</v>
      </c>
      <c r="F24" s="720">
        <v>6.8</v>
      </c>
      <c r="G24" s="720">
        <v>3</v>
      </c>
      <c r="H24" s="720">
        <v>3.3</v>
      </c>
      <c r="I24" s="720">
        <v>11</v>
      </c>
      <c r="J24" s="720">
        <v>4</v>
      </c>
      <c r="K24" s="720">
        <v>16</v>
      </c>
      <c r="L24" s="720">
        <v>2</v>
      </c>
      <c r="M24" s="720">
        <v>20</v>
      </c>
      <c r="N24" s="720">
        <v>42.6</v>
      </c>
      <c r="O24" s="720">
        <v>0</v>
      </c>
      <c r="P24" s="720">
        <v>14.8</v>
      </c>
      <c r="Q24" s="721">
        <v>197.6</v>
      </c>
    </row>
    <row r="25" spans="1:17" x14ac:dyDescent="0.25">
      <c r="A25" s="11" t="s">
        <v>71</v>
      </c>
      <c r="B25" s="717" t="s">
        <v>72</v>
      </c>
      <c r="C25" s="718">
        <v>54.35</v>
      </c>
      <c r="D25" s="718">
        <v>60</v>
      </c>
      <c r="E25" s="718">
        <v>66.099999999999994</v>
      </c>
      <c r="F25" s="718">
        <v>10.1</v>
      </c>
      <c r="G25" s="718">
        <v>9</v>
      </c>
      <c r="H25" s="718">
        <v>0</v>
      </c>
      <c r="I25" s="718">
        <v>3</v>
      </c>
      <c r="J25" s="718">
        <v>1</v>
      </c>
      <c r="K25" s="718">
        <v>16</v>
      </c>
      <c r="L25" s="718">
        <v>9</v>
      </c>
      <c r="M25" s="718">
        <v>3</v>
      </c>
      <c r="N25" s="718">
        <v>0</v>
      </c>
      <c r="O25" s="718">
        <v>5.4</v>
      </c>
      <c r="P25" s="718">
        <v>29.5</v>
      </c>
      <c r="Q25" s="719">
        <v>266.45</v>
      </c>
    </row>
    <row r="26" spans="1:17" x14ac:dyDescent="0.25">
      <c r="A26" s="15" t="s">
        <v>74</v>
      </c>
      <c r="B26" s="34" t="s">
        <v>75</v>
      </c>
      <c r="C26" s="720">
        <v>22</v>
      </c>
      <c r="D26" s="720">
        <v>46</v>
      </c>
      <c r="E26" s="720">
        <v>12</v>
      </c>
      <c r="F26" s="720">
        <v>17</v>
      </c>
      <c r="G26" s="720">
        <v>9</v>
      </c>
      <c r="H26" s="720">
        <v>39</v>
      </c>
      <c r="I26" s="720">
        <v>5</v>
      </c>
      <c r="J26" s="720">
        <v>6</v>
      </c>
      <c r="K26" s="720">
        <v>9</v>
      </c>
      <c r="L26" s="720">
        <v>5</v>
      </c>
      <c r="M26" s="720">
        <v>22</v>
      </c>
      <c r="N26" s="720">
        <v>21</v>
      </c>
      <c r="O26" s="720">
        <v>2</v>
      </c>
      <c r="P26" s="720">
        <v>0</v>
      </c>
      <c r="Q26" s="721">
        <v>215</v>
      </c>
    </row>
    <row r="27" spans="1:17" x14ac:dyDescent="0.25">
      <c r="A27" s="11" t="s">
        <v>74</v>
      </c>
      <c r="B27" s="717" t="s">
        <v>78</v>
      </c>
      <c r="C27" s="718">
        <v>41.4</v>
      </c>
      <c r="D27" s="718">
        <v>68.400000000000006</v>
      </c>
      <c r="E27" s="718">
        <v>58.2</v>
      </c>
      <c r="F27" s="718">
        <v>2.8</v>
      </c>
      <c r="G27" s="718">
        <v>0</v>
      </c>
      <c r="H27" s="718">
        <v>0</v>
      </c>
      <c r="I27" s="718">
        <v>0</v>
      </c>
      <c r="J27" s="718">
        <v>4</v>
      </c>
      <c r="K27" s="718">
        <v>6</v>
      </c>
      <c r="L27" s="718">
        <v>12</v>
      </c>
      <c r="M27" s="718">
        <v>1.2</v>
      </c>
      <c r="N27" s="718">
        <v>0</v>
      </c>
      <c r="O27" s="718">
        <v>0</v>
      </c>
      <c r="P27" s="718">
        <v>0</v>
      </c>
      <c r="Q27" s="719">
        <v>194</v>
      </c>
    </row>
    <row r="28" spans="1:17" x14ac:dyDescent="0.25">
      <c r="A28" s="15" t="s">
        <v>80</v>
      </c>
      <c r="B28" s="34" t="s">
        <v>528</v>
      </c>
      <c r="C28" s="720">
        <v>16</v>
      </c>
      <c r="D28" s="720">
        <v>26</v>
      </c>
      <c r="E28" s="720">
        <v>0</v>
      </c>
      <c r="F28" s="720">
        <v>2.4</v>
      </c>
      <c r="G28" s="720">
        <v>4</v>
      </c>
      <c r="H28" s="720">
        <v>54</v>
      </c>
      <c r="I28" s="720">
        <v>0</v>
      </c>
      <c r="J28" s="720">
        <v>1</v>
      </c>
      <c r="K28" s="720">
        <v>9</v>
      </c>
      <c r="L28" s="720">
        <v>4</v>
      </c>
      <c r="M28" s="720">
        <v>3.8</v>
      </c>
      <c r="N28" s="720">
        <v>10</v>
      </c>
      <c r="O28" s="720">
        <v>2</v>
      </c>
      <c r="P28" s="720">
        <v>2</v>
      </c>
      <c r="Q28" s="721">
        <v>134.19999999999999</v>
      </c>
    </row>
    <row r="29" spans="1:17" x14ac:dyDescent="0.25">
      <c r="A29" s="11" t="s">
        <v>83</v>
      </c>
      <c r="B29" s="717" t="s">
        <v>84</v>
      </c>
      <c r="C29" s="718">
        <v>2</v>
      </c>
      <c r="D29" s="718">
        <v>6</v>
      </c>
      <c r="E29" s="718">
        <v>9</v>
      </c>
      <c r="F29" s="718">
        <v>0</v>
      </c>
      <c r="G29" s="718">
        <v>1</v>
      </c>
      <c r="H29" s="718">
        <v>0</v>
      </c>
      <c r="I29" s="718">
        <v>0</v>
      </c>
      <c r="J29" s="718">
        <v>0</v>
      </c>
      <c r="K29" s="718">
        <v>2</v>
      </c>
      <c r="L29" s="718">
        <v>1</v>
      </c>
      <c r="M29" s="718">
        <v>4</v>
      </c>
      <c r="N29" s="718">
        <v>7</v>
      </c>
      <c r="O29" s="718">
        <v>0</v>
      </c>
      <c r="P29" s="718">
        <v>2</v>
      </c>
      <c r="Q29" s="719">
        <v>34</v>
      </c>
    </row>
    <row r="30" spans="1:17" x14ac:dyDescent="0.25">
      <c r="A30" s="15" t="s">
        <v>85</v>
      </c>
      <c r="B30" s="34" t="s">
        <v>86</v>
      </c>
      <c r="C30" s="720">
        <v>15.05</v>
      </c>
      <c r="D30" s="720">
        <v>63.1</v>
      </c>
      <c r="E30" s="720">
        <v>20.5</v>
      </c>
      <c r="F30" s="720">
        <v>5.9</v>
      </c>
      <c r="G30" s="720">
        <v>5</v>
      </c>
      <c r="H30" s="720">
        <v>23</v>
      </c>
      <c r="I30" s="720">
        <v>18.87</v>
      </c>
      <c r="J30" s="720">
        <v>1</v>
      </c>
      <c r="K30" s="720">
        <v>12.68</v>
      </c>
      <c r="L30" s="720">
        <v>17</v>
      </c>
      <c r="M30" s="720">
        <v>26.8</v>
      </c>
      <c r="N30" s="720">
        <v>41.69</v>
      </c>
      <c r="O30" s="720">
        <v>4.33</v>
      </c>
      <c r="P30" s="720">
        <v>35.97</v>
      </c>
      <c r="Q30" s="721">
        <v>290.89</v>
      </c>
    </row>
    <row r="31" spans="1:17" x14ac:dyDescent="0.25">
      <c r="A31" s="11" t="s">
        <v>89</v>
      </c>
      <c r="B31" s="717" t="s">
        <v>90</v>
      </c>
      <c r="C31" s="718">
        <v>27</v>
      </c>
      <c r="D31" s="718">
        <v>2</v>
      </c>
      <c r="E31" s="718">
        <v>13.8</v>
      </c>
      <c r="F31" s="718">
        <v>4.5</v>
      </c>
      <c r="G31" s="718">
        <v>4.5</v>
      </c>
      <c r="H31" s="718">
        <v>0</v>
      </c>
      <c r="I31" s="718">
        <v>0</v>
      </c>
      <c r="J31" s="718">
        <v>1</v>
      </c>
      <c r="K31" s="718">
        <v>4</v>
      </c>
      <c r="L31" s="718">
        <v>4</v>
      </c>
      <c r="M31" s="718">
        <v>10</v>
      </c>
      <c r="N31" s="718">
        <v>30</v>
      </c>
      <c r="O31" s="718">
        <v>0</v>
      </c>
      <c r="P31" s="718">
        <v>6</v>
      </c>
      <c r="Q31" s="719">
        <v>106.8</v>
      </c>
    </row>
    <row r="32" spans="1:17" x14ac:dyDescent="0.25">
      <c r="A32" s="15" t="s">
        <v>89</v>
      </c>
      <c r="B32" s="34" t="s">
        <v>93</v>
      </c>
      <c r="C32" s="720">
        <v>32</v>
      </c>
      <c r="D32" s="720">
        <v>3</v>
      </c>
      <c r="E32" s="720">
        <v>54</v>
      </c>
      <c r="F32" s="720">
        <v>14</v>
      </c>
      <c r="G32" s="720">
        <v>7</v>
      </c>
      <c r="H32" s="720">
        <v>0</v>
      </c>
      <c r="I32" s="720">
        <v>20</v>
      </c>
      <c r="J32" s="720">
        <v>2</v>
      </c>
      <c r="K32" s="720">
        <v>13</v>
      </c>
      <c r="L32" s="720">
        <v>11</v>
      </c>
      <c r="M32" s="720">
        <v>34</v>
      </c>
      <c r="N32" s="720">
        <v>91</v>
      </c>
      <c r="O32" s="720">
        <v>0</v>
      </c>
      <c r="P32" s="720">
        <v>3</v>
      </c>
      <c r="Q32" s="721">
        <v>284</v>
      </c>
    </row>
    <row r="33" spans="1:17" x14ac:dyDescent="0.25">
      <c r="A33" s="11" t="s">
        <v>89</v>
      </c>
      <c r="B33" s="717" t="s">
        <v>94</v>
      </c>
      <c r="C33" s="718">
        <v>28.2</v>
      </c>
      <c r="D33" s="718">
        <v>47</v>
      </c>
      <c r="E33" s="718">
        <v>47.11</v>
      </c>
      <c r="F33" s="718">
        <v>19.510000000000002</v>
      </c>
      <c r="G33" s="718">
        <v>0.46</v>
      </c>
      <c r="H33" s="718">
        <v>11.46</v>
      </c>
      <c r="I33" s="718">
        <v>6</v>
      </c>
      <c r="J33" s="718">
        <v>0</v>
      </c>
      <c r="K33" s="718">
        <v>14</v>
      </c>
      <c r="L33" s="718">
        <v>13</v>
      </c>
      <c r="M33" s="718">
        <v>69.900000000000006</v>
      </c>
      <c r="N33" s="718">
        <v>53</v>
      </c>
      <c r="O33" s="718">
        <v>1</v>
      </c>
      <c r="P33" s="718">
        <v>1</v>
      </c>
      <c r="Q33" s="719">
        <v>311.64</v>
      </c>
    </row>
    <row r="34" spans="1:17" x14ac:dyDescent="0.25">
      <c r="A34" s="15" t="s">
        <v>95</v>
      </c>
      <c r="B34" s="34" t="s">
        <v>96</v>
      </c>
      <c r="C34" s="720">
        <v>2</v>
      </c>
      <c r="D34" s="720">
        <v>15</v>
      </c>
      <c r="E34" s="720">
        <v>28</v>
      </c>
      <c r="F34" s="720">
        <v>2.2000000000000002</v>
      </c>
      <c r="G34" s="720">
        <v>1</v>
      </c>
      <c r="H34" s="720">
        <v>0</v>
      </c>
      <c r="I34" s="720">
        <v>1</v>
      </c>
      <c r="J34" s="720">
        <v>2</v>
      </c>
      <c r="K34" s="720">
        <v>21</v>
      </c>
      <c r="L34" s="720">
        <v>5</v>
      </c>
      <c r="M34" s="720">
        <v>17</v>
      </c>
      <c r="N34" s="720">
        <v>27</v>
      </c>
      <c r="O34" s="720">
        <v>2</v>
      </c>
      <c r="P34" s="720">
        <v>6.8</v>
      </c>
      <c r="Q34" s="721">
        <v>130</v>
      </c>
    </row>
    <row r="35" spans="1:17" x14ac:dyDescent="0.25">
      <c r="A35" s="11" t="s">
        <v>95</v>
      </c>
      <c r="B35" s="717" t="s">
        <v>97</v>
      </c>
      <c r="C35" s="718">
        <v>56</v>
      </c>
      <c r="D35" s="718">
        <v>68.2</v>
      </c>
      <c r="E35" s="718">
        <v>59.4</v>
      </c>
      <c r="F35" s="718">
        <v>10.25</v>
      </c>
      <c r="G35" s="718">
        <v>2</v>
      </c>
      <c r="H35" s="718">
        <v>0</v>
      </c>
      <c r="I35" s="718">
        <v>3</v>
      </c>
      <c r="J35" s="718">
        <v>2</v>
      </c>
      <c r="K35" s="718">
        <v>19</v>
      </c>
      <c r="L35" s="718">
        <v>26.8</v>
      </c>
      <c r="M35" s="718">
        <v>19.25</v>
      </c>
      <c r="N35" s="718">
        <v>41.58</v>
      </c>
      <c r="O35" s="718">
        <v>1</v>
      </c>
      <c r="P35" s="718">
        <v>38.6</v>
      </c>
      <c r="Q35" s="719">
        <v>347.08</v>
      </c>
    </row>
    <row r="36" spans="1:17" x14ac:dyDescent="0.25">
      <c r="A36" s="15" t="s">
        <v>99</v>
      </c>
      <c r="B36" s="34" t="s">
        <v>100</v>
      </c>
      <c r="C36" s="720">
        <v>41.22</v>
      </c>
      <c r="D36" s="720">
        <v>54.26</v>
      </c>
      <c r="E36" s="720">
        <v>38.700000000000003</v>
      </c>
      <c r="F36" s="720">
        <v>3.8</v>
      </c>
      <c r="G36" s="720">
        <v>5</v>
      </c>
      <c r="H36" s="720">
        <v>7.8</v>
      </c>
      <c r="I36" s="720">
        <v>3</v>
      </c>
      <c r="J36" s="720">
        <v>3</v>
      </c>
      <c r="K36" s="720">
        <v>12</v>
      </c>
      <c r="L36" s="720">
        <v>10</v>
      </c>
      <c r="M36" s="720">
        <v>0</v>
      </c>
      <c r="N36" s="720">
        <v>25.225000000000001</v>
      </c>
      <c r="O36" s="720">
        <v>1.3</v>
      </c>
      <c r="P36" s="720">
        <v>20</v>
      </c>
      <c r="Q36" s="721">
        <v>225.30500000000001</v>
      </c>
    </row>
    <row r="37" spans="1:17" x14ac:dyDescent="0.25">
      <c r="A37" s="11" t="s">
        <v>102</v>
      </c>
      <c r="B37" s="717" t="s">
        <v>103</v>
      </c>
      <c r="C37" s="718">
        <v>15</v>
      </c>
      <c r="D37" s="718">
        <v>5.6</v>
      </c>
      <c r="E37" s="718">
        <v>26.75</v>
      </c>
      <c r="F37" s="718">
        <v>3</v>
      </c>
      <c r="G37" s="718">
        <v>3.69</v>
      </c>
      <c r="H37" s="718">
        <v>0</v>
      </c>
      <c r="I37" s="718">
        <v>0</v>
      </c>
      <c r="J37" s="718">
        <v>1</v>
      </c>
      <c r="K37" s="718">
        <v>2</v>
      </c>
      <c r="L37" s="718">
        <v>1</v>
      </c>
      <c r="M37" s="718">
        <v>12.49</v>
      </c>
      <c r="N37" s="718">
        <v>3.49</v>
      </c>
      <c r="O37" s="718">
        <v>1</v>
      </c>
      <c r="P37" s="718">
        <v>15</v>
      </c>
      <c r="Q37" s="719">
        <v>90.02</v>
      </c>
    </row>
    <row r="38" spans="1:17" x14ac:dyDescent="0.25">
      <c r="A38" s="15" t="s">
        <v>104</v>
      </c>
      <c r="B38" s="34" t="s">
        <v>105</v>
      </c>
      <c r="C38" s="720">
        <v>14</v>
      </c>
      <c r="D38" s="720">
        <v>32</v>
      </c>
      <c r="E38" s="720">
        <v>29</v>
      </c>
      <c r="F38" s="720">
        <v>6</v>
      </c>
      <c r="G38" s="720">
        <v>2</v>
      </c>
      <c r="H38" s="720">
        <v>3</v>
      </c>
      <c r="I38" s="720">
        <v>0</v>
      </c>
      <c r="J38" s="720">
        <v>1</v>
      </c>
      <c r="K38" s="720">
        <v>15</v>
      </c>
      <c r="L38" s="720">
        <v>5</v>
      </c>
      <c r="M38" s="720">
        <v>1</v>
      </c>
      <c r="N38" s="720">
        <v>13</v>
      </c>
      <c r="O38" s="720">
        <v>1</v>
      </c>
      <c r="P38" s="720">
        <v>13</v>
      </c>
      <c r="Q38" s="721">
        <v>135</v>
      </c>
    </row>
    <row r="39" spans="1:17" x14ac:dyDescent="0.25">
      <c r="A39" s="11" t="s">
        <v>104</v>
      </c>
      <c r="B39" s="717" t="s">
        <v>106</v>
      </c>
      <c r="C39" s="718">
        <v>2.5</v>
      </c>
      <c r="D39" s="718">
        <v>0</v>
      </c>
      <c r="E39" s="718">
        <v>0</v>
      </c>
      <c r="F39" s="718">
        <v>1.4</v>
      </c>
      <c r="G39" s="718">
        <v>0</v>
      </c>
      <c r="H39" s="718">
        <v>0</v>
      </c>
      <c r="I39" s="718">
        <v>0</v>
      </c>
      <c r="J39" s="718">
        <v>0</v>
      </c>
      <c r="K39" s="718">
        <v>0</v>
      </c>
      <c r="L39" s="718">
        <v>0</v>
      </c>
      <c r="M39" s="718">
        <v>0</v>
      </c>
      <c r="N39" s="718">
        <v>5</v>
      </c>
      <c r="O39" s="718">
        <v>0</v>
      </c>
      <c r="P39" s="718">
        <v>1</v>
      </c>
      <c r="Q39" s="719">
        <v>9.9</v>
      </c>
    </row>
    <row r="40" spans="1:17" x14ac:dyDescent="0.25">
      <c r="A40" s="15" t="s">
        <v>108</v>
      </c>
      <c r="B40" s="34" t="s">
        <v>109</v>
      </c>
      <c r="C40" s="720">
        <v>5</v>
      </c>
      <c r="D40" s="720">
        <v>7</v>
      </c>
      <c r="E40" s="720">
        <v>16.2</v>
      </c>
      <c r="F40" s="720">
        <v>3</v>
      </c>
      <c r="G40" s="720">
        <v>3</v>
      </c>
      <c r="H40" s="720">
        <v>0</v>
      </c>
      <c r="I40" s="720">
        <v>0</v>
      </c>
      <c r="J40" s="720">
        <v>3.5</v>
      </c>
      <c r="K40" s="720">
        <v>3</v>
      </c>
      <c r="L40" s="720">
        <v>5</v>
      </c>
      <c r="M40" s="720">
        <v>8.5</v>
      </c>
      <c r="N40" s="720">
        <v>7</v>
      </c>
      <c r="O40" s="720">
        <v>0</v>
      </c>
      <c r="P40" s="720">
        <v>2</v>
      </c>
      <c r="Q40" s="721">
        <v>63.2</v>
      </c>
    </row>
    <row r="41" spans="1:17" x14ac:dyDescent="0.25">
      <c r="A41" s="11" t="s">
        <v>108</v>
      </c>
      <c r="B41" s="717" t="s">
        <v>112</v>
      </c>
      <c r="C41" s="718">
        <v>13</v>
      </c>
      <c r="D41" s="718">
        <v>10.7</v>
      </c>
      <c r="E41" s="718">
        <v>24.25</v>
      </c>
      <c r="F41" s="718">
        <v>6.2</v>
      </c>
      <c r="G41" s="718">
        <v>2</v>
      </c>
      <c r="H41" s="718">
        <v>0</v>
      </c>
      <c r="I41" s="718">
        <v>0</v>
      </c>
      <c r="J41" s="718">
        <v>1.9</v>
      </c>
      <c r="K41" s="718">
        <v>5</v>
      </c>
      <c r="L41" s="718">
        <v>10</v>
      </c>
      <c r="M41" s="718">
        <v>4</v>
      </c>
      <c r="N41" s="718">
        <v>24.2</v>
      </c>
      <c r="O41" s="718">
        <v>0</v>
      </c>
      <c r="P41" s="718">
        <v>2</v>
      </c>
      <c r="Q41" s="719">
        <v>103.25</v>
      </c>
    </row>
    <row r="42" spans="1:17" x14ac:dyDescent="0.25">
      <c r="A42" s="15" t="s">
        <v>114</v>
      </c>
      <c r="B42" s="34" t="s">
        <v>115</v>
      </c>
      <c r="C42" s="720">
        <v>12</v>
      </c>
      <c r="D42" s="720">
        <v>43</v>
      </c>
      <c r="E42" s="720">
        <v>40</v>
      </c>
      <c r="F42" s="720">
        <v>3</v>
      </c>
      <c r="G42" s="720">
        <v>1</v>
      </c>
      <c r="H42" s="720">
        <v>0</v>
      </c>
      <c r="I42" s="720">
        <v>0</v>
      </c>
      <c r="J42" s="720">
        <v>3</v>
      </c>
      <c r="K42" s="720">
        <v>8</v>
      </c>
      <c r="L42" s="720">
        <v>6</v>
      </c>
      <c r="M42" s="720">
        <v>10</v>
      </c>
      <c r="N42" s="720">
        <v>6</v>
      </c>
      <c r="O42" s="720">
        <v>0</v>
      </c>
      <c r="P42" s="720">
        <v>3</v>
      </c>
      <c r="Q42" s="721">
        <v>135</v>
      </c>
    </row>
    <row r="43" spans="1:17" x14ac:dyDescent="0.25">
      <c r="A43" s="11" t="s">
        <v>117</v>
      </c>
      <c r="B43" s="717" t="s">
        <v>118</v>
      </c>
      <c r="C43" s="718">
        <v>68.599999999999994</v>
      </c>
      <c r="D43" s="718">
        <v>35.5</v>
      </c>
      <c r="E43" s="718">
        <v>58</v>
      </c>
      <c r="F43" s="718">
        <v>3.66</v>
      </c>
      <c r="G43" s="718">
        <v>7</v>
      </c>
      <c r="H43" s="718">
        <v>9</v>
      </c>
      <c r="I43" s="718">
        <v>0</v>
      </c>
      <c r="J43" s="718">
        <v>0</v>
      </c>
      <c r="K43" s="718">
        <v>4</v>
      </c>
      <c r="L43" s="718">
        <v>23.72</v>
      </c>
      <c r="M43" s="718">
        <v>7</v>
      </c>
      <c r="N43" s="718">
        <v>41</v>
      </c>
      <c r="O43" s="718">
        <v>3</v>
      </c>
      <c r="P43" s="718">
        <v>11</v>
      </c>
      <c r="Q43" s="719">
        <v>271.48</v>
      </c>
    </row>
    <row r="44" spans="1:17" x14ac:dyDescent="0.25">
      <c r="A44" s="15" t="s">
        <v>120</v>
      </c>
      <c r="B44" s="34" t="s">
        <v>121</v>
      </c>
      <c r="C44" s="720">
        <v>78</v>
      </c>
      <c r="D44" s="720">
        <v>36</v>
      </c>
      <c r="E44" s="720">
        <v>27</v>
      </c>
      <c r="F44" s="720">
        <v>2</v>
      </c>
      <c r="G44" s="720">
        <v>0</v>
      </c>
      <c r="H44" s="720">
        <v>0</v>
      </c>
      <c r="I44" s="720">
        <v>0</v>
      </c>
      <c r="J44" s="720">
        <v>3</v>
      </c>
      <c r="K44" s="720">
        <v>4</v>
      </c>
      <c r="L44" s="720">
        <v>10</v>
      </c>
      <c r="M44" s="720">
        <v>2</v>
      </c>
      <c r="N44" s="720">
        <v>0</v>
      </c>
      <c r="O44" s="720">
        <v>1</v>
      </c>
      <c r="P44" s="720">
        <v>1</v>
      </c>
      <c r="Q44" s="721">
        <v>164</v>
      </c>
    </row>
    <row r="45" spans="1:17" x14ac:dyDescent="0.25">
      <c r="A45" s="11" t="s">
        <v>120</v>
      </c>
      <c r="B45" s="717" t="s">
        <v>123</v>
      </c>
      <c r="C45" s="718">
        <v>35</v>
      </c>
      <c r="D45" s="718">
        <v>59</v>
      </c>
      <c r="E45" s="718">
        <v>41</v>
      </c>
      <c r="F45" s="718">
        <v>2</v>
      </c>
      <c r="G45" s="718">
        <v>4</v>
      </c>
      <c r="H45" s="718">
        <v>5</v>
      </c>
      <c r="I45" s="718">
        <v>6</v>
      </c>
      <c r="J45" s="718">
        <v>2</v>
      </c>
      <c r="K45" s="718">
        <v>22</v>
      </c>
      <c r="L45" s="718">
        <v>11</v>
      </c>
      <c r="M45" s="718">
        <v>62</v>
      </c>
      <c r="N45" s="718">
        <v>45</v>
      </c>
      <c r="O45" s="718">
        <v>2</v>
      </c>
      <c r="P45" s="718">
        <v>93</v>
      </c>
      <c r="Q45" s="719">
        <v>389</v>
      </c>
    </row>
    <row r="46" spans="1:17" x14ac:dyDescent="0.25">
      <c r="A46" s="15" t="s">
        <v>120</v>
      </c>
      <c r="B46" s="34" t="s">
        <v>125</v>
      </c>
      <c r="C46" s="720">
        <v>32.1</v>
      </c>
      <c r="D46" s="720">
        <v>5</v>
      </c>
      <c r="E46" s="720">
        <v>46.3</v>
      </c>
      <c r="F46" s="720">
        <v>5.6</v>
      </c>
      <c r="G46" s="720">
        <v>2</v>
      </c>
      <c r="H46" s="720">
        <v>0</v>
      </c>
      <c r="I46" s="720">
        <v>0</v>
      </c>
      <c r="J46" s="720">
        <v>1</v>
      </c>
      <c r="K46" s="720">
        <v>3</v>
      </c>
      <c r="L46" s="720">
        <v>2</v>
      </c>
      <c r="M46" s="720">
        <v>1</v>
      </c>
      <c r="N46" s="720">
        <v>0</v>
      </c>
      <c r="O46" s="720">
        <v>1.5</v>
      </c>
      <c r="P46" s="720">
        <v>1</v>
      </c>
      <c r="Q46" s="721">
        <v>100.5</v>
      </c>
    </row>
    <row r="47" spans="1:17" x14ac:dyDescent="0.25">
      <c r="A47" s="11" t="s">
        <v>120</v>
      </c>
      <c r="B47" s="717" t="s">
        <v>127</v>
      </c>
      <c r="C47" s="718">
        <v>8</v>
      </c>
      <c r="D47" s="718">
        <v>0</v>
      </c>
      <c r="E47" s="718">
        <v>0</v>
      </c>
      <c r="F47" s="718">
        <v>0</v>
      </c>
      <c r="G47" s="718">
        <v>0</v>
      </c>
      <c r="H47" s="718">
        <v>0</v>
      </c>
      <c r="I47" s="718">
        <v>0</v>
      </c>
      <c r="J47" s="718">
        <v>0</v>
      </c>
      <c r="K47" s="718">
        <v>1</v>
      </c>
      <c r="L47" s="718">
        <v>4.5</v>
      </c>
      <c r="M47" s="718">
        <v>0</v>
      </c>
      <c r="N47" s="718">
        <v>2.7</v>
      </c>
      <c r="O47" s="718">
        <v>0</v>
      </c>
      <c r="P47" s="718">
        <v>1</v>
      </c>
      <c r="Q47" s="719">
        <v>17.2</v>
      </c>
    </row>
    <row r="48" spans="1:17" x14ac:dyDescent="0.25">
      <c r="A48" s="15" t="s">
        <v>120</v>
      </c>
      <c r="B48" s="34" t="s">
        <v>129</v>
      </c>
      <c r="C48" s="720">
        <v>29.1</v>
      </c>
      <c r="D48" s="720">
        <v>28.74</v>
      </c>
      <c r="E48" s="720">
        <v>33.270000000000003</v>
      </c>
      <c r="F48" s="720">
        <v>7.2</v>
      </c>
      <c r="G48" s="720">
        <v>5.5</v>
      </c>
      <c r="H48" s="720">
        <v>0</v>
      </c>
      <c r="I48" s="720">
        <v>0.5</v>
      </c>
      <c r="J48" s="720">
        <v>1.6</v>
      </c>
      <c r="K48" s="720">
        <v>14.48</v>
      </c>
      <c r="L48" s="720">
        <v>13</v>
      </c>
      <c r="M48" s="720">
        <v>10</v>
      </c>
      <c r="N48" s="720">
        <v>50.62</v>
      </c>
      <c r="O48" s="720">
        <v>0</v>
      </c>
      <c r="P48" s="720">
        <v>17.8</v>
      </c>
      <c r="Q48" s="721">
        <v>211.81</v>
      </c>
    </row>
    <row r="49" spans="1:17" x14ac:dyDescent="0.25">
      <c r="A49" s="11" t="s">
        <v>132</v>
      </c>
      <c r="B49" s="717" t="s">
        <v>133</v>
      </c>
      <c r="C49" s="718">
        <v>34.5</v>
      </c>
      <c r="D49" s="718">
        <v>33</v>
      </c>
      <c r="E49" s="718">
        <v>50.9</v>
      </c>
      <c r="F49" s="718">
        <v>12.9</v>
      </c>
      <c r="G49" s="718">
        <v>3</v>
      </c>
      <c r="H49" s="718">
        <v>6</v>
      </c>
      <c r="I49" s="718">
        <v>4</v>
      </c>
      <c r="J49" s="718">
        <v>4</v>
      </c>
      <c r="K49" s="718">
        <v>7</v>
      </c>
      <c r="L49" s="718">
        <v>13</v>
      </c>
      <c r="M49" s="718">
        <v>9</v>
      </c>
      <c r="N49" s="718">
        <v>41.55</v>
      </c>
      <c r="O49" s="718">
        <v>2</v>
      </c>
      <c r="P49" s="718">
        <v>37.799999999999997</v>
      </c>
      <c r="Q49" s="719">
        <v>258.64999999999998</v>
      </c>
    </row>
    <row r="50" spans="1:17" x14ac:dyDescent="0.25">
      <c r="A50" s="15" t="s">
        <v>132</v>
      </c>
      <c r="B50" s="34" t="s">
        <v>134</v>
      </c>
      <c r="C50" s="720">
        <v>21</v>
      </c>
      <c r="D50" s="720">
        <v>27</v>
      </c>
      <c r="E50" s="720">
        <v>65</v>
      </c>
      <c r="F50" s="720">
        <v>16</v>
      </c>
      <c r="G50" s="720">
        <v>1</v>
      </c>
      <c r="H50" s="720">
        <v>2</v>
      </c>
      <c r="I50" s="720">
        <v>0</v>
      </c>
      <c r="J50" s="720">
        <v>1</v>
      </c>
      <c r="K50" s="720">
        <v>6</v>
      </c>
      <c r="L50" s="720">
        <v>15</v>
      </c>
      <c r="M50" s="720">
        <v>13</v>
      </c>
      <c r="N50" s="720">
        <v>21</v>
      </c>
      <c r="O50" s="720">
        <v>1</v>
      </c>
      <c r="P50" s="720">
        <v>12</v>
      </c>
      <c r="Q50" s="721">
        <v>201</v>
      </c>
    </row>
    <row r="51" spans="1:17" x14ac:dyDescent="0.25">
      <c r="A51" s="11" t="s">
        <v>137</v>
      </c>
      <c r="B51" s="717" t="s">
        <v>138</v>
      </c>
      <c r="C51" s="718">
        <v>25.4</v>
      </c>
      <c r="D51" s="718">
        <v>60</v>
      </c>
      <c r="E51" s="718">
        <v>39.75</v>
      </c>
      <c r="F51" s="718">
        <v>12.7</v>
      </c>
      <c r="G51" s="718">
        <v>11</v>
      </c>
      <c r="H51" s="718">
        <v>0</v>
      </c>
      <c r="I51" s="718">
        <v>3</v>
      </c>
      <c r="J51" s="718">
        <v>4</v>
      </c>
      <c r="K51" s="718">
        <v>8</v>
      </c>
      <c r="L51" s="718">
        <v>8</v>
      </c>
      <c r="M51" s="718">
        <v>1</v>
      </c>
      <c r="N51" s="718">
        <v>51.5</v>
      </c>
      <c r="O51" s="718">
        <v>1</v>
      </c>
      <c r="P51" s="718">
        <v>23.47</v>
      </c>
      <c r="Q51" s="719">
        <v>248.82</v>
      </c>
    </row>
    <row r="52" spans="1:17" x14ac:dyDescent="0.25">
      <c r="A52" s="15" t="s">
        <v>137</v>
      </c>
      <c r="B52" s="34" t="s">
        <v>140</v>
      </c>
      <c r="C52" s="720">
        <v>28.3</v>
      </c>
      <c r="D52" s="720">
        <v>6</v>
      </c>
      <c r="E52" s="720">
        <v>21</v>
      </c>
      <c r="F52" s="720">
        <v>7</v>
      </c>
      <c r="G52" s="720">
        <v>0</v>
      </c>
      <c r="H52" s="720">
        <v>0</v>
      </c>
      <c r="I52" s="720">
        <v>0</v>
      </c>
      <c r="J52" s="720">
        <v>2</v>
      </c>
      <c r="K52" s="720">
        <v>6</v>
      </c>
      <c r="L52" s="720">
        <v>0</v>
      </c>
      <c r="M52" s="720">
        <v>24</v>
      </c>
      <c r="N52" s="720">
        <v>12</v>
      </c>
      <c r="O52" s="720">
        <v>0</v>
      </c>
      <c r="P52" s="720">
        <v>11</v>
      </c>
      <c r="Q52" s="721">
        <v>117.3</v>
      </c>
    </row>
    <row r="53" spans="1:17" x14ac:dyDescent="0.25">
      <c r="A53" s="11" t="s">
        <v>142</v>
      </c>
      <c r="B53" s="717" t="s">
        <v>143</v>
      </c>
      <c r="C53" s="718">
        <v>24.4</v>
      </c>
      <c r="D53" s="718">
        <v>27</v>
      </c>
      <c r="E53" s="718">
        <v>8</v>
      </c>
      <c r="F53" s="718">
        <v>4.0999999999999996</v>
      </c>
      <c r="G53" s="718">
        <v>2</v>
      </c>
      <c r="H53" s="718">
        <v>15</v>
      </c>
      <c r="I53" s="718">
        <v>3</v>
      </c>
      <c r="J53" s="718">
        <v>3</v>
      </c>
      <c r="K53" s="718">
        <v>3</v>
      </c>
      <c r="L53" s="718">
        <v>10</v>
      </c>
      <c r="M53" s="718">
        <v>10</v>
      </c>
      <c r="N53" s="718">
        <v>16</v>
      </c>
      <c r="O53" s="718">
        <v>0</v>
      </c>
      <c r="P53" s="718">
        <v>5</v>
      </c>
      <c r="Q53" s="719">
        <v>130.5</v>
      </c>
    </row>
    <row r="54" spans="1:17" x14ac:dyDescent="0.25">
      <c r="A54" s="15" t="s">
        <v>145</v>
      </c>
      <c r="B54" s="34" t="s">
        <v>146</v>
      </c>
      <c r="C54" s="720">
        <v>10</v>
      </c>
      <c r="D54" s="720">
        <v>20</v>
      </c>
      <c r="E54" s="720">
        <v>36</v>
      </c>
      <c r="F54" s="720">
        <v>2.6</v>
      </c>
      <c r="G54" s="720">
        <v>0</v>
      </c>
      <c r="H54" s="720">
        <v>0</v>
      </c>
      <c r="I54" s="720">
        <v>1</v>
      </c>
      <c r="J54" s="720">
        <v>4</v>
      </c>
      <c r="K54" s="720">
        <v>8.5</v>
      </c>
      <c r="L54" s="720">
        <v>3</v>
      </c>
      <c r="M54" s="720">
        <v>6</v>
      </c>
      <c r="N54" s="720">
        <v>11</v>
      </c>
      <c r="O54" s="720">
        <v>0</v>
      </c>
      <c r="P54" s="720">
        <v>15</v>
      </c>
      <c r="Q54" s="721">
        <v>117.1</v>
      </c>
    </row>
    <row r="55" spans="1:17" x14ac:dyDescent="0.25">
      <c r="A55" s="11" t="s">
        <v>148</v>
      </c>
      <c r="B55" s="717" t="s">
        <v>149</v>
      </c>
      <c r="C55" s="718">
        <v>10</v>
      </c>
      <c r="D55" s="718">
        <v>34</v>
      </c>
      <c r="E55" s="718">
        <v>36</v>
      </c>
      <c r="F55" s="718">
        <v>1.5</v>
      </c>
      <c r="G55" s="718">
        <v>4</v>
      </c>
      <c r="H55" s="718">
        <v>0</v>
      </c>
      <c r="I55" s="718">
        <v>0</v>
      </c>
      <c r="J55" s="718">
        <v>1</v>
      </c>
      <c r="K55" s="718">
        <v>12</v>
      </c>
      <c r="L55" s="718">
        <v>5</v>
      </c>
      <c r="M55" s="718">
        <v>8</v>
      </c>
      <c r="N55" s="718">
        <v>20.5</v>
      </c>
      <c r="O55" s="718">
        <v>0</v>
      </c>
      <c r="P55" s="718">
        <v>3</v>
      </c>
      <c r="Q55" s="719">
        <v>135</v>
      </c>
    </row>
    <row r="56" spans="1:17" x14ac:dyDescent="0.25">
      <c r="A56" s="15" t="s">
        <v>148</v>
      </c>
      <c r="B56" s="34" t="s">
        <v>153</v>
      </c>
      <c r="C56" s="720">
        <v>38</v>
      </c>
      <c r="D56" s="720">
        <v>34</v>
      </c>
      <c r="E56" s="720">
        <v>16</v>
      </c>
      <c r="F56" s="720">
        <v>3</v>
      </c>
      <c r="G56" s="720">
        <v>1</v>
      </c>
      <c r="H56" s="720">
        <v>3</v>
      </c>
      <c r="I56" s="720">
        <v>2</v>
      </c>
      <c r="J56" s="720">
        <v>2</v>
      </c>
      <c r="K56" s="720">
        <v>15</v>
      </c>
      <c r="L56" s="720">
        <v>16</v>
      </c>
      <c r="M56" s="720">
        <v>8</v>
      </c>
      <c r="N56" s="720">
        <v>37</v>
      </c>
      <c r="O56" s="720">
        <v>0</v>
      </c>
      <c r="P56" s="720">
        <v>3</v>
      </c>
      <c r="Q56" s="721">
        <v>178</v>
      </c>
    </row>
    <row r="57" spans="1:17" x14ac:dyDescent="0.25">
      <c r="A57" s="11" t="s">
        <v>148</v>
      </c>
      <c r="B57" s="717" t="s">
        <v>155</v>
      </c>
      <c r="C57" s="718">
        <v>36</v>
      </c>
      <c r="D57" s="718">
        <v>15</v>
      </c>
      <c r="E57" s="718">
        <v>28.6</v>
      </c>
      <c r="F57" s="718">
        <v>0</v>
      </c>
      <c r="G57" s="718">
        <v>4</v>
      </c>
      <c r="H57" s="718">
        <v>0</v>
      </c>
      <c r="I57" s="718">
        <v>0</v>
      </c>
      <c r="J57" s="718">
        <v>3</v>
      </c>
      <c r="K57" s="718">
        <v>9</v>
      </c>
      <c r="L57" s="718">
        <v>8</v>
      </c>
      <c r="M57" s="718">
        <v>20</v>
      </c>
      <c r="N57" s="718">
        <v>7</v>
      </c>
      <c r="O57" s="718">
        <v>0</v>
      </c>
      <c r="P57" s="718">
        <v>10</v>
      </c>
      <c r="Q57" s="719">
        <v>140.6</v>
      </c>
    </row>
    <row r="58" spans="1:17" x14ac:dyDescent="0.25">
      <c r="A58" s="15" t="s">
        <v>156</v>
      </c>
      <c r="B58" s="34" t="s">
        <v>157</v>
      </c>
      <c r="C58" s="720">
        <v>14</v>
      </c>
      <c r="D58" s="720">
        <v>23</v>
      </c>
      <c r="E58" s="720">
        <v>9.7200000000000006</v>
      </c>
      <c r="F58" s="720">
        <v>4.6500000000000004</v>
      </c>
      <c r="G58" s="720">
        <v>2</v>
      </c>
      <c r="H58" s="720">
        <v>28</v>
      </c>
      <c r="I58" s="720">
        <v>2</v>
      </c>
      <c r="J58" s="720">
        <v>0</v>
      </c>
      <c r="K58" s="720">
        <v>6</v>
      </c>
      <c r="L58" s="720">
        <v>4</v>
      </c>
      <c r="M58" s="720">
        <v>2</v>
      </c>
      <c r="N58" s="720">
        <v>12</v>
      </c>
      <c r="O58" s="720">
        <v>2</v>
      </c>
      <c r="P58" s="720">
        <v>11</v>
      </c>
      <c r="Q58" s="721">
        <v>120.37</v>
      </c>
    </row>
    <row r="59" spans="1:17" x14ac:dyDescent="0.25">
      <c r="A59" s="11" t="s">
        <v>159</v>
      </c>
      <c r="B59" s="717" t="s">
        <v>160</v>
      </c>
      <c r="C59" s="718">
        <v>13</v>
      </c>
      <c r="D59" s="718">
        <v>11</v>
      </c>
      <c r="E59" s="718">
        <v>11</v>
      </c>
      <c r="F59" s="718">
        <v>0</v>
      </c>
      <c r="G59" s="718">
        <v>0</v>
      </c>
      <c r="H59" s="718">
        <v>0</v>
      </c>
      <c r="I59" s="718">
        <v>0</v>
      </c>
      <c r="J59" s="718">
        <v>0</v>
      </c>
      <c r="K59" s="718">
        <v>1</v>
      </c>
      <c r="L59" s="718">
        <v>0</v>
      </c>
      <c r="M59" s="718">
        <v>0</v>
      </c>
      <c r="N59" s="718">
        <v>2</v>
      </c>
      <c r="O59" s="718">
        <v>0</v>
      </c>
      <c r="P59" s="718">
        <v>0</v>
      </c>
      <c r="Q59" s="719">
        <v>38</v>
      </c>
    </row>
    <row r="60" spans="1:17" x14ac:dyDescent="0.25">
      <c r="A60" s="15" t="s">
        <v>159</v>
      </c>
      <c r="B60" s="34" t="s">
        <v>162</v>
      </c>
      <c r="C60" s="720">
        <v>17</v>
      </c>
      <c r="D60" s="720">
        <v>16</v>
      </c>
      <c r="E60" s="720">
        <v>34</v>
      </c>
      <c r="F60" s="720">
        <v>4</v>
      </c>
      <c r="G60" s="720">
        <v>5</v>
      </c>
      <c r="H60" s="720">
        <v>1</v>
      </c>
      <c r="I60" s="720">
        <v>1</v>
      </c>
      <c r="J60" s="720">
        <v>3</v>
      </c>
      <c r="K60" s="720">
        <v>4</v>
      </c>
      <c r="L60" s="720">
        <v>4.5</v>
      </c>
      <c r="M60" s="720">
        <v>4</v>
      </c>
      <c r="N60" s="720">
        <v>7</v>
      </c>
      <c r="O60" s="720">
        <v>0</v>
      </c>
      <c r="P60" s="720">
        <v>8</v>
      </c>
      <c r="Q60" s="721">
        <v>108.5</v>
      </c>
    </row>
    <row r="61" spans="1:17" x14ac:dyDescent="0.25">
      <c r="A61" s="11" t="s">
        <v>164</v>
      </c>
      <c r="B61" s="717" t="s">
        <v>165</v>
      </c>
      <c r="C61" s="718">
        <v>19</v>
      </c>
      <c r="D61" s="718">
        <v>9</v>
      </c>
      <c r="E61" s="718">
        <v>34.5</v>
      </c>
      <c r="F61" s="718">
        <v>1.8</v>
      </c>
      <c r="G61" s="718">
        <v>5.8</v>
      </c>
      <c r="H61" s="718">
        <v>0</v>
      </c>
      <c r="I61" s="718">
        <v>1</v>
      </c>
      <c r="J61" s="718">
        <v>6</v>
      </c>
      <c r="K61" s="718">
        <v>21</v>
      </c>
      <c r="L61" s="718">
        <v>5</v>
      </c>
      <c r="M61" s="718">
        <v>30</v>
      </c>
      <c r="N61" s="718">
        <v>70.3</v>
      </c>
      <c r="O61" s="718">
        <v>2</v>
      </c>
      <c r="P61" s="718">
        <v>33</v>
      </c>
      <c r="Q61" s="719">
        <v>238.4</v>
      </c>
    </row>
    <row r="62" spans="1:17" x14ac:dyDescent="0.25">
      <c r="A62" s="15" t="s">
        <v>164</v>
      </c>
      <c r="B62" s="34" t="s">
        <v>167</v>
      </c>
      <c r="C62" s="720">
        <v>57.16</v>
      </c>
      <c r="D62" s="720">
        <v>30</v>
      </c>
      <c r="E62" s="720">
        <v>51</v>
      </c>
      <c r="F62" s="720">
        <v>5.0999999999999996</v>
      </c>
      <c r="G62" s="720">
        <v>3</v>
      </c>
      <c r="H62" s="720">
        <v>0</v>
      </c>
      <c r="I62" s="720">
        <v>4</v>
      </c>
      <c r="J62" s="720">
        <v>5</v>
      </c>
      <c r="K62" s="720">
        <v>17</v>
      </c>
      <c r="L62" s="720">
        <v>14</v>
      </c>
      <c r="M62" s="720">
        <v>23</v>
      </c>
      <c r="N62" s="720">
        <v>12</v>
      </c>
      <c r="O62" s="720">
        <v>2</v>
      </c>
      <c r="P62" s="720">
        <v>0</v>
      </c>
      <c r="Q62" s="721">
        <v>223.26</v>
      </c>
    </row>
    <row r="63" spans="1:17" x14ac:dyDescent="0.25">
      <c r="A63" s="11" t="s">
        <v>164</v>
      </c>
      <c r="B63" s="717" t="s">
        <v>168</v>
      </c>
      <c r="C63" s="718">
        <v>39.5</v>
      </c>
      <c r="D63" s="718">
        <v>38</v>
      </c>
      <c r="E63" s="718">
        <v>54.6</v>
      </c>
      <c r="F63" s="718">
        <v>0.5</v>
      </c>
      <c r="G63" s="718">
        <v>13</v>
      </c>
      <c r="H63" s="718">
        <v>1</v>
      </c>
      <c r="I63" s="718">
        <v>0</v>
      </c>
      <c r="J63" s="718">
        <v>0</v>
      </c>
      <c r="K63" s="718">
        <v>7</v>
      </c>
      <c r="L63" s="718">
        <v>7.5</v>
      </c>
      <c r="M63" s="718">
        <v>22</v>
      </c>
      <c r="N63" s="718">
        <v>18.3</v>
      </c>
      <c r="O63" s="718">
        <v>4</v>
      </c>
      <c r="P63" s="718">
        <v>26</v>
      </c>
      <c r="Q63" s="719">
        <v>231.4</v>
      </c>
    </row>
    <row r="64" spans="1:17" x14ac:dyDescent="0.25">
      <c r="A64" s="15" t="s">
        <v>170</v>
      </c>
      <c r="B64" s="34" t="s">
        <v>171</v>
      </c>
      <c r="C64" s="720">
        <v>9</v>
      </c>
      <c r="D64" s="720">
        <v>12</v>
      </c>
      <c r="E64" s="720">
        <v>16</v>
      </c>
      <c r="F64" s="720">
        <v>4</v>
      </c>
      <c r="G64" s="720">
        <v>1</v>
      </c>
      <c r="H64" s="720">
        <v>0</v>
      </c>
      <c r="I64" s="720">
        <v>0</v>
      </c>
      <c r="J64" s="720">
        <v>3</v>
      </c>
      <c r="K64" s="720">
        <v>4</v>
      </c>
      <c r="L64" s="720">
        <v>1</v>
      </c>
      <c r="M64" s="720">
        <v>7</v>
      </c>
      <c r="N64" s="720">
        <v>2</v>
      </c>
      <c r="O64" s="720">
        <v>0</v>
      </c>
      <c r="P64" s="720">
        <v>2</v>
      </c>
      <c r="Q64" s="721">
        <v>61</v>
      </c>
    </row>
    <row r="65" spans="1:17" x14ac:dyDescent="0.25">
      <c r="A65" s="11" t="s">
        <v>170</v>
      </c>
      <c r="B65" s="717" t="s">
        <v>173</v>
      </c>
      <c r="C65" s="718">
        <v>6</v>
      </c>
      <c r="D65" s="718">
        <v>6</v>
      </c>
      <c r="E65" s="718">
        <v>10</v>
      </c>
      <c r="F65" s="718">
        <v>0</v>
      </c>
      <c r="G65" s="718">
        <v>4.75</v>
      </c>
      <c r="H65" s="718">
        <v>0</v>
      </c>
      <c r="I65" s="718">
        <v>0</v>
      </c>
      <c r="J65" s="718">
        <v>0</v>
      </c>
      <c r="K65" s="718">
        <v>2</v>
      </c>
      <c r="L65" s="718">
        <v>1</v>
      </c>
      <c r="M65" s="718">
        <v>0</v>
      </c>
      <c r="N65" s="718">
        <v>18</v>
      </c>
      <c r="O65" s="718">
        <v>0</v>
      </c>
      <c r="P65" s="718">
        <v>2</v>
      </c>
      <c r="Q65" s="719">
        <v>49.75</v>
      </c>
    </row>
    <row r="66" spans="1:17" x14ac:dyDescent="0.25">
      <c r="A66" s="15" t="s">
        <v>175</v>
      </c>
      <c r="B66" s="34" t="s">
        <v>176</v>
      </c>
      <c r="C66" s="720">
        <v>33</v>
      </c>
      <c r="D66" s="720">
        <v>36</v>
      </c>
      <c r="E66" s="720">
        <v>26</v>
      </c>
      <c r="F66" s="720">
        <v>4</v>
      </c>
      <c r="G66" s="720">
        <v>14</v>
      </c>
      <c r="H66" s="720">
        <v>11</v>
      </c>
      <c r="I66" s="720">
        <v>0</v>
      </c>
      <c r="J66" s="720">
        <v>5</v>
      </c>
      <c r="K66" s="720">
        <v>16</v>
      </c>
      <c r="L66" s="720">
        <v>10</v>
      </c>
      <c r="M66" s="720">
        <v>22</v>
      </c>
      <c r="N66" s="720">
        <v>27</v>
      </c>
      <c r="O66" s="720">
        <v>1</v>
      </c>
      <c r="P66" s="720">
        <v>6</v>
      </c>
      <c r="Q66" s="721">
        <v>211</v>
      </c>
    </row>
    <row r="67" spans="1:17" x14ac:dyDescent="0.25">
      <c r="A67" s="11" t="s">
        <v>177</v>
      </c>
      <c r="B67" s="717" t="s">
        <v>178</v>
      </c>
      <c r="C67" s="718">
        <v>31.35</v>
      </c>
      <c r="D67" s="718">
        <v>2</v>
      </c>
      <c r="E67" s="718">
        <v>59.6</v>
      </c>
      <c r="F67" s="718">
        <v>5.3</v>
      </c>
      <c r="G67" s="718">
        <v>2</v>
      </c>
      <c r="H67" s="718">
        <v>0</v>
      </c>
      <c r="I67" s="718">
        <v>0</v>
      </c>
      <c r="J67" s="718">
        <v>2</v>
      </c>
      <c r="K67" s="718">
        <v>0</v>
      </c>
      <c r="L67" s="718">
        <v>8</v>
      </c>
      <c r="M67" s="718">
        <v>51.68</v>
      </c>
      <c r="N67" s="718">
        <v>56.38</v>
      </c>
      <c r="O67" s="718">
        <v>1</v>
      </c>
      <c r="P67" s="718">
        <v>6</v>
      </c>
      <c r="Q67" s="719">
        <v>225.31</v>
      </c>
    </row>
    <row r="68" spans="1:17" x14ac:dyDescent="0.25">
      <c r="A68" s="15" t="s">
        <v>179</v>
      </c>
      <c r="B68" s="34" t="s">
        <v>180</v>
      </c>
      <c r="C68" s="720">
        <v>15</v>
      </c>
      <c r="D68" s="720">
        <v>15</v>
      </c>
      <c r="E68" s="720">
        <v>28</v>
      </c>
      <c r="F68" s="720">
        <v>5.4</v>
      </c>
      <c r="G68" s="720">
        <v>1</v>
      </c>
      <c r="H68" s="720">
        <v>0</v>
      </c>
      <c r="I68" s="720">
        <v>0</v>
      </c>
      <c r="J68" s="720">
        <v>0</v>
      </c>
      <c r="K68" s="720">
        <v>6.5</v>
      </c>
      <c r="L68" s="720">
        <v>3</v>
      </c>
      <c r="M68" s="720">
        <v>2</v>
      </c>
      <c r="N68" s="720">
        <v>6</v>
      </c>
      <c r="O68" s="720">
        <v>1</v>
      </c>
      <c r="P68" s="720">
        <v>3.5</v>
      </c>
      <c r="Q68" s="721">
        <v>86.4</v>
      </c>
    </row>
    <row r="69" spans="1:17" x14ac:dyDescent="0.25">
      <c r="A69" s="11" t="s">
        <v>182</v>
      </c>
      <c r="B69" s="717" t="s">
        <v>183</v>
      </c>
      <c r="C69" s="718">
        <v>13</v>
      </c>
      <c r="D69" s="718">
        <v>17.5</v>
      </c>
      <c r="E69" s="718">
        <v>41.25</v>
      </c>
      <c r="F69" s="718">
        <v>5.25</v>
      </c>
      <c r="G69" s="718">
        <v>0</v>
      </c>
      <c r="H69" s="718">
        <v>0</v>
      </c>
      <c r="I69" s="718">
        <v>0</v>
      </c>
      <c r="J69" s="718">
        <v>0</v>
      </c>
      <c r="K69" s="718">
        <v>13.75</v>
      </c>
      <c r="L69" s="718">
        <v>0</v>
      </c>
      <c r="M69" s="718">
        <v>16</v>
      </c>
      <c r="N69" s="718">
        <v>0</v>
      </c>
      <c r="O69" s="718">
        <v>0</v>
      </c>
      <c r="P69" s="718">
        <v>5</v>
      </c>
      <c r="Q69" s="719">
        <v>111.75</v>
      </c>
    </row>
    <row r="70" spans="1:17" ht="13" thickBot="1" x14ac:dyDescent="0.3">
      <c r="A70" s="23" t="s">
        <v>185</v>
      </c>
      <c r="B70" s="722" t="s">
        <v>186</v>
      </c>
      <c r="C70" s="723">
        <v>32</v>
      </c>
      <c r="D70" s="723">
        <v>11</v>
      </c>
      <c r="E70" s="723">
        <v>2</v>
      </c>
      <c r="F70" s="723">
        <v>3</v>
      </c>
      <c r="G70" s="723">
        <v>0</v>
      </c>
      <c r="H70" s="723">
        <v>38</v>
      </c>
      <c r="I70" s="723">
        <v>0</v>
      </c>
      <c r="J70" s="723">
        <v>1</v>
      </c>
      <c r="K70" s="723">
        <v>0</v>
      </c>
      <c r="L70" s="723">
        <v>1</v>
      </c>
      <c r="M70" s="723">
        <v>0</v>
      </c>
      <c r="N70" s="723">
        <v>4</v>
      </c>
      <c r="O70" s="723">
        <v>0</v>
      </c>
      <c r="P70" s="723">
        <v>8</v>
      </c>
      <c r="Q70" s="724">
        <v>100</v>
      </c>
    </row>
    <row r="71" spans="1:17" ht="13" x14ac:dyDescent="0.25">
      <c r="A71" s="11"/>
      <c r="B71" s="725" t="s">
        <v>724</v>
      </c>
      <c r="C71" s="726">
        <v>1745.85</v>
      </c>
      <c r="D71" s="726">
        <v>1688.35</v>
      </c>
      <c r="E71" s="726">
        <v>2071.35</v>
      </c>
      <c r="F71" s="727">
        <v>393.57</v>
      </c>
      <c r="G71" s="727">
        <v>211.93</v>
      </c>
      <c r="H71" s="727">
        <v>367.46</v>
      </c>
      <c r="I71" s="727">
        <v>102.97</v>
      </c>
      <c r="J71" s="727">
        <v>132.1</v>
      </c>
      <c r="K71" s="727">
        <v>566.71</v>
      </c>
      <c r="L71" s="727">
        <v>434.28</v>
      </c>
      <c r="M71" s="727">
        <v>779.92</v>
      </c>
      <c r="N71" s="726">
        <v>1303.4100000000001</v>
      </c>
      <c r="O71" s="727">
        <v>60.33</v>
      </c>
      <c r="P71" s="727">
        <v>821.44</v>
      </c>
      <c r="Q71" s="728">
        <v>10679.66</v>
      </c>
    </row>
    <row r="72" spans="1:17" ht="13" x14ac:dyDescent="0.25">
      <c r="A72" s="15"/>
      <c r="B72" s="729" t="s">
        <v>365</v>
      </c>
      <c r="C72" s="730">
        <v>26.45</v>
      </c>
      <c r="D72" s="730">
        <v>26.38</v>
      </c>
      <c r="E72" s="730">
        <v>33.409999999999997</v>
      </c>
      <c r="F72" s="731">
        <v>6.56</v>
      </c>
      <c r="G72" s="731">
        <v>3.92</v>
      </c>
      <c r="H72" s="731">
        <v>14.7</v>
      </c>
      <c r="I72" s="731">
        <v>4.4800000000000004</v>
      </c>
      <c r="J72" s="731">
        <v>2.75</v>
      </c>
      <c r="K72" s="731">
        <v>9.14</v>
      </c>
      <c r="L72" s="731">
        <v>7.24</v>
      </c>
      <c r="M72" s="731">
        <v>13.68</v>
      </c>
      <c r="N72" s="730">
        <v>22.47</v>
      </c>
      <c r="O72" s="731">
        <v>1.95</v>
      </c>
      <c r="P72" s="731">
        <v>14.16</v>
      </c>
      <c r="Q72" s="732">
        <v>161.81</v>
      </c>
    </row>
    <row r="73" spans="1:17" ht="13.5" thickBot="1" x14ac:dyDescent="0.3">
      <c r="A73" s="733"/>
      <c r="B73" s="734" t="s">
        <v>725</v>
      </c>
      <c r="C73" s="735">
        <v>66</v>
      </c>
      <c r="D73" s="735">
        <v>64</v>
      </c>
      <c r="E73" s="735">
        <v>62</v>
      </c>
      <c r="F73" s="735">
        <v>60</v>
      </c>
      <c r="G73" s="735">
        <v>54</v>
      </c>
      <c r="H73" s="735">
        <v>25</v>
      </c>
      <c r="I73" s="735">
        <v>23</v>
      </c>
      <c r="J73" s="735">
        <v>48</v>
      </c>
      <c r="K73" s="735">
        <v>62</v>
      </c>
      <c r="L73" s="735">
        <v>60</v>
      </c>
      <c r="M73" s="735">
        <v>57</v>
      </c>
      <c r="N73" s="735">
        <v>58</v>
      </c>
      <c r="O73" s="735">
        <v>31</v>
      </c>
      <c r="P73" s="735">
        <v>58</v>
      </c>
      <c r="Q73" s="736">
        <v>66</v>
      </c>
    </row>
    <row r="74" spans="1:17" ht="26.25" customHeight="1" x14ac:dyDescent="0.25">
      <c r="A74" s="1082" t="s">
        <v>731</v>
      </c>
      <c r="B74" s="1082"/>
      <c r="D74" s="739"/>
    </row>
    <row r="75" spans="1:17" x14ac:dyDescent="0.25">
      <c r="A75" s="740"/>
      <c r="B75" s="740"/>
      <c r="Q75" s="62"/>
    </row>
    <row r="76" spans="1:17" ht="21.75" customHeight="1" x14ac:dyDescent="0.25">
      <c r="A76" s="976" t="s">
        <v>732</v>
      </c>
      <c r="B76" s="976"/>
      <c r="C76" s="737"/>
      <c r="D76" s="737"/>
      <c r="E76" s="737"/>
      <c r="F76" s="737"/>
      <c r="G76" s="737"/>
      <c r="H76" s="737"/>
      <c r="I76" s="737"/>
      <c r="J76" s="737"/>
      <c r="K76" s="737"/>
      <c r="L76" s="737"/>
      <c r="M76" s="737"/>
      <c r="N76" s="737"/>
      <c r="O76" s="737"/>
      <c r="P76" s="737"/>
    </row>
    <row r="77" spans="1:17" x14ac:dyDescent="0.25">
      <c r="A77" s="741" t="s">
        <v>395</v>
      </c>
      <c r="B77" s="740"/>
      <c r="C77" s="739"/>
      <c r="O77" s="739"/>
    </row>
    <row r="79" spans="1:17" x14ac:dyDescent="0.25">
      <c r="P79" s="738"/>
      <c r="Q79" s="738"/>
    </row>
  </sheetData>
  <mergeCells count="20">
    <mergeCell ref="A76:B76"/>
    <mergeCell ref="A74:B74"/>
    <mergeCell ref="L3:L4"/>
    <mergeCell ref="M3:M4"/>
    <mergeCell ref="N3:N4"/>
    <mergeCell ref="E3:E4"/>
    <mergeCell ref="O3:O4"/>
    <mergeCell ref="P3:P4"/>
    <mergeCell ref="Q3:Q4"/>
    <mergeCell ref="F3:F4"/>
    <mergeCell ref="G3:G4"/>
    <mergeCell ref="H3:H4"/>
    <mergeCell ref="I3:I4"/>
    <mergeCell ref="J3:J4"/>
    <mergeCell ref="K3:K4"/>
    <mergeCell ref="A2:B2"/>
    <mergeCell ref="A3:A4"/>
    <mergeCell ref="B3:B4"/>
    <mergeCell ref="C3:C4"/>
    <mergeCell ref="D3:D4"/>
  </mergeCells>
  <hyperlinks>
    <hyperlink ref="A2:B2" location="TOC!A1" display="Return to Table of Contents"/>
  </hyperlinks>
  <pageMargins left="0.25" right="0.25" top="0.75" bottom="0.75" header="0.3" footer="0.3"/>
  <pageSetup scale="60" fitToWidth="0" fitToHeight="0" orientation="portrait" r:id="rId1"/>
  <headerFooter>
    <oddHeader>&amp;L2017-18 Survey of Dental Education
Report 1 - Academic Programs, Enrollment, and Graduates</oddHeader>
  </headerFooter>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96"/>
  <sheetViews>
    <sheetView workbookViewId="0">
      <pane xSplit="2" ySplit="4" topLeftCell="C5" activePane="bottomRight" state="frozen"/>
      <selection pane="topRight"/>
      <selection pane="bottomLeft"/>
      <selection pane="bottomRight" sqref="A1:B1"/>
    </sheetView>
  </sheetViews>
  <sheetFormatPr defaultColWidth="9.1796875" defaultRowHeight="12.5" x14ac:dyDescent="0.25"/>
  <cols>
    <col min="1" max="1" width="5.26953125" style="1" customWidth="1"/>
    <col min="2" max="2" width="56.26953125" style="1" customWidth="1"/>
    <col min="3" max="10" width="12.7265625" style="1" customWidth="1"/>
    <col min="11" max="11" width="13.1796875" style="1" customWidth="1"/>
    <col min="12" max="12" width="12.7265625" style="1" customWidth="1"/>
    <col min="13" max="13" width="13.453125" style="1" customWidth="1"/>
    <col min="14" max="14" width="11.81640625" style="1" customWidth="1"/>
    <col min="15" max="15" width="9.7265625" style="1" customWidth="1"/>
    <col min="16" max="16" width="12.7265625" style="1" customWidth="1"/>
    <col min="17" max="17" width="14.26953125" style="1" customWidth="1"/>
    <col min="18" max="16384" width="9.1796875" style="1"/>
  </cols>
  <sheetData>
    <row r="1" spans="1:17" ht="26.25" customHeight="1" x14ac:dyDescent="0.3">
      <c r="A1" s="980" t="s">
        <v>460</v>
      </c>
      <c r="B1" s="980"/>
    </row>
    <row r="2" spans="1:17" ht="12.75" customHeight="1" thickBot="1" x14ac:dyDescent="0.3">
      <c r="A2" s="973" t="s">
        <v>1</v>
      </c>
      <c r="B2" s="973"/>
    </row>
    <row r="3" spans="1:17" ht="12.75" customHeight="1" x14ac:dyDescent="0.25">
      <c r="A3" s="991" t="s">
        <v>2</v>
      </c>
      <c r="B3" s="1031" t="s">
        <v>3</v>
      </c>
      <c r="C3" s="1075" t="s">
        <v>726</v>
      </c>
      <c r="D3" s="1075" t="s">
        <v>714</v>
      </c>
      <c r="E3" s="1075" t="s">
        <v>715</v>
      </c>
      <c r="F3" s="1075" t="s">
        <v>716</v>
      </c>
      <c r="G3" s="1075" t="s">
        <v>717</v>
      </c>
      <c r="H3" s="1075" t="s">
        <v>718</v>
      </c>
      <c r="I3" s="1075" t="s">
        <v>727</v>
      </c>
      <c r="J3" s="1075" t="s">
        <v>719</v>
      </c>
      <c r="K3" s="1075" t="s">
        <v>720</v>
      </c>
      <c r="L3" s="1075" t="s">
        <v>728</v>
      </c>
      <c r="M3" s="1075" t="s">
        <v>729</v>
      </c>
      <c r="N3" s="1075" t="s">
        <v>730</v>
      </c>
      <c r="O3" s="1075" t="s">
        <v>721</v>
      </c>
      <c r="P3" s="1075" t="s">
        <v>722</v>
      </c>
      <c r="Q3" s="1080" t="s">
        <v>733</v>
      </c>
    </row>
    <row r="4" spans="1:17" ht="46.5" customHeight="1" x14ac:dyDescent="0.25">
      <c r="A4" s="1019"/>
      <c r="B4" s="1032"/>
      <c r="C4" s="1056"/>
      <c r="D4" s="1056"/>
      <c r="E4" s="1056"/>
      <c r="F4" s="1056"/>
      <c r="G4" s="1056"/>
      <c r="H4" s="1056"/>
      <c r="I4" s="1056"/>
      <c r="J4" s="1056"/>
      <c r="K4" s="1056"/>
      <c r="L4" s="1056"/>
      <c r="M4" s="1056"/>
      <c r="N4" s="1056"/>
      <c r="O4" s="1056"/>
      <c r="P4" s="1056"/>
      <c r="Q4" s="1081"/>
    </row>
    <row r="5" spans="1:17" ht="14.5" x14ac:dyDescent="0.25">
      <c r="A5" s="11" t="s">
        <v>10</v>
      </c>
      <c r="B5" s="717" t="s">
        <v>734</v>
      </c>
      <c r="C5" s="718">
        <v>0</v>
      </c>
      <c r="D5" s="718">
        <v>0</v>
      </c>
      <c r="E5" s="718">
        <v>0</v>
      </c>
      <c r="F5" s="718">
        <v>0</v>
      </c>
      <c r="G5" s="718">
        <v>0</v>
      </c>
      <c r="H5" s="718">
        <v>0</v>
      </c>
      <c r="I5" s="718">
        <v>0</v>
      </c>
      <c r="J5" s="718">
        <v>0</v>
      </c>
      <c r="K5" s="718">
        <v>0</v>
      </c>
      <c r="L5" s="718">
        <v>0</v>
      </c>
      <c r="M5" s="718">
        <v>0</v>
      </c>
      <c r="N5" s="718">
        <v>0</v>
      </c>
      <c r="O5" s="718">
        <v>0</v>
      </c>
      <c r="P5" s="718">
        <v>0</v>
      </c>
      <c r="Q5" s="719">
        <v>0</v>
      </c>
    </row>
    <row r="6" spans="1:17" x14ac:dyDescent="0.25">
      <c r="A6" s="15" t="s">
        <v>18</v>
      </c>
      <c r="B6" s="34" t="s">
        <v>19</v>
      </c>
      <c r="C6" s="720">
        <v>0</v>
      </c>
      <c r="D6" s="720">
        <v>0</v>
      </c>
      <c r="E6" s="720">
        <v>0</v>
      </c>
      <c r="F6" s="720">
        <v>0</v>
      </c>
      <c r="G6" s="720">
        <v>0</v>
      </c>
      <c r="H6" s="720">
        <v>0</v>
      </c>
      <c r="I6" s="720">
        <v>0</v>
      </c>
      <c r="J6" s="720">
        <v>0</v>
      </c>
      <c r="K6" s="720">
        <v>0</v>
      </c>
      <c r="L6" s="720">
        <v>0</v>
      </c>
      <c r="M6" s="720">
        <v>0</v>
      </c>
      <c r="N6" s="720">
        <v>1</v>
      </c>
      <c r="O6" s="720">
        <v>0</v>
      </c>
      <c r="P6" s="720">
        <v>0</v>
      </c>
      <c r="Q6" s="721">
        <v>1</v>
      </c>
    </row>
    <row r="7" spans="1:17" x14ac:dyDescent="0.25">
      <c r="A7" s="11" t="s">
        <v>18</v>
      </c>
      <c r="B7" s="717" t="s">
        <v>23</v>
      </c>
      <c r="C7" s="718">
        <v>0</v>
      </c>
      <c r="D7" s="718">
        <v>0</v>
      </c>
      <c r="E7" s="718">
        <v>0</v>
      </c>
      <c r="F7" s="718">
        <v>0</v>
      </c>
      <c r="G7" s="718">
        <v>0</v>
      </c>
      <c r="H7" s="718">
        <v>0</v>
      </c>
      <c r="I7" s="718">
        <v>0</v>
      </c>
      <c r="J7" s="718">
        <v>0</v>
      </c>
      <c r="K7" s="718">
        <v>0</v>
      </c>
      <c r="L7" s="718">
        <v>0</v>
      </c>
      <c r="M7" s="718">
        <v>0</v>
      </c>
      <c r="N7" s="718">
        <v>0</v>
      </c>
      <c r="O7" s="718">
        <v>0</v>
      </c>
      <c r="P7" s="718">
        <v>0</v>
      </c>
      <c r="Q7" s="719">
        <v>0</v>
      </c>
    </row>
    <row r="8" spans="1:17" x14ac:dyDescent="0.25">
      <c r="A8" s="15" t="s">
        <v>26</v>
      </c>
      <c r="B8" s="34" t="s">
        <v>27</v>
      </c>
      <c r="C8" s="720">
        <v>0</v>
      </c>
      <c r="D8" s="720">
        <v>0</v>
      </c>
      <c r="E8" s="720">
        <v>0</v>
      </c>
      <c r="F8" s="720">
        <v>0</v>
      </c>
      <c r="G8" s="720">
        <v>0</v>
      </c>
      <c r="H8" s="720">
        <v>0</v>
      </c>
      <c r="I8" s="720">
        <v>2.6</v>
      </c>
      <c r="J8" s="720">
        <v>0</v>
      </c>
      <c r="K8" s="720">
        <v>0</v>
      </c>
      <c r="L8" s="720">
        <v>0</v>
      </c>
      <c r="M8" s="720">
        <v>0</v>
      </c>
      <c r="N8" s="720">
        <v>0</v>
      </c>
      <c r="O8" s="720">
        <v>0</v>
      </c>
      <c r="P8" s="720">
        <v>0</v>
      </c>
      <c r="Q8" s="721">
        <v>2.6</v>
      </c>
    </row>
    <row r="9" spans="1:17" x14ac:dyDescent="0.25">
      <c r="A9" s="11" t="s">
        <v>26</v>
      </c>
      <c r="B9" s="717" t="s">
        <v>31</v>
      </c>
      <c r="C9" s="718">
        <v>1</v>
      </c>
      <c r="D9" s="718">
        <v>0</v>
      </c>
      <c r="E9" s="718">
        <v>0</v>
      </c>
      <c r="F9" s="718">
        <v>0</v>
      </c>
      <c r="G9" s="718">
        <v>0</v>
      </c>
      <c r="H9" s="718">
        <v>0</v>
      </c>
      <c r="I9" s="718">
        <v>0</v>
      </c>
      <c r="J9" s="718">
        <v>0</v>
      </c>
      <c r="K9" s="718">
        <v>0</v>
      </c>
      <c r="L9" s="718">
        <v>0.03</v>
      </c>
      <c r="M9" s="718">
        <v>0</v>
      </c>
      <c r="N9" s="718">
        <v>3.5</v>
      </c>
      <c r="O9" s="718">
        <v>0</v>
      </c>
      <c r="P9" s="718">
        <v>3.5</v>
      </c>
      <c r="Q9" s="719">
        <v>8.0299999999999994</v>
      </c>
    </row>
    <row r="10" spans="1:17" x14ac:dyDescent="0.25">
      <c r="A10" s="15" t="s">
        <v>26</v>
      </c>
      <c r="B10" s="34" t="s">
        <v>32</v>
      </c>
      <c r="C10" s="720">
        <v>0</v>
      </c>
      <c r="D10" s="720">
        <v>0</v>
      </c>
      <c r="E10" s="720">
        <v>0</v>
      </c>
      <c r="F10" s="720">
        <v>0</v>
      </c>
      <c r="G10" s="720">
        <v>0</v>
      </c>
      <c r="H10" s="720">
        <v>0</v>
      </c>
      <c r="I10" s="720">
        <v>0</v>
      </c>
      <c r="J10" s="720">
        <v>0</v>
      </c>
      <c r="K10" s="720">
        <v>0</v>
      </c>
      <c r="L10" s="720">
        <v>0</v>
      </c>
      <c r="M10" s="720">
        <v>0</v>
      </c>
      <c r="N10" s="720">
        <v>0</v>
      </c>
      <c r="O10" s="720">
        <v>0</v>
      </c>
      <c r="P10" s="720">
        <v>0</v>
      </c>
      <c r="Q10" s="721">
        <v>0</v>
      </c>
    </row>
    <row r="11" spans="1:17" x14ac:dyDescent="0.25">
      <c r="A11" s="11" t="s">
        <v>26</v>
      </c>
      <c r="B11" s="717" t="s">
        <v>34</v>
      </c>
      <c r="C11" s="718">
        <v>2</v>
      </c>
      <c r="D11" s="718">
        <v>0</v>
      </c>
      <c r="E11" s="718">
        <v>0</v>
      </c>
      <c r="F11" s="718">
        <v>0</v>
      </c>
      <c r="G11" s="718">
        <v>1</v>
      </c>
      <c r="H11" s="718">
        <v>0</v>
      </c>
      <c r="I11" s="718">
        <v>0</v>
      </c>
      <c r="J11" s="718">
        <v>0</v>
      </c>
      <c r="K11" s="718">
        <v>0</v>
      </c>
      <c r="L11" s="718">
        <v>0</v>
      </c>
      <c r="M11" s="718">
        <v>0</v>
      </c>
      <c r="N11" s="718">
        <v>0</v>
      </c>
      <c r="O11" s="718">
        <v>0</v>
      </c>
      <c r="P11" s="718">
        <v>0</v>
      </c>
      <c r="Q11" s="719">
        <v>3</v>
      </c>
    </row>
    <row r="12" spans="1:17" ht="14.5" x14ac:dyDescent="0.25">
      <c r="A12" s="15" t="s">
        <v>26</v>
      </c>
      <c r="B12" s="34" t="s">
        <v>735</v>
      </c>
      <c r="C12" s="720">
        <v>0</v>
      </c>
      <c r="D12" s="720">
        <v>0</v>
      </c>
      <c r="E12" s="720">
        <v>0</v>
      </c>
      <c r="F12" s="720">
        <v>0</v>
      </c>
      <c r="G12" s="720">
        <v>0</v>
      </c>
      <c r="H12" s="720">
        <v>0</v>
      </c>
      <c r="I12" s="720">
        <v>0</v>
      </c>
      <c r="J12" s="720">
        <v>0</v>
      </c>
      <c r="K12" s="720">
        <v>0</v>
      </c>
      <c r="L12" s="720">
        <v>0</v>
      </c>
      <c r="M12" s="720">
        <v>0</v>
      </c>
      <c r="N12" s="720">
        <v>0</v>
      </c>
      <c r="O12" s="720">
        <v>0</v>
      </c>
      <c r="P12" s="720">
        <v>0</v>
      </c>
      <c r="Q12" s="721">
        <v>0</v>
      </c>
    </row>
    <row r="13" spans="1:17" x14ac:dyDescent="0.25">
      <c r="A13" s="11" t="s">
        <v>26</v>
      </c>
      <c r="B13" s="717" t="s">
        <v>40</v>
      </c>
      <c r="C13" s="718">
        <v>0</v>
      </c>
      <c r="D13" s="718">
        <v>0</v>
      </c>
      <c r="E13" s="718">
        <v>0</v>
      </c>
      <c r="F13" s="718">
        <v>0</v>
      </c>
      <c r="G13" s="718">
        <v>0</v>
      </c>
      <c r="H13" s="718">
        <v>0</v>
      </c>
      <c r="I13" s="718">
        <v>0</v>
      </c>
      <c r="J13" s="718">
        <v>0</v>
      </c>
      <c r="K13" s="718">
        <v>0</v>
      </c>
      <c r="L13" s="718">
        <v>0</v>
      </c>
      <c r="M13" s="718">
        <v>0</v>
      </c>
      <c r="N13" s="718">
        <v>0</v>
      </c>
      <c r="O13" s="718">
        <v>0</v>
      </c>
      <c r="P13" s="718">
        <v>0</v>
      </c>
      <c r="Q13" s="719">
        <v>0</v>
      </c>
    </row>
    <row r="14" spans="1:17" x14ac:dyDescent="0.25">
      <c r="A14" s="15" t="s">
        <v>42</v>
      </c>
      <c r="B14" s="34" t="s">
        <v>43</v>
      </c>
      <c r="C14" s="720">
        <v>0</v>
      </c>
      <c r="D14" s="720">
        <v>0</v>
      </c>
      <c r="E14" s="720">
        <v>0</v>
      </c>
      <c r="F14" s="720">
        <v>0</v>
      </c>
      <c r="G14" s="720">
        <v>0</v>
      </c>
      <c r="H14" s="720">
        <v>0</v>
      </c>
      <c r="I14" s="720">
        <v>1</v>
      </c>
      <c r="J14" s="720">
        <v>0</v>
      </c>
      <c r="K14" s="720">
        <v>0</v>
      </c>
      <c r="L14" s="720">
        <v>0</v>
      </c>
      <c r="M14" s="720">
        <v>0</v>
      </c>
      <c r="N14" s="720">
        <v>0</v>
      </c>
      <c r="O14" s="720">
        <v>0</v>
      </c>
      <c r="P14" s="720">
        <v>0</v>
      </c>
      <c r="Q14" s="721">
        <v>1</v>
      </c>
    </row>
    <row r="15" spans="1:17" x14ac:dyDescent="0.25">
      <c r="A15" s="11" t="s">
        <v>45</v>
      </c>
      <c r="B15" s="717" t="s">
        <v>46</v>
      </c>
      <c r="C15" s="718">
        <v>30</v>
      </c>
      <c r="D15" s="718">
        <v>0</v>
      </c>
      <c r="E15" s="718">
        <v>0</v>
      </c>
      <c r="F15" s="718">
        <v>0</v>
      </c>
      <c r="G15" s="718">
        <v>0</v>
      </c>
      <c r="H15" s="718">
        <v>0</v>
      </c>
      <c r="I15" s="718">
        <v>0</v>
      </c>
      <c r="J15" s="718">
        <v>0</v>
      </c>
      <c r="K15" s="718">
        <v>0</v>
      </c>
      <c r="L15" s="718">
        <v>0</v>
      </c>
      <c r="M15" s="718">
        <v>0</v>
      </c>
      <c r="N15" s="718">
        <v>0</v>
      </c>
      <c r="O15" s="718">
        <v>0</v>
      </c>
      <c r="P15" s="718">
        <v>0</v>
      </c>
      <c r="Q15" s="719">
        <v>30</v>
      </c>
    </row>
    <row r="16" spans="1:17" x14ac:dyDescent="0.25">
      <c r="A16" s="15" t="s">
        <v>48</v>
      </c>
      <c r="B16" s="34" t="s">
        <v>49</v>
      </c>
      <c r="C16" s="720">
        <v>0</v>
      </c>
      <c r="D16" s="720">
        <v>0</v>
      </c>
      <c r="E16" s="720">
        <v>0</v>
      </c>
      <c r="F16" s="720">
        <v>0</v>
      </c>
      <c r="G16" s="720">
        <v>0</v>
      </c>
      <c r="H16" s="720">
        <v>0</v>
      </c>
      <c r="I16" s="720">
        <v>0</v>
      </c>
      <c r="J16" s="720">
        <v>0</v>
      </c>
      <c r="K16" s="720">
        <v>0</v>
      </c>
      <c r="L16" s="720">
        <v>0</v>
      </c>
      <c r="M16" s="720">
        <v>0</v>
      </c>
      <c r="N16" s="720">
        <v>0</v>
      </c>
      <c r="O16" s="720">
        <v>0</v>
      </c>
      <c r="P16" s="720">
        <v>0</v>
      </c>
      <c r="Q16" s="721">
        <v>0</v>
      </c>
    </row>
    <row r="17" spans="1:17" x14ac:dyDescent="0.25">
      <c r="A17" s="11" t="s">
        <v>51</v>
      </c>
      <c r="B17" s="717" t="s">
        <v>52</v>
      </c>
      <c r="C17" s="718">
        <v>3</v>
      </c>
      <c r="D17" s="718">
        <v>0</v>
      </c>
      <c r="E17" s="718">
        <v>0</v>
      </c>
      <c r="F17" s="718">
        <v>0</v>
      </c>
      <c r="G17" s="718">
        <v>0</v>
      </c>
      <c r="H17" s="718">
        <v>0</v>
      </c>
      <c r="I17" s="718">
        <v>0</v>
      </c>
      <c r="J17" s="718">
        <v>0</v>
      </c>
      <c r="K17" s="718">
        <v>0</v>
      </c>
      <c r="L17" s="718">
        <v>0</v>
      </c>
      <c r="M17" s="718">
        <v>0</v>
      </c>
      <c r="N17" s="718">
        <v>1</v>
      </c>
      <c r="O17" s="718">
        <v>0</v>
      </c>
      <c r="P17" s="718">
        <v>0</v>
      </c>
      <c r="Q17" s="719">
        <v>4</v>
      </c>
    </row>
    <row r="18" spans="1:17" ht="14.5" x14ac:dyDescent="0.25">
      <c r="A18" s="15" t="s">
        <v>51</v>
      </c>
      <c r="B18" s="34" t="s">
        <v>746</v>
      </c>
      <c r="C18" s="720">
        <v>0</v>
      </c>
      <c r="D18" s="720">
        <v>0</v>
      </c>
      <c r="E18" s="720">
        <v>0</v>
      </c>
      <c r="F18" s="720">
        <v>0</v>
      </c>
      <c r="G18" s="720">
        <v>0</v>
      </c>
      <c r="H18" s="720">
        <v>0</v>
      </c>
      <c r="I18" s="720">
        <v>0</v>
      </c>
      <c r="J18" s="720">
        <v>0</v>
      </c>
      <c r="K18" s="720">
        <v>0</v>
      </c>
      <c r="L18" s="720">
        <v>0</v>
      </c>
      <c r="M18" s="720">
        <v>0</v>
      </c>
      <c r="N18" s="720">
        <v>0</v>
      </c>
      <c r="O18" s="720">
        <v>0</v>
      </c>
      <c r="P18" s="720">
        <v>0</v>
      </c>
      <c r="Q18" s="721">
        <v>0</v>
      </c>
    </row>
    <row r="19" spans="1:17" x14ac:dyDescent="0.25">
      <c r="A19" s="11" t="s">
        <v>51</v>
      </c>
      <c r="B19" s="717" t="s">
        <v>55</v>
      </c>
      <c r="C19" s="718">
        <v>1.7</v>
      </c>
      <c r="D19" s="718">
        <v>0</v>
      </c>
      <c r="E19" s="718">
        <v>0</v>
      </c>
      <c r="F19" s="718">
        <v>0</v>
      </c>
      <c r="G19" s="718">
        <v>0</v>
      </c>
      <c r="H19" s="718">
        <v>0</v>
      </c>
      <c r="I19" s="718">
        <v>0</v>
      </c>
      <c r="J19" s="718">
        <v>0</v>
      </c>
      <c r="K19" s="718">
        <v>0</v>
      </c>
      <c r="L19" s="718">
        <v>2</v>
      </c>
      <c r="M19" s="718">
        <v>0</v>
      </c>
      <c r="N19" s="718">
        <v>0</v>
      </c>
      <c r="O19" s="718">
        <v>0</v>
      </c>
      <c r="P19" s="718">
        <v>0</v>
      </c>
      <c r="Q19" s="719">
        <v>3.7</v>
      </c>
    </row>
    <row r="20" spans="1:17" x14ac:dyDescent="0.25">
      <c r="A20" s="15" t="s">
        <v>57</v>
      </c>
      <c r="B20" s="34" t="s">
        <v>58</v>
      </c>
      <c r="C20" s="720">
        <v>3</v>
      </c>
      <c r="D20" s="720">
        <v>0</v>
      </c>
      <c r="E20" s="720">
        <v>0</v>
      </c>
      <c r="F20" s="720">
        <v>0</v>
      </c>
      <c r="G20" s="720">
        <v>0</v>
      </c>
      <c r="H20" s="720">
        <v>0</v>
      </c>
      <c r="I20" s="720">
        <v>0</v>
      </c>
      <c r="J20" s="720">
        <v>0</v>
      </c>
      <c r="K20" s="720">
        <v>0</v>
      </c>
      <c r="L20" s="720">
        <v>0</v>
      </c>
      <c r="M20" s="720">
        <v>0</v>
      </c>
      <c r="N20" s="720">
        <v>0.75</v>
      </c>
      <c r="O20" s="720">
        <v>0</v>
      </c>
      <c r="P20" s="720">
        <v>0</v>
      </c>
      <c r="Q20" s="721">
        <v>3.75</v>
      </c>
    </row>
    <row r="21" spans="1:17" x14ac:dyDescent="0.25">
      <c r="A21" s="11" t="s">
        <v>60</v>
      </c>
      <c r="B21" s="717" t="s">
        <v>61</v>
      </c>
      <c r="C21" s="718">
        <v>0</v>
      </c>
      <c r="D21" s="718">
        <v>0</v>
      </c>
      <c r="E21" s="718">
        <v>0</v>
      </c>
      <c r="F21" s="718">
        <v>0</v>
      </c>
      <c r="G21" s="718">
        <v>0</v>
      </c>
      <c r="H21" s="718">
        <v>0</v>
      </c>
      <c r="I21" s="718">
        <v>0</v>
      </c>
      <c r="J21" s="718">
        <v>0</v>
      </c>
      <c r="K21" s="718">
        <v>0</v>
      </c>
      <c r="L21" s="718">
        <v>0</v>
      </c>
      <c r="M21" s="718">
        <v>0</v>
      </c>
      <c r="N21" s="718">
        <v>0</v>
      </c>
      <c r="O21" s="718">
        <v>0</v>
      </c>
      <c r="P21" s="718">
        <v>0</v>
      </c>
      <c r="Q21" s="719">
        <v>0</v>
      </c>
    </row>
    <row r="22" spans="1:17" x14ac:dyDescent="0.25">
      <c r="A22" s="15" t="s">
        <v>60</v>
      </c>
      <c r="B22" s="34" t="s">
        <v>63</v>
      </c>
      <c r="C22" s="720">
        <v>0</v>
      </c>
      <c r="D22" s="720">
        <v>0</v>
      </c>
      <c r="E22" s="720">
        <v>0</v>
      </c>
      <c r="F22" s="720">
        <v>0</v>
      </c>
      <c r="G22" s="720">
        <v>0</v>
      </c>
      <c r="H22" s="720">
        <v>0</v>
      </c>
      <c r="I22" s="720">
        <v>0</v>
      </c>
      <c r="J22" s="720">
        <v>0</v>
      </c>
      <c r="K22" s="720">
        <v>0</v>
      </c>
      <c r="L22" s="720">
        <v>0</v>
      </c>
      <c r="M22" s="720">
        <v>0</v>
      </c>
      <c r="N22" s="720">
        <v>0</v>
      </c>
      <c r="O22" s="720">
        <v>0</v>
      </c>
      <c r="P22" s="720">
        <v>0</v>
      </c>
      <c r="Q22" s="721">
        <v>0</v>
      </c>
    </row>
    <row r="23" spans="1:17" ht="14.5" x14ac:dyDescent="0.25">
      <c r="A23" s="11" t="s">
        <v>60</v>
      </c>
      <c r="B23" s="717" t="s">
        <v>671</v>
      </c>
      <c r="C23" s="718">
        <v>0</v>
      </c>
      <c r="D23" s="718">
        <v>0</v>
      </c>
      <c r="E23" s="718">
        <v>0</v>
      </c>
      <c r="F23" s="718">
        <v>0</v>
      </c>
      <c r="G23" s="718">
        <v>0</v>
      </c>
      <c r="H23" s="718">
        <v>0</v>
      </c>
      <c r="I23" s="718">
        <v>0</v>
      </c>
      <c r="J23" s="718">
        <v>0</v>
      </c>
      <c r="K23" s="718">
        <v>0</v>
      </c>
      <c r="L23" s="718">
        <v>0</v>
      </c>
      <c r="M23" s="718">
        <v>0</v>
      </c>
      <c r="N23" s="718">
        <v>0</v>
      </c>
      <c r="O23" s="718">
        <v>0</v>
      </c>
      <c r="P23" s="718">
        <v>0</v>
      </c>
      <c r="Q23" s="719">
        <v>0</v>
      </c>
    </row>
    <row r="24" spans="1:17" x14ac:dyDescent="0.25">
      <c r="A24" s="15" t="s">
        <v>68</v>
      </c>
      <c r="B24" s="34" t="s">
        <v>69</v>
      </c>
      <c r="C24" s="720">
        <v>3</v>
      </c>
      <c r="D24" s="720">
        <v>0</v>
      </c>
      <c r="E24" s="720">
        <v>0</v>
      </c>
      <c r="F24" s="720">
        <v>0</v>
      </c>
      <c r="G24" s="720">
        <v>1</v>
      </c>
      <c r="H24" s="720">
        <v>0</v>
      </c>
      <c r="I24" s="720">
        <v>0</v>
      </c>
      <c r="J24" s="720">
        <v>0</v>
      </c>
      <c r="K24" s="720">
        <v>0</v>
      </c>
      <c r="L24" s="720">
        <v>0</v>
      </c>
      <c r="M24" s="720">
        <v>0</v>
      </c>
      <c r="N24" s="720">
        <v>0</v>
      </c>
      <c r="O24" s="720">
        <v>0</v>
      </c>
      <c r="P24" s="720">
        <v>0</v>
      </c>
      <c r="Q24" s="721">
        <v>4</v>
      </c>
    </row>
    <row r="25" spans="1:17" ht="14.5" x14ac:dyDescent="0.25">
      <c r="A25" s="11" t="s">
        <v>71</v>
      </c>
      <c r="B25" s="717" t="s">
        <v>747</v>
      </c>
      <c r="C25" s="718">
        <v>0</v>
      </c>
      <c r="D25" s="718">
        <v>0</v>
      </c>
      <c r="E25" s="718">
        <v>0</v>
      </c>
      <c r="F25" s="718">
        <v>0</v>
      </c>
      <c r="G25" s="718">
        <v>0</v>
      </c>
      <c r="H25" s="718">
        <v>0</v>
      </c>
      <c r="I25" s="718">
        <v>0</v>
      </c>
      <c r="J25" s="718">
        <v>0</v>
      </c>
      <c r="K25" s="718">
        <v>0</v>
      </c>
      <c r="L25" s="718">
        <v>0</v>
      </c>
      <c r="M25" s="718">
        <v>0</v>
      </c>
      <c r="N25" s="718">
        <v>0</v>
      </c>
      <c r="O25" s="718">
        <v>0</v>
      </c>
      <c r="P25" s="718">
        <v>0</v>
      </c>
      <c r="Q25" s="719">
        <v>0</v>
      </c>
    </row>
    <row r="26" spans="1:17" ht="14.5" x14ac:dyDescent="0.25">
      <c r="A26" s="15" t="s">
        <v>74</v>
      </c>
      <c r="B26" s="34" t="s">
        <v>748</v>
      </c>
      <c r="C26" s="720">
        <v>0</v>
      </c>
      <c r="D26" s="720">
        <v>0</v>
      </c>
      <c r="E26" s="720">
        <v>0</v>
      </c>
      <c r="F26" s="720">
        <v>0</v>
      </c>
      <c r="G26" s="720">
        <v>0</v>
      </c>
      <c r="H26" s="720">
        <v>0</v>
      </c>
      <c r="I26" s="720">
        <v>0</v>
      </c>
      <c r="J26" s="720">
        <v>0</v>
      </c>
      <c r="K26" s="720">
        <v>0</v>
      </c>
      <c r="L26" s="720">
        <v>0</v>
      </c>
      <c r="M26" s="720">
        <v>0</v>
      </c>
      <c r="N26" s="720">
        <v>0</v>
      </c>
      <c r="O26" s="720">
        <v>0</v>
      </c>
      <c r="P26" s="720">
        <v>0</v>
      </c>
      <c r="Q26" s="721">
        <v>0</v>
      </c>
    </row>
    <row r="27" spans="1:17" ht="14.5" x14ac:dyDescent="0.25">
      <c r="A27" s="11" t="s">
        <v>74</v>
      </c>
      <c r="B27" s="717" t="s">
        <v>749</v>
      </c>
      <c r="C27" s="718">
        <v>0</v>
      </c>
      <c r="D27" s="718">
        <v>0</v>
      </c>
      <c r="E27" s="718">
        <v>0</v>
      </c>
      <c r="F27" s="718">
        <v>0</v>
      </c>
      <c r="G27" s="718">
        <v>0</v>
      </c>
      <c r="H27" s="718">
        <v>0</v>
      </c>
      <c r="I27" s="718">
        <v>0</v>
      </c>
      <c r="J27" s="718">
        <v>0</v>
      </c>
      <c r="K27" s="718">
        <v>0</v>
      </c>
      <c r="L27" s="718">
        <v>0</v>
      </c>
      <c r="M27" s="718">
        <v>0</v>
      </c>
      <c r="N27" s="718">
        <v>0</v>
      </c>
      <c r="O27" s="718">
        <v>0</v>
      </c>
      <c r="P27" s="718">
        <v>0</v>
      </c>
      <c r="Q27" s="719">
        <v>0</v>
      </c>
    </row>
    <row r="28" spans="1:17" ht="14.5" x14ac:dyDescent="0.25">
      <c r="A28" s="15" t="s">
        <v>80</v>
      </c>
      <c r="B28" s="34" t="s">
        <v>745</v>
      </c>
      <c r="C28" s="720">
        <v>0</v>
      </c>
      <c r="D28" s="720">
        <v>0</v>
      </c>
      <c r="E28" s="720">
        <v>0</v>
      </c>
      <c r="F28" s="720">
        <v>0</v>
      </c>
      <c r="G28" s="720">
        <v>0</v>
      </c>
      <c r="H28" s="720">
        <v>0</v>
      </c>
      <c r="I28" s="720">
        <v>0</v>
      </c>
      <c r="J28" s="720">
        <v>0</v>
      </c>
      <c r="K28" s="720">
        <v>0</v>
      </c>
      <c r="L28" s="720">
        <v>0</v>
      </c>
      <c r="M28" s="720">
        <v>0</v>
      </c>
      <c r="N28" s="720">
        <v>0</v>
      </c>
      <c r="O28" s="720">
        <v>0</v>
      </c>
      <c r="P28" s="720">
        <v>0</v>
      </c>
      <c r="Q28" s="721">
        <v>0</v>
      </c>
    </row>
    <row r="29" spans="1:17" ht="14.5" x14ac:dyDescent="0.25">
      <c r="A29" s="11" t="s">
        <v>83</v>
      </c>
      <c r="B29" s="717" t="s">
        <v>672</v>
      </c>
      <c r="C29" s="718">
        <v>0</v>
      </c>
      <c r="D29" s="718">
        <v>0</v>
      </c>
      <c r="E29" s="718">
        <v>0</v>
      </c>
      <c r="F29" s="718">
        <v>0</v>
      </c>
      <c r="G29" s="718">
        <v>0</v>
      </c>
      <c r="H29" s="718">
        <v>0</v>
      </c>
      <c r="I29" s="718">
        <v>0</v>
      </c>
      <c r="J29" s="718">
        <v>0</v>
      </c>
      <c r="K29" s="718">
        <v>0</v>
      </c>
      <c r="L29" s="718">
        <v>0</v>
      </c>
      <c r="M29" s="718">
        <v>0</v>
      </c>
      <c r="N29" s="718">
        <v>0</v>
      </c>
      <c r="O29" s="718">
        <v>0</v>
      </c>
      <c r="P29" s="718">
        <v>0</v>
      </c>
      <c r="Q29" s="719">
        <v>0</v>
      </c>
    </row>
    <row r="30" spans="1:17" x14ac:dyDescent="0.25">
      <c r="A30" s="15" t="s">
        <v>85</v>
      </c>
      <c r="B30" s="34" t="s">
        <v>86</v>
      </c>
      <c r="C30" s="720">
        <v>0.94</v>
      </c>
      <c r="D30" s="720">
        <v>0</v>
      </c>
      <c r="E30" s="720">
        <v>0</v>
      </c>
      <c r="F30" s="720">
        <v>0</v>
      </c>
      <c r="G30" s="720">
        <v>0</v>
      </c>
      <c r="H30" s="720">
        <v>0</v>
      </c>
      <c r="I30" s="720">
        <v>15.12</v>
      </c>
      <c r="J30" s="720">
        <v>0</v>
      </c>
      <c r="K30" s="720">
        <v>0</v>
      </c>
      <c r="L30" s="720">
        <v>0</v>
      </c>
      <c r="M30" s="720">
        <v>0</v>
      </c>
      <c r="N30" s="720">
        <v>1.49</v>
      </c>
      <c r="O30" s="720">
        <v>0</v>
      </c>
      <c r="P30" s="720">
        <v>3</v>
      </c>
      <c r="Q30" s="721">
        <v>20.55</v>
      </c>
    </row>
    <row r="31" spans="1:17" x14ac:dyDescent="0.25">
      <c r="A31" s="11" t="s">
        <v>89</v>
      </c>
      <c r="B31" s="717" t="s">
        <v>90</v>
      </c>
      <c r="C31" s="718">
        <v>10</v>
      </c>
      <c r="D31" s="718">
        <v>0</v>
      </c>
      <c r="E31" s="718">
        <v>0</v>
      </c>
      <c r="F31" s="718">
        <v>0</v>
      </c>
      <c r="G31" s="718">
        <v>1.5</v>
      </c>
      <c r="H31" s="718">
        <v>0</v>
      </c>
      <c r="I31" s="718">
        <v>0</v>
      </c>
      <c r="J31" s="718">
        <v>0</v>
      </c>
      <c r="K31" s="718">
        <v>0</v>
      </c>
      <c r="L31" s="718">
        <v>0</v>
      </c>
      <c r="M31" s="718">
        <v>0</v>
      </c>
      <c r="N31" s="718">
        <v>4</v>
      </c>
      <c r="O31" s="718">
        <v>0</v>
      </c>
      <c r="P31" s="718">
        <v>5</v>
      </c>
      <c r="Q31" s="719">
        <v>20.5</v>
      </c>
    </row>
    <row r="32" spans="1:17" x14ac:dyDescent="0.25">
      <c r="A32" s="15" t="s">
        <v>89</v>
      </c>
      <c r="B32" s="34" t="s">
        <v>93</v>
      </c>
      <c r="C32" s="720">
        <v>0</v>
      </c>
      <c r="D32" s="720">
        <v>0</v>
      </c>
      <c r="E32" s="720">
        <v>0</v>
      </c>
      <c r="F32" s="720">
        <v>0</v>
      </c>
      <c r="G32" s="720">
        <v>0</v>
      </c>
      <c r="H32" s="720">
        <v>0</v>
      </c>
      <c r="I32" s="720">
        <v>0</v>
      </c>
      <c r="J32" s="720">
        <v>0</v>
      </c>
      <c r="K32" s="720">
        <v>0</v>
      </c>
      <c r="L32" s="720">
        <v>0</v>
      </c>
      <c r="M32" s="720">
        <v>0</v>
      </c>
      <c r="N32" s="720">
        <v>0</v>
      </c>
      <c r="O32" s="720">
        <v>0</v>
      </c>
      <c r="P32" s="720">
        <v>0</v>
      </c>
      <c r="Q32" s="721">
        <v>0</v>
      </c>
    </row>
    <row r="33" spans="1:17" x14ac:dyDescent="0.25">
      <c r="A33" s="11" t="s">
        <v>89</v>
      </c>
      <c r="B33" s="717" t="s">
        <v>94</v>
      </c>
      <c r="C33" s="718">
        <v>0</v>
      </c>
      <c r="D33" s="718">
        <v>0</v>
      </c>
      <c r="E33" s="718">
        <v>0</v>
      </c>
      <c r="F33" s="718">
        <v>0</v>
      </c>
      <c r="G33" s="718">
        <v>0</v>
      </c>
      <c r="H33" s="718">
        <v>0</v>
      </c>
      <c r="I33" s="718">
        <v>0</v>
      </c>
      <c r="J33" s="718">
        <v>0</v>
      </c>
      <c r="K33" s="718">
        <v>0</v>
      </c>
      <c r="L33" s="718">
        <v>0</v>
      </c>
      <c r="M33" s="718">
        <v>0</v>
      </c>
      <c r="N33" s="718">
        <v>0</v>
      </c>
      <c r="O33" s="718">
        <v>0</v>
      </c>
      <c r="P33" s="718">
        <v>0</v>
      </c>
      <c r="Q33" s="719">
        <v>0</v>
      </c>
    </row>
    <row r="34" spans="1:17" x14ac:dyDescent="0.25">
      <c r="A34" s="15" t="s">
        <v>95</v>
      </c>
      <c r="B34" s="34" t="s">
        <v>96</v>
      </c>
      <c r="C34" s="720">
        <v>1</v>
      </c>
      <c r="D34" s="720">
        <v>0</v>
      </c>
      <c r="E34" s="720">
        <v>0</v>
      </c>
      <c r="F34" s="720">
        <v>0</v>
      </c>
      <c r="G34" s="720">
        <v>0</v>
      </c>
      <c r="H34" s="720">
        <v>0</v>
      </c>
      <c r="I34" s="720">
        <v>0</v>
      </c>
      <c r="J34" s="720">
        <v>0</v>
      </c>
      <c r="K34" s="720">
        <v>0</v>
      </c>
      <c r="L34" s="720">
        <v>0</v>
      </c>
      <c r="M34" s="720">
        <v>0</v>
      </c>
      <c r="N34" s="720">
        <v>0</v>
      </c>
      <c r="O34" s="720">
        <v>0</v>
      </c>
      <c r="P34" s="720">
        <v>0</v>
      </c>
      <c r="Q34" s="721">
        <v>1</v>
      </c>
    </row>
    <row r="35" spans="1:17" x14ac:dyDescent="0.25">
      <c r="A35" s="11" t="s">
        <v>95</v>
      </c>
      <c r="B35" s="717" t="s">
        <v>97</v>
      </c>
      <c r="C35" s="718">
        <v>0.5</v>
      </c>
      <c r="D35" s="718">
        <v>0</v>
      </c>
      <c r="E35" s="718">
        <v>0</v>
      </c>
      <c r="F35" s="718">
        <v>0</v>
      </c>
      <c r="G35" s="718">
        <v>0</v>
      </c>
      <c r="H35" s="718">
        <v>0</v>
      </c>
      <c r="I35" s="718">
        <v>0</v>
      </c>
      <c r="J35" s="718">
        <v>0</v>
      </c>
      <c r="K35" s="718">
        <v>0</v>
      </c>
      <c r="L35" s="718">
        <v>0</v>
      </c>
      <c r="M35" s="718">
        <v>0</v>
      </c>
      <c r="N35" s="718">
        <v>0</v>
      </c>
      <c r="O35" s="718">
        <v>0</v>
      </c>
      <c r="P35" s="718">
        <v>0</v>
      </c>
      <c r="Q35" s="719">
        <v>0.5</v>
      </c>
    </row>
    <row r="36" spans="1:17" x14ac:dyDescent="0.25">
      <c r="A36" s="15" t="s">
        <v>99</v>
      </c>
      <c r="B36" s="34" t="s">
        <v>100</v>
      </c>
      <c r="C36" s="720">
        <v>4</v>
      </c>
      <c r="D36" s="720">
        <v>0</v>
      </c>
      <c r="E36" s="720">
        <v>0</v>
      </c>
      <c r="F36" s="720">
        <v>0</v>
      </c>
      <c r="G36" s="720">
        <v>0</v>
      </c>
      <c r="H36" s="720">
        <v>0</v>
      </c>
      <c r="I36" s="720">
        <v>0</v>
      </c>
      <c r="J36" s="720">
        <v>0</v>
      </c>
      <c r="K36" s="720">
        <v>0</v>
      </c>
      <c r="L36" s="720">
        <v>0</v>
      </c>
      <c r="M36" s="720">
        <v>0</v>
      </c>
      <c r="N36" s="720">
        <v>0</v>
      </c>
      <c r="O36" s="720">
        <v>0</v>
      </c>
      <c r="P36" s="720">
        <v>0</v>
      </c>
      <c r="Q36" s="721">
        <v>4</v>
      </c>
    </row>
    <row r="37" spans="1:17" x14ac:dyDescent="0.25">
      <c r="A37" s="11" t="s">
        <v>102</v>
      </c>
      <c r="B37" s="717" t="s">
        <v>103</v>
      </c>
      <c r="C37" s="718">
        <v>0</v>
      </c>
      <c r="D37" s="718">
        <v>0</v>
      </c>
      <c r="E37" s="718">
        <v>0</v>
      </c>
      <c r="F37" s="718">
        <v>0</v>
      </c>
      <c r="G37" s="718">
        <v>0</v>
      </c>
      <c r="H37" s="718">
        <v>0</v>
      </c>
      <c r="I37" s="718">
        <v>0</v>
      </c>
      <c r="J37" s="718">
        <v>0</v>
      </c>
      <c r="K37" s="718">
        <v>0</v>
      </c>
      <c r="L37" s="718">
        <v>0</v>
      </c>
      <c r="M37" s="718">
        <v>0</v>
      </c>
      <c r="N37" s="718">
        <v>0</v>
      </c>
      <c r="O37" s="718">
        <v>0</v>
      </c>
      <c r="P37" s="718">
        <v>0</v>
      </c>
      <c r="Q37" s="719">
        <v>0</v>
      </c>
    </row>
    <row r="38" spans="1:17" ht="14.5" x14ac:dyDescent="0.25">
      <c r="A38" s="15" t="s">
        <v>104</v>
      </c>
      <c r="B38" s="34" t="s">
        <v>736</v>
      </c>
      <c r="C38" s="720">
        <v>0</v>
      </c>
      <c r="D38" s="720">
        <v>0</v>
      </c>
      <c r="E38" s="720">
        <v>0</v>
      </c>
      <c r="F38" s="720">
        <v>0</v>
      </c>
      <c r="G38" s="720">
        <v>0</v>
      </c>
      <c r="H38" s="720">
        <v>0</v>
      </c>
      <c r="I38" s="720">
        <v>0</v>
      </c>
      <c r="J38" s="720">
        <v>0</v>
      </c>
      <c r="K38" s="720">
        <v>0</v>
      </c>
      <c r="L38" s="720">
        <v>0</v>
      </c>
      <c r="M38" s="720">
        <v>0</v>
      </c>
      <c r="N38" s="720">
        <v>0</v>
      </c>
      <c r="O38" s="720">
        <v>0</v>
      </c>
      <c r="P38" s="720">
        <v>0</v>
      </c>
      <c r="Q38" s="721">
        <v>0</v>
      </c>
    </row>
    <row r="39" spans="1:17" ht="14.5" x14ac:dyDescent="0.25">
      <c r="A39" s="11" t="s">
        <v>104</v>
      </c>
      <c r="B39" s="717" t="s">
        <v>673</v>
      </c>
      <c r="C39" s="718">
        <v>0</v>
      </c>
      <c r="D39" s="718">
        <v>0</v>
      </c>
      <c r="E39" s="718">
        <v>0</v>
      </c>
      <c r="F39" s="718">
        <v>0</v>
      </c>
      <c r="G39" s="718">
        <v>0</v>
      </c>
      <c r="H39" s="718">
        <v>0</v>
      </c>
      <c r="I39" s="718">
        <v>0</v>
      </c>
      <c r="J39" s="718">
        <v>0</v>
      </c>
      <c r="K39" s="718">
        <v>0</v>
      </c>
      <c r="L39" s="718">
        <v>0</v>
      </c>
      <c r="M39" s="718">
        <v>0</v>
      </c>
      <c r="N39" s="718">
        <v>0</v>
      </c>
      <c r="O39" s="718">
        <v>0</v>
      </c>
      <c r="P39" s="718">
        <v>0</v>
      </c>
      <c r="Q39" s="719">
        <v>0</v>
      </c>
    </row>
    <row r="40" spans="1:17" x14ac:dyDescent="0.25">
      <c r="A40" s="15" t="s">
        <v>108</v>
      </c>
      <c r="B40" s="34" t="s">
        <v>109</v>
      </c>
      <c r="C40" s="720">
        <v>1.5</v>
      </c>
      <c r="D40" s="720">
        <v>0</v>
      </c>
      <c r="E40" s="720">
        <v>0</v>
      </c>
      <c r="F40" s="720">
        <v>0</v>
      </c>
      <c r="G40" s="720">
        <v>0</v>
      </c>
      <c r="H40" s="720">
        <v>0</v>
      </c>
      <c r="I40" s="720">
        <v>0</v>
      </c>
      <c r="J40" s="720">
        <v>0</v>
      </c>
      <c r="K40" s="720">
        <v>0</v>
      </c>
      <c r="L40" s="720">
        <v>0.15</v>
      </c>
      <c r="M40" s="720">
        <v>0</v>
      </c>
      <c r="N40" s="720">
        <v>2</v>
      </c>
      <c r="O40" s="720">
        <v>0</v>
      </c>
      <c r="P40" s="720">
        <v>0</v>
      </c>
      <c r="Q40" s="721">
        <v>3.65</v>
      </c>
    </row>
    <row r="41" spans="1:17" x14ac:dyDescent="0.25">
      <c r="A41" s="11" t="s">
        <v>108</v>
      </c>
      <c r="B41" s="717" t="s">
        <v>112</v>
      </c>
      <c r="C41" s="718">
        <v>2</v>
      </c>
      <c r="D41" s="718">
        <v>0</v>
      </c>
      <c r="E41" s="718">
        <v>0</v>
      </c>
      <c r="F41" s="718">
        <v>0</v>
      </c>
      <c r="G41" s="718">
        <v>0</v>
      </c>
      <c r="H41" s="718">
        <v>0</v>
      </c>
      <c r="I41" s="718">
        <v>0</v>
      </c>
      <c r="J41" s="718">
        <v>0</v>
      </c>
      <c r="K41" s="718">
        <v>0</v>
      </c>
      <c r="L41" s="718">
        <v>1</v>
      </c>
      <c r="M41" s="718">
        <v>0</v>
      </c>
      <c r="N41" s="718">
        <v>0</v>
      </c>
      <c r="O41" s="718">
        <v>0</v>
      </c>
      <c r="P41" s="718">
        <v>0</v>
      </c>
      <c r="Q41" s="719">
        <v>3</v>
      </c>
    </row>
    <row r="42" spans="1:17" x14ac:dyDescent="0.25">
      <c r="A42" s="15" t="s">
        <v>114</v>
      </c>
      <c r="B42" s="34" t="s">
        <v>115</v>
      </c>
      <c r="C42" s="720">
        <v>3</v>
      </c>
      <c r="D42" s="720">
        <v>0</v>
      </c>
      <c r="E42" s="720">
        <v>0</v>
      </c>
      <c r="F42" s="720">
        <v>0</v>
      </c>
      <c r="G42" s="720">
        <v>0</v>
      </c>
      <c r="H42" s="720">
        <v>0</v>
      </c>
      <c r="I42" s="720">
        <v>0</v>
      </c>
      <c r="J42" s="720">
        <v>0</v>
      </c>
      <c r="K42" s="720">
        <v>0</v>
      </c>
      <c r="L42" s="720">
        <v>0</v>
      </c>
      <c r="M42" s="720">
        <v>0</v>
      </c>
      <c r="N42" s="720">
        <v>0</v>
      </c>
      <c r="O42" s="720">
        <v>0</v>
      </c>
      <c r="P42" s="720">
        <v>0</v>
      </c>
      <c r="Q42" s="721">
        <v>3</v>
      </c>
    </row>
    <row r="43" spans="1:17" ht="14.5" x14ac:dyDescent="0.25">
      <c r="A43" s="11" t="s">
        <v>117</v>
      </c>
      <c r="B43" s="717" t="s">
        <v>737</v>
      </c>
      <c r="C43" s="718">
        <v>0</v>
      </c>
      <c r="D43" s="718">
        <v>0</v>
      </c>
      <c r="E43" s="718">
        <v>0</v>
      </c>
      <c r="F43" s="718">
        <v>0</v>
      </c>
      <c r="G43" s="718">
        <v>0</v>
      </c>
      <c r="H43" s="718">
        <v>0</v>
      </c>
      <c r="I43" s="718">
        <v>0</v>
      </c>
      <c r="J43" s="718">
        <v>0</v>
      </c>
      <c r="K43" s="718">
        <v>0</v>
      </c>
      <c r="L43" s="718">
        <v>0</v>
      </c>
      <c r="M43" s="718">
        <v>0</v>
      </c>
      <c r="N43" s="718">
        <v>0</v>
      </c>
      <c r="O43" s="718">
        <v>0</v>
      </c>
      <c r="P43" s="718">
        <v>0</v>
      </c>
      <c r="Q43" s="719">
        <v>0</v>
      </c>
    </row>
    <row r="44" spans="1:17" x14ac:dyDescent="0.25">
      <c r="A44" s="15" t="s">
        <v>120</v>
      </c>
      <c r="B44" s="34" t="s">
        <v>121</v>
      </c>
      <c r="C44" s="720">
        <v>0</v>
      </c>
      <c r="D44" s="720">
        <v>0</v>
      </c>
      <c r="E44" s="720">
        <v>0</v>
      </c>
      <c r="F44" s="720">
        <v>0</v>
      </c>
      <c r="G44" s="720">
        <v>0</v>
      </c>
      <c r="H44" s="720">
        <v>0</v>
      </c>
      <c r="I44" s="720">
        <v>0</v>
      </c>
      <c r="J44" s="720">
        <v>0</v>
      </c>
      <c r="K44" s="720">
        <v>0</v>
      </c>
      <c r="L44" s="720">
        <v>0</v>
      </c>
      <c r="M44" s="720">
        <v>0</v>
      </c>
      <c r="N44" s="720">
        <v>0</v>
      </c>
      <c r="O44" s="720">
        <v>0</v>
      </c>
      <c r="P44" s="720">
        <v>0</v>
      </c>
      <c r="Q44" s="721">
        <v>0</v>
      </c>
    </row>
    <row r="45" spans="1:17" x14ac:dyDescent="0.25">
      <c r="A45" s="11" t="s">
        <v>120</v>
      </c>
      <c r="B45" s="717" t="s">
        <v>123</v>
      </c>
      <c r="C45" s="718">
        <v>3</v>
      </c>
      <c r="D45" s="718">
        <v>0</v>
      </c>
      <c r="E45" s="718">
        <v>0</v>
      </c>
      <c r="F45" s="718">
        <v>0</v>
      </c>
      <c r="G45" s="718">
        <v>1</v>
      </c>
      <c r="H45" s="718">
        <v>0</v>
      </c>
      <c r="I45" s="718">
        <v>2</v>
      </c>
      <c r="J45" s="718">
        <v>0</v>
      </c>
      <c r="K45" s="718">
        <v>0</v>
      </c>
      <c r="L45" s="718">
        <v>0</v>
      </c>
      <c r="M45" s="718">
        <v>0</v>
      </c>
      <c r="N45" s="718">
        <v>0</v>
      </c>
      <c r="O45" s="718">
        <v>0</v>
      </c>
      <c r="P45" s="718">
        <v>0</v>
      </c>
      <c r="Q45" s="719">
        <v>6</v>
      </c>
    </row>
    <row r="46" spans="1:17" ht="14.5" x14ac:dyDescent="0.25">
      <c r="A46" s="15" t="s">
        <v>120</v>
      </c>
      <c r="B46" s="34" t="s">
        <v>738</v>
      </c>
      <c r="C46" s="720">
        <v>0</v>
      </c>
      <c r="D46" s="720">
        <v>0</v>
      </c>
      <c r="E46" s="720">
        <v>0</v>
      </c>
      <c r="F46" s="720">
        <v>0</v>
      </c>
      <c r="G46" s="720">
        <v>0</v>
      </c>
      <c r="H46" s="720">
        <v>0</v>
      </c>
      <c r="I46" s="720">
        <v>0</v>
      </c>
      <c r="J46" s="720">
        <v>0</v>
      </c>
      <c r="K46" s="720">
        <v>0</v>
      </c>
      <c r="L46" s="720">
        <v>0</v>
      </c>
      <c r="M46" s="720">
        <v>0</v>
      </c>
      <c r="N46" s="720">
        <v>0</v>
      </c>
      <c r="O46" s="720">
        <v>0</v>
      </c>
      <c r="P46" s="720">
        <v>0</v>
      </c>
      <c r="Q46" s="721">
        <v>0</v>
      </c>
    </row>
    <row r="47" spans="1:17" ht="14.5" x14ac:dyDescent="0.25">
      <c r="A47" s="11" t="s">
        <v>120</v>
      </c>
      <c r="B47" s="717" t="s">
        <v>674</v>
      </c>
      <c r="C47" s="718">
        <v>0</v>
      </c>
      <c r="D47" s="718">
        <v>0</v>
      </c>
      <c r="E47" s="718">
        <v>0</v>
      </c>
      <c r="F47" s="718">
        <v>0</v>
      </c>
      <c r="G47" s="718">
        <v>0</v>
      </c>
      <c r="H47" s="718">
        <v>0</v>
      </c>
      <c r="I47" s="718">
        <v>0</v>
      </c>
      <c r="J47" s="718">
        <v>0</v>
      </c>
      <c r="K47" s="718">
        <v>0</v>
      </c>
      <c r="L47" s="718">
        <v>0</v>
      </c>
      <c r="M47" s="718">
        <v>0</v>
      </c>
      <c r="N47" s="718">
        <v>0</v>
      </c>
      <c r="O47" s="718">
        <v>0</v>
      </c>
      <c r="P47" s="718">
        <v>0</v>
      </c>
      <c r="Q47" s="719">
        <v>0</v>
      </c>
    </row>
    <row r="48" spans="1:17" x14ac:dyDescent="0.25">
      <c r="A48" s="15" t="s">
        <v>120</v>
      </c>
      <c r="B48" s="34" t="s">
        <v>129</v>
      </c>
      <c r="C48" s="720">
        <v>2.5</v>
      </c>
      <c r="D48" s="720">
        <v>0</v>
      </c>
      <c r="E48" s="720">
        <v>0</v>
      </c>
      <c r="F48" s="720">
        <v>0</v>
      </c>
      <c r="G48" s="720">
        <v>0</v>
      </c>
      <c r="H48" s="720">
        <v>0</v>
      </c>
      <c r="I48" s="720">
        <v>0</v>
      </c>
      <c r="J48" s="720">
        <v>0</v>
      </c>
      <c r="K48" s="720">
        <v>0</v>
      </c>
      <c r="L48" s="720">
        <v>0</v>
      </c>
      <c r="M48" s="720">
        <v>0</v>
      </c>
      <c r="N48" s="720">
        <v>0.5</v>
      </c>
      <c r="O48" s="720">
        <v>0</v>
      </c>
      <c r="P48" s="720">
        <v>0</v>
      </c>
      <c r="Q48" s="721">
        <v>3</v>
      </c>
    </row>
    <row r="49" spans="1:17" ht="14.5" x14ac:dyDescent="0.25">
      <c r="A49" s="11" t="s">
        <v>132</v>
      </c>
      <c r="B49" s="717" t="s">
        <v>750</v>
      </c>
      <c r="C49" s="718">
        <v>0</v>
      </c>
      <c r="D49" s="718">
        <v>0</v>
      </c>
      <c r="E49" s="718">
        <v>0</v>
      </c>
      <c r="F49" s="718">
        <v>0</v>
      </c>
      <c r="G49" s="718">
        <v>0</v>
      </c>
      <c r="H49" s="718">
        <v>0</v>
      </c>
      <c r="I49" s="718">
        <v>0</v>
      </c>
      <c r="J49" s="718">
        <v>0</v>
      </c>
      <c r="K49" s="718">
        <v>0</v>
      </c>
      <c r="L49" s="718">
        <v>0</v>
      </c>
      <c r="M49" s="718">
        <v>0</v>
      </c>
      <c r="N49" s="718">
        <v>0</v>
      </c>
      <c r="O49" s="718">
        <v>0</v>
      </c>
      <c r="P49" s="718">
        <v>0</v>
      </c>
      <c r="Q49" s="719">
        <v>0</v>
      </c>
    </row>
    <row r="50" spans="1:17" x14ac:dyDescent="0.25">
      <c r="A50" s="15" t="s">
        <v>132</v>
      </c>
      <c r="B50" s="34" t="s">
        <v>134</v>
      </c>
      <c r="C50" s="720">
        <v>1</v>
      </c>
      <c r="D50" s="720">
        <v>0</v>
      </c>
      <c r="E50" s="720">
        <v>0</v>
      </c>
      <c r="F50" s="720">
        <v>0</v>
      </c>
      <c r="G50" s="720">
        <v>0</v>
      </c>
      <c r="H50" s="720">
        <v>0</v>
      </c>
      <c r="I50" s="720">
        <v>0</v>
      </c>
      <c r="J50" s="720">
        <v>0</v>
      </c>
      <c r="K50" s="720">
        <v>0</v>
      </c>
      <c r="L50" s="720">
        <v>0</v>
      </c>
      <c r="M50" s="720">
        <v>0</v>
      </c>
      <c r="N50" s="720">
        <v>0</v>
      </c>
      <c r="O50" s="720">
        <v>0</v>
      </c>
      <c r="P50" s="720">
        <v>0</v>
      </c>
      <c r="Q50" s="721">
        <v>1</v>
      </c>
    </row>
    <row r="51" spans="1:17" x14ac:dyDescent="0.25">
      <c r="A51" s="11" t="s">
        <v>137</v>
      </c>
      <c r="B51" s="717" t="s">
        <v>138</v>
      </c>
      <c r="C51" s="718">
        <v>0</v>
      </c>
      <c r="D51" s="718">
        <v>1</v>
      </c>
      <c r="E51" s="718">
        <v>0</v>
      </c>
      <c r="F51" s="718">
        <v>0</v>
      </c>
      <c r="G51" s="718">
        <v>0</v>
      </c>
      <c r="H51" s="718">
        <v>0</v>
      </c>
      <c r="I51" s="718">
        <v>2</v>
      </c>
      <c r="J51" s="718">
        <v>0</v>
      </c>
      <c r="K51" s="718">
        <v>0</v>
      </c>
      <c r="L51" s="718">
        <v>0</v>
      </c>
      <c r="M51" s="718">
        <v>0</v>
      </c>
      <c r="N51" s="718">
        <v>0</v>
      </c>
      <c r="O51" s="718">
        <v>0</v>
      </c>
      <c r="P51" s="718">
        <v>0</v>
      </c>
      <c r="Q51" s="719">
        <v>3</v>
      </c>
    </row>
    <row r="52" spans="1:17" x14ac:dyDescent="0.25">
      <c r="A52" s="15" t="s">
        <v>137</v>
      </c>
      <c r="B52" s="34" t="s">
        <v>140</v>
      </c>
      <c r="C52" s="720">
        <v>3.8</v>
      </c>
      <c r="D52" s="720">
        <v>0</v>
      </c>
      <c r="E52" s="720">
        <v>0</v>
      </c>
      <c r="F52" s="720">
        <v>0</v>
      </c>
      <c r="G52" s="720">
        <v>0</v>
      </c>
      <c r="H52" s="720">
        <v>0</v>
      </c>
      <c r="I52" s="720">
        <v>0</v>
      </c>
      <c r="J52" s="720">
        <v>0</v>
      </c>
      <c r="K52" s="720">
        <v>0</v>
      </c>
      <c r="L52" s="720">
        <v>0</v>
      </c>
      <c r="M52" s="720">
        <v>0</v>
      </c>
      <c r="N52" s="720">
        <v>0</v>
      </c>
      <c r="O52" s="720">
        <v>0</v>
      </c>
      <c r="P52" s="720">
        <v>0</v>
      </c>
      <c r="Q52" s="721">
        <v>3.8</v>
      </c>
    </row>
    <row r="53" spans="1:17" ht="14.5" x14ac:dyDescent="0.25">
      <c r="A53" s="11" t="s">
        <v>142</v>
      </c>
      <c r="B53" s="717" t="s">
        <v>739</v>
      </c>
      <c r="C53" s="718">
        <v>0</v>
      </c>
      <c r="D53" s="718">
        <v>0</v>
      </c>
      <c r="E53" s="718">
        <v>0</v>
      </c>
      <c r="F53" s="718">
        <v>0</v>
      </c>
      <c r="G53" s="718">
        <v>0</v>
      </c>
      <c r="H53" s="718">
        <v>0</v>
      </c>
      <c r="I53" s="718">
        <v>0</v>
      </c>
      <c r="J53" s="718">
        <v>0</v>
      </c>
      <c r="K53" s="718">
        <v>0</v>
      </c>
      <c r="L53" s="718">
        <v>0</v>
      </c>
      <c r="M53" s="718">
        <v>0</v>
      </c>
      <c r="N53" s="718">
        <v>0</v>
      </c>
      <c r="O53" s="718">
        <v>0</v>
      </c>
      <c r="P53" s="718">
        <v>0</v>
      </c>
      <c r="Q53" s="719">
        <v>0</v>
      </c>
    </row>
    <row r="54" spans="1:17" x14ac:dyDescent="0.25">
      <c r="A54" s="15" t="s">
        <v>145</v>
      </c>
      <c r="B54" s="34" t="s">
        <v>146</v>
      </c>
      <c r="C54" s="720">
        <v>0</v>
      </c>
      <c r="D54" s="720">
        <v>0</v>
      </c>
      <c r="E54" s="720">
        <v>0</v>
      </c>
      <c r="F54" s="720">
        <v>0</v>
      </c>
      <c r="G54" s="720">
        <v>0</v>
      </c>
      <c r="H54" s="720">
        <v>0</v>
      </c>
      <c r="I54" s="720">
        <v>0</v>
      </c>
      <c r="J54" s="720">
        <v>0</v>
      </c>
      <c r="K54" s="720">
        <v>0</v>
      </c>
      <c r="L54" s="720">
        <v>0</v>
      </c>
      <c r="M54" s="720">
        <v>0</v>
      </c>
      <c r="N54" s="720">
        <v>0</v>
      </c>
      <c r="O54" s="720">
        <v>0</v>
      </c>
      <c r="P54" s="720">
        <v>0</v>
      </c>
      <c r="Q54" s="721">
        <v>0</v>
      </c>
    </row>
    <row r="55" spans="1:17" ht="14.5" x14ac:dyDescent="0.25">
      <c r="A55" s="11" t="s">
        <v>148</v>
      </c>
      <c r="B55" s="717" t="s">
        <v>740</v>
      </c>
      <c r="C55" s="718">
        <v>0</v>
      </c>
      <c r="D55" s="718">
        <v>0</v>
      </c>
      <c r="E55" s="718">
        <v>0</v>
      </c>
      <c r="F55" s="718">
        <v>0</v>
      </c>
      <c r="G55" s="718">
        <v>0</v>
      </c>
      <c r="H55" s="718">
        <v>0</v>
      </c>
      <c r="I55" s="718">
        <v>0</v>
      </c>
      <c r="J55" s="718">
        <v>0</v>
      </c>
      <c r="K55" s="718">
        <v>0</v>
      </c>
      <c r="L55" s="718">
        <v>0</v>
      </c>
      <c r="M55" s="718">
        <v>0</v>
      </c>
      <c r="N55" s="718">
        <v>0</v>
      </c>
      <c r="O55" s="718">
        <v>0</v>
      </c>
      <c r="P55" s="718">
        <v>0</v>
      </c>
      <c r="Q55" s="719">
        <v>0</v>
      </c>
    </row>
    <row r="56" spans="1:17" x14ac:dyDescent="0.25">
      <c r="A56" s="15" t="s">
        <v>148</v>
      </c>
      <c r="B56" s="34" t="s">
        <v>153</v>
      </c>
      <c r="C56" s="720">
        <v>4</v>
      </c>
      <c r="D56" s="720">
        <v>0</v>
      </c>
      <c r="E56" s="720">
        <v>0</v>
      </c>
      <c r="F56" s="720">
        <v>0</v>
      </c>
      <c r="G56" s="720">
        <v>0</v>
      </c>
      <c r="H56" s="720">
        <v>0</v>
      </c>
      <c r="I56" s="720">
        <v>1</v>
      </c>
      <c r="J56" s="720">
        <v>0</v>
      </c>
      <c r="K56" s="720">
        <v>0</v>
      </c>
      <c r="L56" s="720">
        <v>0</v>
      </c>
      <c r="M56" s="720">
        <v>0</v>
      </c>
      <c r="N56" s="720">
        <v>0</v>
      </c>
      <c r="O56" s="720">
        <v>0</v>
      </c>
      <c r="P56" s="720">
        <v>0</v>
      </c>
      <c r="Q56" s="721">
        <v>5</v>
      </c>
    </row>
    <row r="57" spans="1:17" x14ac:dyDescent="0.25">
      <c r="A57" s="11" t="s">
        <v>148</v>
      </c>
      <c r="B57" s="717" t="s">
        <v>155</v>
      </c>
      <c r="C57" s="718">
        <v>1</v>
      </c>
      <c r="D57" s="718">
        <v>0</v>
      </c>
      <c r="E57" s="718">
        <v>0</v>
      </c>
      <c r="F57" s="718">
        <v>0</v>
      </c>
      <c r="G57" s="718">
        <v>0</v>
      </c>
      <c r="H57" s="718">
        <v>0</v>
      </c>
      <c r="I57" s="718">
        <v>0</v>
      </c>
      <c r="J57" s="718">
        <v>0</v>
      </c>
      <c r="K57" s="718">
        <v>0</v>
      </c>
      <c r="L57" s="718">
        <v>0</v>
      </c>
      <c r="M57" s="718">
        <v>0</v>
      </c>
      <c r="N57" s="718">
        <v>0</v>
      </c>
      <c r="O57" s="718">
        <v>0</v>
      </c>
      <c r="P57" s="718">
        <v>0</v>
      </c>
      <c r="Q57" s="719">
        <v>1</v>
      </c>
    </row>
    <row r="58" spans="1:17" ht="14.5" x14ac:dyDescent="0.25">
      <c r="A58" s="15" t="s">
        <v>156</v>
      </c>
      <c r="B58" s="34" t="s">
        <v>754</v>
      </c>
      <c r="C58" s="720">
        <v>0</v>
      </c>
      <c r="D58" s="720">
        <v>0</v>
      </c>
      <c r="E58" s="720">
        <v>0</v>
      </c>
      <c r="F58" s="720">
        <v>0</v>
      </c>
      <c r="G58" s="720">
        <v>0</v>
      </c>
      <c r="H58" s="720">
        <v>0</v>
      </c>
      <c r="I58" s="720">
        <v>0</v>
      </c>
      <c r="J58" s="720">
        <v>0</v>
      </c>
      <c r="K58" s="720">
        <v>0</v>
      </c>
      <c r="L58" s="720">
        <v>0</v>
      </c>
      <c r="M58" s="720">
        <v>0</v>
      </c>
      <c r="N58" s="720">
        <v>0</v>
      </c>
      <c r="O58" s="720">
        <v>0</v>
      </c>
      <c r="P58" s="720">
        <v>0</v>
      </c>
      <c r="Q58" s="721">
        <v>0</v>
      </c>
    </row>
    <row r="59" spans="1:17" ht="14.5" x14ac:dyDescent="0.25">
      <c r="A59" s="11" t="s">
        <v>159</v>
      </c>
      <c r="B59" s="717" t="s">
        <v>741</v>
      </c>
      <c r="C59" s="718">
        <v>0</v>
      </c>
      <c r="D59" s="718">
        <v>0</v>
      </c>
      <c r="E59" s="718">
        <v>0</v>
      </c>
      <c r="F59" s="718">
        <v>0</v>
      </c>
      <c r="G59" s="718">
        <v>0</v>
      </c>
      <c r="H59" s="718">
        <v>0</v>
      </c>
      <c r="I59" s="718">
        <v>0</v>
      </c>
      <c r="J59" s="718">
        <v>0</v>
      </c>
      <c r="K59" s="718">
        <v>0</v>
      </c>
      <c r="L59" s="718">
        <v>0</v>
      </c>
      <c r="M59" s="718">
        <v>0</v>
      </c>
      <c r="N59" s="718">
        <v>0</v>
      </c>
      <c r="O59" s="718">
        <v>0</v>
      </c>
      <c r="P59" s="718">
        <v>0</v>
      </c>
      <c r="Q59" s="719">
        <v>0</v>
      </c>
    </row>
    <row r="60" spans="1:17" ht="14.5" x14ac:dyDescent="0.25">
      <c r="A60" s="15" t="s">
        <v>159</v>
      </c>
      <c r="B60" s="34" t="s">
        <v>742</v>
      </c>
      <c r="C60" s="720">
        <v>0</v>
      </c>
      <c r="D60" s="720">
        <v>0</v>
      </c>
      <c r="E60" s="720">
        <v>0</v>
      </c>
      <c r="F60" s="720">
        <v>0</v>
      </c>
      <c r="G60" s="720">
        <v>0</v>
      </c>
      <c r="H60" s="720">
        <v>0</v>
      </c>
      <c r="I60" s="720">
        <v>0</v>
      </c>
      <c r="J60" s="720">
        <v>0</v>
      </c>
      <c r="K60" s="720">
        <v>0</v>
      </c>
      <c r="L60" s="720">
        <v>0</v>
      </c>
      <c r="M60" s="720">
        <v>0</v>
      </c>
      <c r="N60" s="720">
        <v>0</v>
      </c>
      <c r="O60" s="720">
        <v>0</v>
      </c>
      <c r="P60" s="720">
        <v>0</v>
      </c>
      <c r="Q60" s="721">
        <v>0</v>
      </c>
    </row>
    <row r="61" spans="1:17" x14ac:dyDescent="0.25">
      <c r="A61" s="11" t="s">
        <v>164</v>
      </c>
      <c r="B61" s="717" t="s">
        <v>165</v>
      </c>
      <c r="C61" s="718">
        <v>2</v>
      </c>
      <c r="D61" s="718">
        <v>0</v>
      </c>
      <c r="E61" s="718">
        <v>0</v>
      </c>
      <c r="F61" s="718">
        <v>0</v>
      </c>
      <c r="G61" s="718">
        <v>0</v>
      </c>
      <c r="H61" s="718">
        <v>0</v>
      </c>
      <c r="I61" s="718">
        <v>0</v>
      </c>
      <c r="J61" s="718">
        <v>0</v>
      </c>
      <c r="K61" s="718">
        <v>0</v>
      </c>
      <c r="L61" s="718">
        <v>0</v>
      </c>
      <c r="M61" s="718">
        <v>0</v>
      </c>
      <c r="N61" s="718">
        <v>4</v>
      </c>
      <c r="O61" s="718">
        <v>0</v>
      </c>
      <c r="P61" s="718">
        <v>15</v>
      </c>
      <c r="Q61" s="719">
        <v>21</v>
      </c>
    </row>
    <row r="62" spans="1:17" x14ac:dyDescent="0.25">
      <c r="A62" s="15" t="s">
        <v>164</v>
      </c>
      <c r="B62" s="34" t="s">
        <v>167</v>
      </c>
      <c r="C62" s="720">
        <v>3</v>
      </c>
      <c r="D62" s="720">
        <v>0</v>
      </c>
      <c r="E62" s="720">
        <v>0</v>
      </c>
      <c r="F62" s="720">
        <v>0</v>
      </c>
      <c r="G62" s="720">
        <v>0</v>
      </c>
      <c r="H62" s="720">
        <v>0</v>
      </c>
      <c r="I62" s="720">
        <v>0</v>
      </c>
      <c r="J62" s="720">
        <v>0</v>
      </c>
      <c r="K62" s="720">
        <v>0</v>
      </c>
      <c r="L62" s="720">
        <v>0</v>
      </c>
      <c r="M62" s="720">
        <v>0</v>
      </c>
      <c r="N62" s="720">
        <v>0</v>
      </c>
      <c r="O62" s="720">
        <v>0</v>
      </c>
      <c r="P62" s="720">
        <v>0</v>
      </c>
      <c r="Q62" s="721">
        <v>3</v>
      </c>
    </row>
    <row r="63" spans="1:17" ht="14.5" x14ac:dyDescent="0.25">
      <c r="A63" s="11" t="s">
        <v>164</v>
      </c>
      <c r="B63" s="717" t="s">
        <v>743</v>
      </c>
      <c r="C63" s="718">
        <v>0</v>
      </c>
      <c r="D63" s="718">
        <v>0</v>
      </c>
      <c r="E63" s="718">
        <v>0</v>
      </c>
      <c r="F63" s="718">
        <v>0</v>
      </c>
      <c r="G63" s="718">
        <v>0</v>
      </c>
      <c r="H63" s="718">
        <v>0</v>
      </c>
      <c r="I63" s="718">
        <v>0</v>
      </c>
      <c r="J63" s="718">
        <v>0</v>
      </c>
      <c r="K63" s="718">
        <v>0</v>
      </c>
      <c r="L63" s="718">
        <v>0</v>
      </c>
      <c r="M63" s="718">
        <v>0</v>
      </c>
      <c r="N63" s="718">
        <v>0</v>
      </c>
      <c r="O63" s="718">
        <v>0</v>
      </c>
      <c r="P63" s="718">
        <v>0</v>
      </c>
      <c r="Q63" s="719">
        <v>0</v>
      </c>
    </row>
    <row r="64" spans="1:17" x14ac:dyDescent="0.25">
      <c r="A64" s="15" t="s">
        <v>170</v>
      </c>
      <c r="B64" s="34" t="s">
        <v>171</v>
      </c>
      <c r="C64" s="720">
        <v>0</v>
      </c>
      <c r="D64" s="720">
        <v>0</v>
      </c>
      <c r="E64" s="720">
        <v>0</v>
      </c>
      <c r="F64" s="720">
        <v>0</v>
      </c>
      <c r="G64" s="720">
        <v>0</v>
      </c>
      <c r="H64" s="720">
        <v>0</v>
      </c>
      <c r="I64" s="720">
        <v>0</v>
      </c>
      <c r="J64" s="720">
        <v>0</v>
      </c>
      <c r="K64" s="720">
        <v>0</v>
      </c>
      <c r="L64" s="720">
        <v>0</v>
      </c>
      <c r="M64" s="720">
        <v>0</v>
      </c>
      <c r="N64" s="720">
        <v>0</v>
      </c>
      <c r="O64" s="720">
        <v>0</v>
      </c>
      <c r="P64" s="720">
        <v>0</v>
      </c>
      <c r="Q64" s="721">
        <v>0</v>
      </c>
    </row>
    <row r="65" spans="1:17" x14ac:dyDescent="0.25">
      <c r="A65" s="11" t="s">
        <v>170</v>
      </c>
      <c r="B65" s="717" t="s">
        <v>173</v>
      </c>
      <c r="C65" s="718">
        <v>0</v>
      </c>
      <c r="D65" s="718">
        <v>0</v>
      </c>
      <c r="E65" s="718">
        <v>0</v>
      </c>
      <c r="F65" s="718">
        <v>0</v>
      </c>
      <c r="G65" s="718">
        <v>0</v>
      </c>
      <c r="H65" s="718">
        <v>0</v>
      </c>
      <c r="I65" s="718">
        <v>0</v>
      </c>
      <c r="J65" s="718">
        <v>0</v>
      </c>
      <c r="K65" s="718">
        <v>0</v>
      </c>
      <c r="L65" s="718">
        <v>0</v>
      </c>
      <c r="M65" s="718">
        <v>0</v>
      </c>
      <c r="N65" s="718">
        <v>0</v>
      </c>
      <c r="O65" s="718">
        <v>0</v>
      </c>
      <c r="P65" s="718">
        <v>0</v>
      </c>
      <c r="Q65" s="719">
        <v>0</v>
      </c>
    </row>
    <row r="66" spans="1:17" ht="14.5" x14ac:dyDescent="0.25">
      <c r="A66" s="15" t="s">
        <v>175</v>
      </c>
      <c r="B66" s="34" t="s">
        <v>744</v>
      </c>
      <c r="C66" s="720">
        <v>0</v>
      </c>
      <c r="D66" s="720">
        <v>0</v>
      </c>
      <c r="E66" s="720">
        <v>0</v>
      </c>
      <c r="F66" s="720">
        <v>0</v>
      </c>
      <c r="G66" s="720">
        <v>0</v>
      </c>
      <c r="H66" s="720">
        <v>0</v>
      </c>
      <c r="I66" s="720">
        <v>0</v>
      </c>
      <c r="J66" s="720">
        <v>0</v>
      </c>
      <c r="K66" s="720">
        <v>0</v>
      </c>
      <c r="L66" s="720">
        <v>0</v>
      </c>
      <c r="M66" s="720">
        <v>0</v>
      </c>
      <c r="N66" s="720">
        <v>0</v>
      </c>
      <c r="O66" s="720">
        <v>0</v>
      </c>
      <c r="P66" s="720">
        <v>0</v>
      </c>
      <c r="Q66" s="721">
        <v>0</v>
      </c>
    </row>
    <row r="67" spans="1:17" x14ac:dyDescent="0.25">
      <c r="A67" s="11" t="s">
        <v>177</v>
      </c>
      <c r="B67" s="717" t="s">
        <v>178</v>
      </c>
      <c r="C67" s="718">
        <v>0</v>
      </c>
      <c r="D67" s="718">
        <v>0</v>
      </c>
      <c r="E67" s="718">
        <v>0</v>
      </c>
      <c r="F67" s="718">
        <v>0</v>
      </c>
      <c r="G67" s="718">
        <v>0</v>
      </c>
      <c r="H67" s="718">
        <v>0</v>
      </c>
      <c r="I67" s="718">
        <v>0</v>
      </c>
      <c r="J67" s="718">
        <v>0</v>
      </c>
      <c r="K67" s="718">
        <v>0</v>
      </c>
      <c r="L67" s="718">
        <v>0</v>
      </c>
      <c r="M67" s="718">
        <v>0</v>
      </c>
      <c r="N67" s="718">
        <v>0</v>
      </c>
      <c r="O67" s="718">
        <v>0</v>
      </c>
      <c r="P67" s="718">
        <v>0</v>
      </c>
      <c r="Q67" s="719">
        <v>0</v>
      </c>
    </row>
    <row r="68" spans="1:17" ht="14.5" x14ac:dyDescent="0.25">
      <c r="A68" s="15" t="s">
        <v>179</v>
      </c>
      <c r="B68" s="34" t="s">
        <v>751</v>
      </c>
      <c r="C68" s="720">
        <v>0</v>
      </c>
      <c r="D68" s="720">
        <v>0</v>
      </c>
      <c r="E68" s="720">
        <v>0</v>
      </c>
      <c r="F68" s="720">
        <v>0</v>
      </c>
      <c r="G68" s="720">
        <v>0</v>
      </c>
      <c r="H68" s="720">
        <v>0</v>
      </c>
      <c r="I68" s="720">
        <v>0</v>
      </c>
      <c r="J68" s="720">
        <v>0</v>
      </c>
      <c r="K68" s="720">
        <v>0</v>
      </c>
      <c r="L68" s="720">
        <v>0</v>
      </c>
      <c r="M68" s="720">
        <v>0</v>
      </c>
      <c r="N68" s="720">
        <v>0</v>
      </c>
      <c r="O68" s="720">
        <v>0</v>
      </c>
      <c r="P68" s="720">
        <v>0</v>
      </c>
      <c r="Q68" s="721">
        <v>0</v>
      </c>
    </row>
    <row r="69" spans="1:17" ht="14.5" x14ac:dyDescent="0.25">
      <c r="A69" s="11" t="s">
        <v>182</v>
      </c>
      <c r="B69" s="717" t="s">
        <v>752</v>
      </c>
      <c r="C69" s="718">
        <v>0</v>
      </c>
      <c r="D69" s="718">
        <v>0</v>
      </c>
      <c r="E69" s="718">
        <v>0</v>
      </c>
      <c r="F69" s="718">
        <v>0</v>
      </c>
      <c r="G69" s="718">
        <v>0</v>
      </c>
      <c r="H69" s="718">
        <v>0</v>
      </c>
      <c r="I69" s="718">
        <v>0</v>
      </c>
      <c r="J69" s="718">
        <v>0</v>
      </c>
      <c r="K69" s="718">
        <v>0</v>
      </c>
      <c r="L69" s="718">
        <v>0</v>
      </c>
      <c r="M69" s="718">
        <v>0</v>
      </c>
      <c r="N69" s="718">
        <v>0</v>
      </c>
      <c r="O69" s="718">
        <v>0</v>
      </c>
      <c r="P69" s="718">
        <v>0</v>
      </c>
      <c r="Q69" s="719">
        <v>0</v>
      </c>
    </row>
    <row r="70" spans="1:17" ht="15" thickBot="1" x14ac:dyDescent="0.3">
      <c r="A70" s="23" t="s">
        <v>185</v>
      </c>
      <c r="B70" s="722" t="s">
        <v>753</v>
      </c>
      <c r="C70" s="723">
        <v>0</v>
      </c>
      <c r="D70" s="723">
        <v>0</v>
      </c>
      <c r="E70" s="723">
        <v>0</v>
      </c>
      <c r="F70" s="723">
        <v>0</v>
      </c>
      <c r="G70" s="723">
        <v>0</v>
      </c>
      <c r="H70" s="723">
        <v>0</v>
      </c>
      <c r="I70" s="723">
        <v>0</v>
      </c>
      <c r="J70" s="723">
        <v>0</v>
      </c>
      <c r="K70" s="723">
        <v>0</v>
      </c>
      <c r="L70" s="723">
        <v>0</v>
      </c>
      <c r="M70" s="723">
        <v>0</v>
      </c>
      <c r="N70" s="723">
        <v>0</v>
      </c>
      <c r="O70" s="723">
        <v>0</v>
      </c>
      <c r="P70" s="723">
        <v>0</v>
      </c>
      <c r="Q70" s="724">
        <v>0</v>
      </c>
    </row>
    <row r="71" spans="1:17" ht="13" x14ac:dyDescent="0.25">
      <c r="A71" s="11"/>
      <c r="B71" s="725" t="s">
        <v>755</v>
      </c>
      <c r="C71" s="726">
        <v>86.94</v>
      </c>
      <c r="D71" s="726">
        <v>1</v>
      </c>
      <c r="E71" s="726">
        <v>0</v>
      </c>
      <c r="F71" s="727">
        <v>0</v>
      </c>
      <c r="G71" s="727">
        <v>4.5</v>
      </c>
      <c r="H71" s="727">
        <v>0</v>
      </c>
      <c r="I71" s="727">
        <v>23.72</v>
      </c>
      <c r="J71" s="726">
        <v>0</v>
      </c>
      <c r="K71" s="727">
        <v>0</v>
      </c>
      <c r="L71" s="727">
        <v>3.18</v>
      </c>
      <c r="M71" s="727">
        <v>0</v>
      </c>
      <c r="N71" s="726">
        <v>18.239999999999998</v>
      </c>
      <c r="O71" s="727">
        <v>0</v>
      </c>
      <c r="P71" s="727">
        <v>26.5</v>
      </c>
      <c r="Q71" s="728">
        <v>164.08</v>
      </c>
    </row>
    <row r="72" spans="1:17" ht="13" x14ac:dyDescent="0.25">
      <c r="A72" s="15"/>
      <c r="B72" s="729" t="s">
        <v>365</v>
      </c>
      <c r="C72" s="730">
        <v>3.78</v>
      </c>
      <c r="D72" s="748">
        <v>1</v>
      </c>
      <c r="E72" s="748">
        <v>0</v>
      </c>
      <c r="F72" s="731">
        <v>0</v>
      </c>
      <c r="G72" s="731">
        <v>1.1299999999999999</v>
      </c>
      <c r="H72" s="731">
        <v>0</v>
      </c>
      <c r="I72" s="731">
        <v>3.95</v>
      </c>
      <c r="J72" s="748">
        <v>0</v>
      </c>
      <c r="K72" s="731">
        <v>0</v>
      </c>
      <c r="L72" s="731">
        <v>0.8</v>
      </c>
      <c r="M72" s="731">
        <v>0</v>
      </c>
      <c r="N72" s="730">
        <v>2.0299999999999998</v>
      </c>
      <c r="O72" s="731">
        <v>0</v>
      </c>
      <c r="P72" s="731">
        <v>6.63</v>
      </c>
      <c r="Q72" s="732">
        <v>6.08</v>
      </c>
    </row>
    <row r="73" spans="1:17" ht="13.5" thickBot="1" x14ac:dyDescent="0.3">
      <c r="A73" s="733"/>
      <c r="B73" s="734" t="s">
        <v>725</v>
      </c>
      <c r="C73" s="735">
        <v>23</v>
      </c>
      <c r="D73" s="735">
        <v>1</v>
      </c>
      <c r="E73" s="735">
        <v>0</v>
      </c>
      <c r="F73" s="735">
        <v>0</v>
      </c>
      <c r="G73" s="735">
        <v>4</v>
      </c>
      <c r="H73" s="735">
        <v>0</v>
      </c>
      <c r="I73" s="735">
        <v>6</v>
      </c>
      <c r="J73" s="735">
        <v>0</v>
      </c>
      <c r="K73" s="735">
        <v>0</v>
      </c>
      <c r="L73" s="735">
        <v>4</v>
      </c>
      <c r="M73" s="735">
        <v>0</v>
      </c>
      <c r="N73" s="735">
        <v>9</v>
      </c>
      <c r="O73" s="735">
        <v>0</v>
      </c>
      <c r="P73" s="735">
        <v>4</v>
      </c>
      <c r="Q73" s="736">
        <v>27</v>
      </c>
    </row>
    <row r="74" spans="1:17" ht="24.75" customHeight="1" x14ac:dyDescent="0.25">
      <c r="A74" s="1083" t="s">
        <v>756</v>
      </c>
      <c r="B74" s="1083"/>
    </row>
    <row r="75" spans="1:17" x14ac:dyDescent="0.25">
      <c r="B75" s="750"/>
      <c r="C75" s="10"/>
      <c r="D75" s="10"/>
      <c r="E75" s="10"/>
    </row>
    <row r="76" spans="1:17" ht="26.25" customHeight="1" x14ac:dyDescent="0.25">
      <c r="A76" s="1084" t="s">
        <v>732</v>
      </c>
      <c r="B76" s="1084"/>
      <c r="C76" s="10"/>
      <c r="D76" s="10"/>
      <c r="E76" s="10"/>
    </row>
    <row r="77" spans="1:17" ht="13" x14ac:dyDescent="0.25">
      <c r="A77" s="751" t="s">
        <v>395</v>
      </c>
      <c r="B77" s="752"/>
      <c r="C77" s="752"/>
      <c r="D77" s="752"/>
      <c r="E77" s="752"/>
      <c r="F77" s="752"/>
      <c r="G77" s="752"/>
      <c r="H77" s="750"/>
      <c r="I77" s="10"/>
      <c r="J77" s="10"/>
      <c r="K77" s="10"/>
      <c r="L77" s="62"/>
    </row>
    <row r="78" spans="1:17" ht="13" x14ac:dyDescent="0.25">
      <c r="B78" s="753"/>
      <c r="C78" s="754"/>
      <c r="D78" s="753"/>
      <c r="E78" s="754"/>
      <c r="F78" s="754"/>
      <c r="G78" s="754"/>
      <c r="H78" s="755"/>
      <c r="I78" s="10"/>
      <c r="J78" s="10"/>
      <c r="K78" s="10"/>
      <c r="L78" s="62"/>
    </row>
    <row r="79" spans="1:17" ht="13" x14ac:dyDescent="0.25">
      <c r="B79" s="753"/>
      <c r="C79" s="754"/>
      <c r="D79" s="753"/>
      <c r="E79" s="754"/>
      <c r="F79" s="754"/>
      <c r="G79" s="754"/>
      <c r="H79" s="752"/>
      <c r="I79" s="752"/>
      <c r="J79" s="752"/>
      <c r="K79" s="752"/>
      <c r="L79" s="62"/>
    </row>
    <row r="80" spans="1:17" ht="13" x14ac:dyDescent="0.25">
      <c r="B80" s="753"/>
      <c r="C80" s="754"/>
      <c r="D80" s="753"/>
      <c r="E80" s="754"/>
      <c r="F80" s="754"/>
      <c r="G80" s="754"/>
      <c r="H80" s="753"/>
      <c r="I80" s="754"/>
      <c r="J80" s="754"/>
      <c r="K80" s="754"/>
      <c r="L80" s="62"/>
    </row>
    <row r="81" spans="2:12" ht="13" x14ac:dyDescent="0.25">
      <c r="B81" s="753"/>
      <c r="C81" s="754"/>
      <c r="D81" s="753"/>
      <c r="E81" s="754"/>
      <c r="F81" s="754"/>
      <c r="G81" s="754"/>
      <c r="H81" s="753"/>
      <c r="I81" s="754"/>
      <c r="J81" s="754"/>
      <c r="K81" s="754"/>
      <c r="L81" s="62"/>
    </row>
    <row r="82" spans="2:12" ht="13" x14ac:dyDescent="0.25">
      <c r="B82" s="753"/>
      <c r="C82" s="754"/>
      <c r="D82" s="753"/>
      <c r="E82" s="754"/>
      <c r="F82" s="754"/>
      <c r="G82" s="754"/>
      <c r="H82" s="753"/>
      <c r="I82" s="754"/>
      <c r="J82" s="754"/>
      <c r="K82" s="754"/>
      <c r="L82" s="62"/>
    </row>
    <row r="83" spans="2:12" ht="13" x14ac:dyDescent="0.25">
      <c r="B83" s="753"/>
      <c r="C83" s="754"/>
      <c r="D83" s="753"/>
      <c r="E83" s="754"/>
      <c r="F83" s="754"/>
      <c r="G83" s="754"/>
      <c r="H83" s="753"/>
      <c r="I83" s="754"/>
      <c r="J83" s="754"/>
      <c r="K83" s="754"/>
      <c r="L83" s="62"/>
    </row>
    <row r="84" spans="2:12" ht="13" x14ac:dyDescent="0.25">
      <c r="B84" s="753"/>
      <c r="C84" s="754"/>
      <c r="D84" s="753"/>
      <c r="E84" s="754"/>
      <c r="F84" s="754"/>
      <c r="G84" s="754"/>
      <c r="H84" s="753"/>
      <c r="I84" s="754"/>
      <c r="J84" s="754"/>
      <c r="K84" s="754"/>
      <c r="L84" s="62"/>
    </row>
    <row r="85" spans="2:12" ht="13" x14ac:dyDescent="0.25">
      <c r="B85" s="753"/>
      <c r="C85" s="754"/>
      <c r="D85" s="753"/>
      <c r="E85" s="754"/>
      <c r="F85" s="754"/>
      <c r="G85" s="754"/>
      <c r="H85" s="753"/>
      <c r="I85" s="754"/>
      <c r="J85" s="754"/>
      <c r="K85" s="754"/>
      <c r="L85" s="62"/>
    </row>
    <row r="86" spans="2:12" ht="13" x14ac:dyDescent="0.25">
      <c r="B86" s="753"/>
      <c r="C86" s="754"/>
      <c r="D86" s="753"/>
      <c r="E86" s="754"/>
      <c r="F86" s="754"/>
      <c r="G86" s="754"/>
      <c r="H86" s="753"/>
      <c r="I86" s="754"/>
      <c r="J86" s="754"/>
      <c r="K86" s="754"/>
      <c r="L86" s="62"/>
    </row>
    <row r="87" spans="2:12" ht="13" x14ac:dyDescent="0.25">
      <c r="B87" s="753"/>
      <c r="C87" s="754"/>
      <c r="D87" s="753"/>
      <c r="E87" s="754"/>
      <c r="F87" s="754"/>
      <c r="G87" s="754"/>
      <c r="H87" s="753"/>
      <c r="I87" s="754"/>
      <c r="J87" s="754"/>
      <c r="K87" s="754"/>
      <c r="L87" s="62"/>
    </row>
    <row r="88" spans="2:12" ht="13" x14ac:dyDescent="0.25">
      <c r="B88" s="753"/>
      <c r="C88" s="754"/>
      <c r="D88" s="753"/>
      <c r="E88" s="754"/>
      <c r="F88" s="754"/>
      <c r="G88" s="754"/>
      <c r="H88" s="753"/>
      <c r="I88" s="754"/>
      <c r="J88" s="754"/>
      <c r="K88" s="754"/>
      <c r="L88" s="62"/>
    </row>
    <row r="89" spans="2:12" ht="13" x14ac:dyDescent="0.25">
      <c r="B89" s="753"/>
      <c r="C89" s="754"/>
      <c r="D89" s="753"/>
      <c r="E89" s="754"/>
      <c r="F89" s="754"/>
      <c r="G89" s="754"/>
      <c r="H89" s="753"/>
      <c r="I89" s="754"/>
      <c r="J89" s="754"/>
      <c r="K89" s="754"/>
      <c r="L89" s="62"/>
    </row>
    <row r="90" spans="2:12" ht="13" x14ac:dyDescent="0.25">
      <c r="B90" s="753"/>
      <c r="C90" s="754"/>
      <c r="D90" s="753"/>
      <c r="E90" s="754"/>
      <c r="F90" s="754"/>
      <c r="G90" s="754"/>
      <c r="H90" s="753"/>
      <c r="I90" s="754"/>
      <c r="J90" s="754"/>
      <c r="K90" s="754"/>
      <c r="L90" s="62"/>
    </row>
    <row r="91" spans="2:12" ht="13" x14ac:dyDescent="0.25">
      <c r="B91" s="753"/>
      <c r="C91" s="754"/>
      <c r="D91" s="753"/>
      <c r="E91" s="754"/>
      <c r="F91" s="754"/>
      <c r="G91" s="754"/>
      <c r="H91" s="753"/>
      <c r="I91" s="754"/>
      <c r="J91" s="754"/>
      <c r="K91" s="754"/>
      <c r="L91" s="62"/>
    </row>
    <row r="92" spans="2:12" ht="13" x14ac:dyDescent="0.25">
      <c r="B92" s="753"/>
      <c r="C92" s="754"/>
      <c r="D92" s="753"/>
      <c r="E92" s="754"/>
      <c r="F92" s="754"/>
      <c r="G92" s="754"/>
      <c r="H92" s="753"/>
      <c r="I92" s="754"/>
      <c r="J92" s="754"/>
      <c r="K92" s="754"/>
      <c r="L92" s="62"/>
    </row>
    <row r="93" spans="2:12" ht="13" x14ac:dyDescent="0.25">
      <c r="B93" s="62"/>
      <c r="C93" s="62"/>
      <c r="D93" s="62"/>
      <c r="E93" s="62"/>
      <c r="H93" s="753"/>
      <c r="I93" s="754"/>
      <c r="J93" s="754"/>
      <c r="K93" s="754"/>
      <c r="L93" s="62"/>
    </row>
    <row r="94" spans="2:12" ht="13" x14ac:dyDescent="0.25">
      <c r="B94" s="62"/>
      <c r="C94" s="62"/>
      <c r="D94" s="62"/>
      <c r="E94" s="62"/>
      <c r="H94" s="753"/>
      <c r="I94" s="754"/>
      <c r="J94" s="754"/>
      <c r="K94" s="754"/>
      <c r="L94" s="62"/>
    </row>
    <row r="95" spans="2:12" x14ac:dyDescent="0.25">
      <c r="B95" s="62"/>
      <c r="C95" s="62"/>
      <c r="D95" s="62"/>
      <c r="E95" s="62"/>
      <c r="H95" s="62"/>
      <c r="I95" s="62"/>
      <c r="J95" s="62"/>
      <c r="K95" s="62"/>
      <c r="L95" s="62"/>
    </row>
    <row r="96" spans="2:12" x14ac:dyDescent="0.25">
      <c r="H96" s="62"/>
      <c r="I96" s="62"/>
      <c r="J96" s="62"/>
      <c r="K96" s="62"/>
      <c r="L96" s="62"/>
    </row>
  </sheetData>
  <mergeCells count="21">
    <mergeCell ref="A1:B1"/>
    <mergeCell ref="A2:B2"/>
    <mergeCell ref="A3:A4"/>
    <mergeCell ref="B3:B4"/>
    <mergeCell ref="C3:C4"/>
    <mergeCell ref="Q3:Q4"/>
    <mergeCell ref="A74:B74"/>
    <mergeCell ref="A76:B76"/>
    <mergeCell ref="K3:K4"/>
    <mergeCell ref="L3:L4"/>
    <mergeCell ref="M3:M4"/>
    <mergeCell ref="N3:N4"/>
    <mergeCell ref="O3:O4"/>
    <mergeCell ref="P3:P4"/>
    <mergeCell ref="E3:E4"/>
    <mergeCell ref="F3:F4"/>
    <mergeCell ref="G3:G4"/>
    <mergeCell ref="H3:H4"/>
    <mergeCell ref="I3:I4"/>
    <mergeCell ref="J3:J4"/>
    <mergeCell ref="D3:D4"/>
  </mergeCells>
  <hyperlinks>
    <hyperlink ref="A2:B2" location="TOC!A1" display="Return to Table of Contents"/>
  </hyperlinks>
  <pageMargins left="0.25" right="0.25" top="0.75" bottom="0.75" header="0.3" footer="0.3"/>
  <pageSetup scale="60" fitToWidth="0" fitToHeight="0" orientation="portrait" r:id="rId1"/>
  <headerFooter>
    <oddHeader>&amp;L2017-18 Survey of Dental Education
Report 1 - Academic Programs, Enrollment, and Graduates</oddHeader>
  </headerFooter>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93"/>
  <sheetViews>
    <sheetView workbookViewId="0">
      <pane xSplit="2" ySplit="4" topLeftCell="C5" activePane="bottomRight" state="frozen"/>
      <selection pane="topRight"/>
      <selection pane="bottomLeft"/>
      <selection pane="bottomRight" sqref="A1:B1"/>
    </sheetView>
  </sheetViews>
  <sheetFormatPr defaultColWidth="9.1796875" defaultRowHeight="12.5" x14ac:dyDescent="0.25"/>
  <cols>
    <col min="1" max="1" width="5.26953125" style="757" customWidth="1"/>
    <col min="2" max="2" width="56" style="757" customWidth="1"/>
    <col min="3" max="3" width="12.7265625" style="757" customWidth="1"/>
    <col min="4" max="5" width="13.7265625" style="757" customWidth="1"/>
    <col min="6" max="10" width="12.7265625" style="757" customWidth="1"/>
    <col min="11" max="11" width="13.1796875" style="757" customWidth="1"/>
    <col min="12" max="12" width="12.7265625" style="757" customWidth="1"/>
    <col min="13" max="13" width="13.453125" style="757" customWidth="1"/>
    <col min="14" max="14" width="11.81640625" style="757" customWidth="1"/>
    <col min="15" max="16" width="12.7265625" style="757" customWidth="1"/>
    <col min="17" max="17" width="14.26953125" style="757" customWidth="1"/>
    <col min="18" max="16384" width="9.1796875" style="1"/>
  </cols>
  <sheetData>
    <row r="1" spans="1:17" ht="31.5" customHeight="1" x14ac:dyDescent="0.3">
      <c r="A1" s="1085" t="s">
        <v>461</v>
      </c>
      <c r="B1" s="1085"/>
      <c r="C1" s="756"/>
      <c r="D1" s="756"/>
    </row>
    <row r="2" spans="1:17" ht="13" thickBot="1" x14ac:dyDescent="0.3">
      <c r="A2" s="1086" t="s">
        <v>1</v>
      </c>
      <c r="B2" s="1086"/>
    </row>
    <row r="3" spans="1:17" ht="12.75" customHeight="1" x14ac:dyDescent="0.25">
      <c r="A3" s="991" t="s">
        <v>2</v>
      </c>
      <c r="B3" s="1031" t="s">
        <v>3</v>
      </c>
      <c r="C3" s="1075" t="s">
        <v>726</v>
      </c>
      <c r="D3" s="1075" t="s">
        <v>714</v>
      </c>
      <c r="E3" s="1075" t="s">
        <v>715</v>
      </c>
      <c r="F3" s="1075" t="s">
        <v>716</v>
      </c>
      <c r="G3" s="1075" t="s">
        <v>717</v>
      </c>
      <c r="H3" s="1075" t="s">
        <v>718</v>
      </c>
      <c r="I3" s="1075" t="s">
        <v>727</v>
      </c>
      <c r="J3" s="1075" t="s">
        <v>719</v>
      </c>
      <c r="K3" s="1075" t="s">
        <v>720</v>
      </c>
      <c r="L3" s="1075" t="s">
        <v>728</v>
      </c>
      <c r="M3" s="1075" t="s">
        <v>729</v>
      </c>
      <c r="N3" s="1075" t="s">
        <v>730</v>
      </c>
      <c r="O3" s="1075" t="s">
        <v>721</v>
      </c>
      <c r="P3" s="1075" t="s">
        <v>722</v>
      </c>
      <c r="Q3" s="1080" t="s">
        <v>758</v>
      </c>
    </row>
    <row r="4" spans="1:17" ht="46.5" customHeight="1" x14ac:dyDescent="0.25">
      <c r="A4" s="1019"/>
      <c r="B4" s="1032"/>
      <c r="C4" s="1056"/>
      <c r="D4" s="1056"/>
      <c r="E4" s="1056"/>
      <c r="F4" s="1056"/>
      <c r="G4" s="1056"/>
      <c r="H4" s="1056"/>
      <c r="I4" s="1056"/>
      <c r="J4" s="1056"/>
      <c r="K4" s="1056"/>
      <c r="L4" s="1056"/>
      <c r="M4" s="1056"/>
      <c r="N4" s="1056"/>
      <c r="O4" s="1056"/>
      <c r="P4" s="1056"/>
      <c r="Q4" s="1081"/>
    </row>
    <row r="5" spans="1:17" x14ac:dyDescent="0.25">
      <c r="A5" s="11" t="s">
        <v>10</v>
      </c>
      <c r="B5" s="717" t="s">
        <v>11</v>
      </c>
      <c r="C5" s="718">
        <v>2.2999999999999998</v>
      </c>
      <c r="D5" s="718">
        <v>17.100000000000001</v>
      </c>
      <c r="E5" s="718">
        <v>28.1</v>
      </c>
      <c r="F5" s="718">
        <v>8.1</v>
      </c>
      <c r="G5" s="718">
        <v>4</v>
      </c>
      <c r="H5" s="718">
        <v>0</v>
      </c>
      <c r="I5" s="718">
        <v>0</v>
      </c>
      <c r="J5" s="718">
        <v>0</v>
      </c>
      <c r="K5" s="718">
        <v>1</v>
      </c>
      <c r="L5" s="718">
        <v>1</v>
      </c>
      <c r="M5" s="718">
        <v>12.7</v>
      </c>
      <c r="N5" s="718">
        <v>1.8</v>
      </c>
      <c r="O5" s="718">
        <v>1.6</v>
      </c>
      <c r="P5" s="718">
        <v>9.6</v>
      </c>
      <c r="Q5" s="719">
        <v>87.3</v>
      </c>
    </row>
    <row r="6" spans="1:17" x14ac:dyDescent="0.25">
      <c r="A6" s="15" t="s">
        <v>18</v>
      </c>
      <c r="B6" s="34" t="s">
        <v>19</v>
      </c>
      <c r="C6" s="720">
        <v>4</v>
      </c>
      <c r="D6" s="720">
        <v>9</v>
      </c>
      <c r="E6" s="720">
        <v>36</v>
      </c>
      <c r="F6" s="720">
        <v>2</v>
      </c>
      <c r="G6" s="720">
        <v>0</v>
      </c>
      <c r="H6" s="720">
        <v>0</v>
      </c>
      <c r="I6" s="720">
        <v>0</v>
      </c>
      <c r="J6" s="720">
        <v>0</v>
      </c>
      <c r="K6" s="720">
        <v>5</v>
      </c>
      <c r="L6" s="720">
        <v>1</v>
      </c>
      <c r="M6" s="720">
        <v>0</v>
      </c>
      <c r="N6" s="720">
        <v>1</v>
      </c>
      <c r="O6" s="720">
        <v>0</v>
      </c>
      <c r="P6" s="720">
        <v>0</v>
      </c>
      <c r="Q6" s="721">
        <v>58</v>
      </c>
    </row>
    <row r="7" spans="1:17" x14ac:dyDescent="0.25">
      <c r="A7" s="11" t="s">
        <v>18</v>
      </c>
      <c r="B7" s="717" t="s">
        <v>23</v>
      </c>
      <c r="C7" s="718">
        <v>3</v>
      </c>
      <c r="D7" s="718">
        <v>12</v>
      </c>
      <c r="E7" s="718">
        <v>32</v>
      </c>
      <c r="F7" s="718">
        <v>10</v>
      </c>
      <c r="G7" s="718">
        <v>2</v>
      </c>
      <c r="H7" s="718">
        <v>0</v>
      </c>
      <c r="I7" s="718">
        <v>0</v>
      </c>
      <c r="J7" s="718">
        <v>1</v>
      </c>
      <c r="K7" s="718">
        <v>5</v>
      </c>
      <c r="L7" s="718">
        <v>2</v>
      </c>
      <c r="M7" s="718">
        <v>0</v>
      </c>
      <c r="N7" s="718">
        <v>5</v>
      </c>
      <c r="O7" s="718">
        <v>1</v>
      </c>
      <c r="P7" s="718">
        <v>3</v>
      </c>
      <c r="Q7" s="719">
        <v>76</v>
      </c>
    </row>
    <row r="8" spans="1:17" x14ac:dyDescent="0.25">
      <c r="A8" s="15" t="s">
        <v>26</v>
      </c>
      <c r="B8" s="34" t="s">
        <v>27</v>
      </c>
      <c r="C8" s="720">
        <v>14</v>
      </c>
      <c r="D8" s="720">
        <v>39</v>
      </c>
      <c r="E8" s="720">
        <v>24.2</v>
      </c>
      <c r="F8" s="720">
        <v>1.4</v>
      </c>
      <c r="G8" s="720">
        <v>2</v>
      </c>
      <c r="H8" s="720">
        <v>0</v>
      </c>
      <c r="I8" s="720">
        <v>0</v>
      </c>
      <c r="J8" s="720">
        <v>4</v>
      </c>
      <c r="K8" s="720">
        <v>24.5</v>
      </c>
      <c r="L8" s="720">
        <v>0</v>
      </c>
      <c r="M8" s="720">
        <v>15</v>
      </c>
      <c r="N8" s="720">
        <v>0</v>
      </c>
      <c r="O8" s="720">
        <v>1</v>
      </c>
      <c r="P8" s="720">
        <v>0</v>
      </c>
      <c r="Q8" s="721">
        <v>125.1</v>
      </c>
    </row>
    <row r="9" spans="1:17" x14ac:dyDescent="0.25">
      <c r="A9" s="11" t="s">
        <v>26</v>
      </c>
      <c r="B9" s="717" t="s">
        <v>31</v>
      </c>
      <c r="C9" s="718">
        <v>4.4000000000000004</v>
      </c>
      <c r="D9" s="718">
        <v>58.4</v>
      </c>
      <c r="E9" s="718">
        <v>39.4</v>
      </c>
      <c r="F9" s="718">
        <v>6.57</v>
      </c>
      <c r="G9" s="718">
        <v>3.7999999999999999E-2</v>
      </c>
      <c r="H9" s="718">
        <v>1.7</v>
      </c>
      <c r="I9" s="718">
        <v>0</v>
      </c>
      <c r="J9" s="718">
        <v>2.4</v>
      </c>
      <c r="K9" s="718">
        <v>6</v>
      </c>
      <c r="L9" s="718">
        <v>0</v>
      </c>
      <c r="M9" s="718">
        <v>3</v>
      </c>
      <c r="N9" s="718">
        <v>4.5999999999999996</v>
      </c>
      <c r="O9" s="718">
        <v>0</v>
      </c>
      <c r="P9" s="718">
        <v>16</v>
      </c>
      <c r="Q9" s="719">
        <v>142.50800000000001</v>
      </c>
    </row>
    <row r="10" spans="1:17" x14ac:dyDescent="0.25">
      <c r="A10" s="15" t="s">
        <v>26</v>
      </c>
      <c r="B10" s="34" t="s">
        <v>32</v>
      </c>
      <c r="C10" s="720">
        <v>34.72</v>
      </c>
      <c r="D10" s="720">
        <v>36.450000000000003</v>
      </c>
      <c r="E10" s="720">
        <v>37</v>
      </c>
      <c r="F10" s="720">
        <v>63</v>
      </c>
      <c r="G10" s="720">
        <v>8</v>
      </c>
      <c r="H10" s="720">
        <v>6.2</v>
      </c>
      <c r="I10" s="720">
        <v>0</v>
      </c>
      <c r="J10" s="720">
        <v>3</v>
      </c>
      <c r="K10" s="720">
        <v>7</v>
      </c>
      <c r="L10" s="720">
        <v>0</v>
      </c>
      <c r="M10" s="720">
        <v>5</v>
      </c>
      <c r="N10" s="720">
        <v>2.56</v>
      </c>
      <c r="O10" s="720">
        <v>0</v>
      </c>
      <c r="P10" s="720">
        <v>0</v>
      </c>
      <c r="Q10" s="721">
        <v>202.93</v>
      </c>
    </row>
    <row r="11" spans="1:17" x14ac:dyDescent="0.25">
      <c r="A11" s="11" t="s">
        <v>26</v>
      </c>
      <c r="B11" s="717" t="s">
        <v>34</v>
      </c>
      <c r="C11" s="718">
        <v>36.6</v>
      </c>
      <c r="D11" s="718">
        <v>21.6</v>
      </c>
      <c r="E11" s="718">
        <v>56</v>
      </c>
      <c r="F11" s="718">
        <v>7.4</v>
      </c>
      <c r="G11" s="718">
        <v>0</v>
      </c>
      <c r="H11" s="718">
        <v>1</v>
      </c>
      <c r="I11" s="718">
        <v>0</v>
      </c>
      <c r="J11" s="718">
        <v>9</v>
      </c>
      <c r="K11" s="718">
        <v>16</v>
      </c>
      <c r="L11" s="718">
        <v>0</v>
      </c>
      <c r="M11" s="718">
        <v>23</v>
      </c>
      <c r="N11" s="718">
        <v>0</v>
      </c>
      <c r="O11" s="718">
        <v>0</v>
      </c>
      <c r="P11" s="718">
        <v>13.75</v>
      </c>
      <c r="Q11" s="719">
        <v>184.35</v>
      </c>
    </row>
    <row r="12" spans="1:17" x14ac:dyDescent="0.25">
      <c r="A12" s="15" t="s">
        <v>26</v>
      </c>
      <c r="B12" s="34" t="s">
        <v>37</v>
      </c>
      <c r="C12" s="720">
        <v>17.600000000000001</v>
      </c>
      <c r="D12" s="720">
        <v>0</v>
      </c>
      <c r="E12" s="720">
        <v>0</v>
      </c>
      <c r="F12" s="720">
        <v>0</v>
      </c>
      <c r="G12" s="720">
        <v>0</v>
      </c>
      <c r="H12" s="720">
        <v>0</v>
      </c>
      <c r="I12" s="720">
        <v>0</v>
      </c>
      <c r="J12" s="720">
        <v>0</v>
      </c>
      <c r="K12" s="720">
        <v>0</v>
      </c>
      <c r="L12" s="720">
        <v>0</v>
      </c>
      <c r="M12" s="720">
        <v>0</v>
      </c>
      <c r="N12" s="720">
        <v>0</v>
      </c>
      <c r="O12" s="720">
        <v>0</v>
      </c>
      <c r="P12" s="720">
        <v>0</v>
      </c>
      <c r="Q12" s="721">
        <v>17.600000000000001</v>
      </c>
    </row>
    <row r="13" spans="1:17" x14ac:dyDescent="0.25">
      <c r="A13" s="11" t="s">
        <v>26</v>
      </c>
      <c r="B13" s="717" t="s">
        <v>40</v>
      </c>
      <c r="C13" s="718">
        <v>2</v>
      </c>
      <c r="D13" s="718">
        <v>7</v>
      </c>
      <c r="E13" s="718">
        <v>18</v>
      </c>
      <c r="F13" s="718">
        <v>1</v>
      </c>
      <c r="G13" s="718">
        <v>1</v>
      </c>
      <c r="H13" s="718">
        <v>2</v>
      </c>
      <c r="I13" s="718">
        <v>0</v>
      </c>
      <c r="J13" s="718">
        <v>0</v>
      </c>
      <c r="K13" s="718">
        <v>4</v>
      </c>
      <c r="L13" s="718">
        <v>2</v>
      </c>
      <c r="M13" s="718">
        <v>4</v>
      </c>
      <c r="N13" s="718">
        <v>0</v>
      </c>
      <c r="O13" s="718">
        <v>0</v>
      </c>
      <c r="P13" s="718">
        <v>0</v>
      </c>
      <c r="Q13" s="719">
        <v>41</v>
      </c>
    </row>
    <row r="14" spans="1:17" x14ac:dyDescent="0.25">
      <c r="A14" s="15" t="s">
        <v>42</v>
      </c>
      <c r="B14" s="34" t="s">
        <v>43</v>
      </c>
      <c r="C14" s="720">
        <v>24.84</v>
      </c>
      <c r="D14" s="720">
        <v>11</v>
      </c>
      <c r="E14" s="720">
        <v>38.4</v>
      </c>
      <c r="F14" s="720">
        <v>2.2999999999999998</v>
      </c>
      <c r="G14" s="720">
        <v>6</v>
      </c>
      <c r="H14" s="720">
        <v>0</v>
      </c>
      <c r="I14" s="720">
        <v>0</v>
      </c>
      <c r="J14" s="720">
        <v>3</v>
      </c>
      <c r="K14" s="720">
        <v>11</v>
      </c>
      <c r="L14" s="720">
        <v>8</v>
      </c>
      <c r="M14" s="720">
        <v>12</v>
      </c>
      <c r="N14" s="720">
        <v>17</v>
      </c>
      <c r="O14" s="720">
        <v>0</v>
      </c>
      <c r="P14" s="720">
        <v>5</v>
      </c>
      <c r="Q14" s="721">
        <v>138.54</v>
      </c>
    </row>
    <row r="15" spans="1:17" x14ac:dyDescent="0.25">
      <c r="A15" s="11" t="s">
        <v>45</v>
      </c>
      <c r="B15" s="717" t="s">
        <v>46</v>
      </c>
      <c r="C15" s="718">
        <v>24</v>
      </c>
      <c r="D15" s="718">
        <v>29</v>
      </c>
      <c r="E15" s="718">
        <v>44</v>
      </c>
      <c r="F15" s="718">
        <v>3.6</v>
      </c>
      <c r="G15" s="718">
        <v>4</v>
      </c>
      <c r="H15" s="718">
        <v>7</v>
      </c>
      <c r="I15" s="718">
        <v>0</v>
      </c>
      <c r="J15" s="718">
        <v>3</v>
      </c>
      <c r="K15" s="718">
        <v>3</v>
      </c>
      <c r="L15" s="718">
        <v>3</v>
      </c>
      <c r="M15" s="718">
        <v>7</v>
      </c>
      <c r="N15" s="718">
        <v>0</v>
      </c>
      <c r="O15" s="718">
        <v>2</v>
      </c>
      <c r="P15" s="718">
        <v>0</v>
      </c>
      <c r="Q15" s="719">
        <v>129.6</v>
      </c>
    </row>
    <row r="16" spans="1:17" x14ac:dyDescent="0.25">
      <c r="A16" s="15" t="s">
        <v>48</v>
      </c>
      <c r="B16" s="34" t="s">
        <v>49</v>
      </c>
      <c r="C16" s="720">
        <v>40</v>
      </c>
      <c r="D16" s="720">
        <v>6</v>
      </c>
      <c r="E16" s="720">
        <v>14</v>
      </c>
      <c r="F16" s="720">
        <v>1</v>
      </c>
      <c r="G16" s="720">
        <v>1</v>
      </c>
      <c r="H16" s="720">
        <v>0</v>
      </c>
      <c r="I16" s="720">
        <v>0</v>
      </c>
      <c r="J16" s="720">
        <v>0</v>
      </c>
      <c r="K16" s="720">
        <v>1</v>
      </c>
      <c r="L16" s="720">
        <v>2</v>
      </c>
      <c r="M16" s="720">
        <v>2</v>
      </c>
      <c r="N16" s="720">
        <v>2</v>
      </c>
      <c r="O16" s="720">
        <v>0</v>
      </c>
      <c r="P16" s="720">
        <v>2</v>
      </c>
      <c r="Q16" s="721">
        <v>71</v>
      </c>
    </row>
    <row r="17" spans="1:17" x14ac:dyDescent="0.25">
      <c r="A17" s="11" t="s">
        <v>51</v>
      </c>
      <c r="B17" s="717" t="s">
        <v>52</v>
      </c>
      <c r="C17" s="718">
        <v>33</v>
      </c>
      <c r="D17" s="718">
        <v>38</v>
      </c>
      <c r="E17" s="718">
        <v>61</v>
      </c>
      <c r="F17" s="718">
        <v>11.3</v>
      </c>
      <c r="G17" s="718">
        <v>3</v>
      </c>
      <c r="H17" s="718">
        <v>0</v>
      </c>
      <c r="I17" s="718">
        <v>0</v>
      </c>
      <c r="J17" s="718">
        <v>4</v>
      </c>
      <c r="K17" s="718">
        <v>9</v>
      </c>
      <c r="L17" s="718">
        <v>0</v>
      </c>
      <c r="M17" s="718">
        <v>9</v>
      </c>
      <c r="N17" s="718">
        <v>7</v>
      </c>
      <c r="O17" s="718">
        <v>4</v>
      </c>
      <c r="P17" s="718">
        <v>4</v>
      </c>
      <c r="Q17" s="719">
        <v>183.3</v>
      </c>
    </row>
    <row r="18" spans="1:17" x14ac:dyDescent="0.25">
      <c r="A18" s="15" t="s">
        <v>51</v>
      </c>
      <c r="B18" s="34" t="s">
        <v>53</v>
      </c>
      <c r="C18" s="720">
        <v>0</v>
      </c>
      <c r="D18" s="720">
        <v>6</v>
      </c>
      <c r="E18" s="720">
        <v>0</v>
      </c>
      <c r="F18" s="720">
        <v>6</v>
      </c>
      <c r="G18" s="720">
        <v>1</v>
      </c>
      <c r="H18" s="720">
        <v>87</v>
      </c>
      <c r="I18" s="720">
        <v>0</v>
      </c>
      <c r="J18" s="720">
        <v>2</v>
      </c>
      <c r="K18" s="720">
        <v>14</v>
      </c>
      <c r="L18" s="720">
        <v>0</v>
      </c>
      <c r="M18" s="720">
        <v>30</v>
      </c>
      <c r="N18" s="720">
        <v>0</v>
      </c>
      <c r="O18" s="720">
        <v>0</v>
      </c>
      <c r="P18" s="720">
        <v>1</v>
      </c>
      <c r="Q18" s="721">
        <v>147</v>
      </c>
    </row>
    <row r="19" spans="1:17" x14ac:dyDescent="0.25">
      <c r="A19" s="11" t="s">
        <v>51</v>
      </c>
      <c r="B19" s="717" t="s">
        <v>55</v>
      </c>
      <c r="C19" s="718">
        <v>1</v>
      </c>
      <c r="D19" s="718">
        <v>24</v>
      </c>
      <c r="E19" s="718">
        <v>6</v>
      </c>
      <c r="F19" s="718">
        <v>6.5</v>
      </c>
      <c r="G19" s="718">
        <v>0</v>
      </c>
      <c r="H19" s="718">
        <v>0</v>
      </c>
      <c r="I19" s="718">
        <v>0</v>
      </c>
      <c r="J19" s="718">
        <v>0</v>
      </c>
      <c r="K19" s="718">
        <v>0</v>
      </c>
      <c r="L19" s="718">
        <v>2</v>
      </c>
      <c r="M19" s="718">
        <v>3</v>
      </c>
      <c r="N19" s="718">
        <v>3</v>
      </c>
      <c r="O19" s="718">
        <v>0</v>
      </c>
      <c r="P19" s="718">
        <v>6</v>
      </c>
      <c r="Q19" s="719">
        <v>51.5</v>
      </c>
    </row>
    <row r="20" spans="1:17" x14ac:dyDescent="0.25">
      <c r="A20" s="15" t="s">
        <v>57</v>
      </c>
      <c r="B20" s="34" t="s">
        <v>58</v>
      </c>
      <c r="C20" s="720">
        <v>16.489999999999998</v>
      </c>
      <c r="D20" s="720">
        <v>56.8</v>
      </c>
      <c r="E20" s="720">
        <v>82</v>
      </c>
      <c r="F20" s="720">
        <v>4.8</v>
      </c>
      <c r="G20" s="720">
        <v>6.49</v>
      </c>
      <c r="H20" s="720">
        <v>0</v>
      </c>
      <c r="I20" s="720">
        <v>1</v>
      </c>
      <c r="J20" s="720">
        <v>2</v>
      </c>
      <c r="K20" s="720">
        <v>17</v>
      </c>
      <c r="L20" s="720">
        <v>0</v>
      </c>
      <c r="M20" s="720">
        <v>5</v>
      </c>
      <c r="N20" s="720">
        <v>7</v>
      </c>
      <c r="O20" s="720">
        <v>2</v>
      </c>
      <c r="P20" s="720">
        <v>0</v>
      </c>
      <c r="Q20" s="721">
        <v>200.58</v>
      </c>
    </row>
    <row r="21" spans="1:17" x14ac:dyDescent="0.25">
      <c r="A21" s="11" t="s">
        <v>60</v>
      </c>
      <c r="B21" s="717" t="s">
        <v>61</v>
      </c>
      <c r="C21" s="718">
        <v>6.9</v>
      </c>
      <c r="D21" s="718">
        <v>20.5</v>
      </c>
      <c r="E21" s="718">
        <v>24.9</v>
      </c>
      <c r="F21" s="718">
        <v>2.5</v>
      </c>
      <c r="G21" s="718">
        <v>0</v>
      </c>
      <c r="H21" s="718">
        <v>0</v>
      </c>
      <c r="I21" s="718">
        <v>0</v>
      </c>
      <c r="J21" s="718">
        <v>0</v>
      </c>
      <c r="K21" s="718">
        <v>5</v>
      </c>
      <c r="L21" s="718">
        <v>3.4</v>
      </c>
      <c r="M21" s="718">
        <v>0</v>
      </c>
      <c r="N21" s="718">
        <v>1</v>
      </c>
      <c r="O21" s="718">
        <v>0</v>
      </c>
      <c r="P21" s="718">
        <v>3.3</v>
      </c>
      <c r="Q21" s="719">
        <v>67.5</v>
      </c>
    </row>
    <row r="22" spans="1:17" x14ac:dyDescent="0.25">
      <c r="A22" s="15" t="s">
        <v>60</v>
      </c>
      <c r="B22" s="34" t="s">
        <v>63</v>
      </c>
      <c r="C22" s="720">
        <v>2</v>
      </c>
      <c r="D22" s="720">
        <v>24</v>
      </c>
      <c r="E22" s="720">
        <v>53</v>
      </c>
      <c r="F22" s="720">
        <v>4</v>
      </c>
      <c r="G22" s="720">
        <v>3</v>
      </c>
      <c r="H22" s="720">
        <v>2</v>
      </c>
      <c r="I22" s="720">
        <v>0</v>
      </c>
      <c r="J22" s="720">
        <v>4</v>
      </c>
      <c r="K22" s="720">
        <v>15</v>
      </c>
      <c r="L22" s="720">
        <v>7</v>
      </c>
      <c r="M22" s="720">
        <v>1</v>
      </c>
      <c r="N22" s="720">
        <v>18</v>
      </c>
      <c r="O22" s="720">
        <v>0</v>
      </c>
      <c r="P22" s="720">
        <v>0</v>
      </c>
      <c r="Q22" s="721">
        <v>133</v>
      </c>
    </row>
    <row r="23" spans="1:17" x14ac:dyDescent="0.25">
      <c r="A23" s="11" t="s">
        <v>60</v>
      </c>
      <c r="B23" s="717" t="s">
        <v>66</v>
      </c>
      <c r="C23" s="718">
        <v>8</v>
      </c>
      <c r="D23" s="718">
        <v>19</v>
      </c>
      <c r="E23" s="718">
        <v>32</v>
      </c>
      <c r="F23" s="718">
        <v>2</v>
      </c>
      <c r="G23" s="718">
        <v>1</v>
      </c>
      <c r="H23" s="718">
        <v>0</v>
      </c>
      <c r="I23" s="718">
        <v>0</v>
      </c>
      <c r="J23" s="718">
        <v>0</v>
      </c>
      <c r="K23" s="718">
        <v>8</v>
      </c>
      <c r="L23" s="718">
        <v>1</v>
      </c>
      <c r="M23" s="718">
        <v>1</v>
      </c>
      <c r="N23" s="718">
        <v>0</v>
      </c>
      <c r="O23" s="718">
        <v>0</v>
      </c>
      <c r="P23" s="718">
        <v>11</v>
      </c>
      <c r="Q23" s="719">
        <v>83</v>
      </c>
    </row>
    <row r="24" spans="1:17" x14ac:dyDescent="0.25">
      <c r="A24" s="15" t="s">
        <v>68</v>
      </c>
      <c r="B24" s="34" t="s">
        <v>69</v>
      </c>
      <c r="C24" s="720">
        <v>9</v>
      </c>
      <c r="D24" s="720">
        <v>27.5</v>
      </c>
      <c r="E24" s="720">
        <v>3.1</v>
      </c>
      <c r="F24" s="720">
        <v>4</v>
      </c>
      <c r="G24" s="720">
        <v>2</v>
      </c>
      <c r="H24" s="720">
        <v>3.3</v>
      </c>
      <c r="I24" s="720">
        <v>0</v>
      </c>
      <c r="J24" s="720">
        <v>4</v>
      </c>
      <c r="K24" s="720">
        <v>15</v>
      </c>
      <c r="L24" s="720">
        <v>2</v>
      </c>
      <c r="M24" s="720">
        <v>20</v>
      </c>
      <c r="N24" s="720">
        <v>6</v>
      </c>
      <c r="O24" s="720">
        <v>0</v>
      </c>
      <c r="P24" s="720">
        <v>0</v>
      </c>
      <c r="Q24" s="721">
        <v>95.9</v>
      </c>
    </row>
    <row r="25" spans="1:17" x14ac:dyDescent="0.25">
      <c r="A25" s="11" t="s">
        <v>71</v>
      </c>
      <c r="B25" s="717" t="s">
        <v>72</v>
      </c>
      <c r="C25" s="718">
        <v>11.85</v>
      </c>
      <c r="D25" s="718">
        <v>60</v>
      </c>
      <c r="E25" s="718">
        <v>65.099999999999994</v>
      </c>
      <c r="F25" s="718">
        <v>10.1</v>
      </c>
      <c r="G25" s="718">
        <v>9</v>
      </c>
      <c r="H25" s="718">
        <v>0</v>
      </c>
      <c r="I25" s="718">
        <v>3</v>
      </c>
      <c r="J25" s="718">
        <v>1</v>
      </c>
      <c r="K25" s="718">
        <v>16</v>
      </c>
      <c r="L25" s="718">
        <v>9</v>
      </c>
      <c r="M25" s="718">
        <v>3</v>
      </c>
      <c r="N25" s="718">
        <v>0</v>
      </c>
      <c r="O25" s="718">
        <v>5.4</v>
      </c>
      <c r="P25" s="718">
        <v>8</v>
      </c>
      <c r="Q25" s="719">
        <v>201.45</v>
      </c>
    </row>
    <row r="26" spans="1:17" x14ac:dyDescent="0.25">
      <c r="A26" s="15" t="s">
        <v>74</v>
      </c>
      <c r="B26" s="34" t="s">
        <v>75</v>
      </c>
      <c r="C26" s="720">
        <v>9</v>
      </c>
      <c r="D26" s="720">
        <v>43</v>
      </c>
      <c r="E26" s="720">
        <v>12</v>
      </c>
      <c r="F26" s="720">
        <v>15</v>
      </c>
      <c r="G26" s="720">
        <v>9</v>
      </c>
      <c r="H26" s="720">
        <v>39</v>
      </c>
      <c r="I26" s="720">
        <v>0</v>
      </c>
      <c r="J26" s="720">
        <v>6</v>
      </c>
      <c r="K26" s="720">
        <v>9</v>
      </c>
      <c r="L26" s="720">
        <v>5</v>
      </c>
      <c r="M26" s="720">
        <v>15</v>
      </c>
      <c r="N26" s="720">
        <v>7</v>
      </c>
      <c r="O26" s="720">
        <v>2</v>
      </c>
      <c r="P26" s="720">
        <v>0</v>
      </c>
      <c r="Q26" s="721">
        <v>171</v>
      </c>
    </row>
    <row r="27" spans="1:17" x14ac:dyDescent="0.25">
      <c r="A27" s="11" t="s">
        <v>74</v>
      </c>
      <c r="B27" s="717" t="s">
        <v>78</v>
      </c>
      <c r="C27" s="718">
        <v>17.600000000000001</v>
      </c>
      <c r="D27" s="718">
        <v>68.400000000000006</v>
      </c>
      <c r="E27" s="718">
        <v>58.2</v>
      </c>
      <c r="F27" s="718">
        <v>2.8</v>
      </c>
      <c r="G27" s="718">
        <v>0</v>
      </c>
      <c r="H27" s="718">
        <v>0</v>
      </c>
      <c r="I27" s="718">
        <v>0</v>
      </c>
      <c r="J27" s="718">
        <v>4</v>
      </c>
      <c r="K27" s="718">
        <v>6</v>
      </c>
      <c r="L27" s="718">
        <v>6</v>
      </c>
      <c r="M27" s="718">
        <v>1.2</v>
      </c>
      <c r="N27" s="718">
        <v>0</v>
      </c>
      <c r="O27" s="718">
        <v>0</v>
      </c>
      <c r="P27" s="718">
        <v>0</v>
      </c>
      <c r="Q27" s="719">
        <v>164.2</v>
      </c>
    </row>
    <row r="28" spans="1:17" x14ac:dyDescent="0.25">
      <c r="A28" s="15" t="s">
        <v>80</v>
      </c>
      <c r="B28" s="34" t="s">
        <v>528</v>
      </c>
      <c r="C28" s="720">
        <v>12</v>
      </c>
      <c r="D28" s="720">
        <v>26</v>
      </c>
      <c r="E28" s="720">
        <v>0</v>
      </c>
      <c r="F28" s="720">
        <v>2.4</v>
      </c>
      <c r="G28" s="720">
        <v>4</v>
      </c>
      <c r="H28" s="720">
        <v>54</v>
      </c>
      <c r="I28" s="720">
        <v>0</v>
      </c>
      <c r="J28" s="720">
        <v>1</v>
      </c>
      <c r="K28" s="720">
        <v>9</v>
      </c>
      <c r="L28" s="720">
        <v>1</v>
      </c>
      <c r="M28" s="720">
        <v>3.8</v>
      </c>
      <c r="N28" s="720">
        <v>1</v>
      </c>
      <c r="O28" s="720">
        <v>2</v>
      </c>
      <c r="P28" s="720">
        <v>2</v>
      </c>
      <c r="Q28" s="721">
        <v>118.2</v>
      </c>
    </row>
    <row r="29" spans="1:17" x14ac:dyDescent="0.25">
      <c r="A29" s="11" t="s">
        <v>83</v>
      </c>
      <c r="B29" s="717" t="s">
        <v>84</v>
      </c>
      <c r="C29" s="718">
        <v>1</v>
      </c>
      <c r="D29" s="718">
        <v>6</v>
      </c>
      <c r="E29" s="718">
        <v>9</v>
      </c>
      <c r="F29" s="718">
        <v>0</v>
      </c>
      <c r="G29" s="718">
        <v>1</v>
      </c>
      <c r="H29" s="718">
        <v>0</v>
      </c>
      <c r="I29" s="718">
        <v>0</v>
      </c>
      <c r="J29" s="718">
        <v>0</v>
      </c>
      <c r="K29" s="718">
        <v>2</v>
      </c>
      <c r="L29" s="718">
        <v>1</v>
      </c>
      <c r="M29" s="718">
        <v>4</v>
      </c>
      <c r="N29" s="718">
        <v>2</v>
      </c>
      <c r="O29" s="718">
        <v>0</v>
      </c>
      <c r="P29" s="718">
        <v>2</v>
      </c>
      <c r="Q29" s="719">
        <v>28</v>
      </c>
    </row>
    <row r="30" spans="1:17" x14ac:dyDescent="0.25">
      <c r="A30" s="15" t="s">
        <v>85</v>
      </c>
      <c r="B30" s="34" t="s">
        <v>86</v>
      </c>
      <c r="C30" s="720">
        <v>10.17</v>
      </c>
      <c r="D30" s="720">
        <v>63.1</v>
      </c>
      <c r="E30" s="720">
        <v>20.5</v>
      </c>
      <c r="F30" s="720">
        <v>5.9</v>
      </c>
      <c r="G30" s="720">
        <v>5</v>
      </c>
      <c r="H30" s="720">
        <v>23</v>
      </c>
      <c r="I30" s="720">
        <v>3.25</v>
      </c>
      <c r="J30" s="720">
        <v>1</v>
      </c>
      <c r="K30" s="720">
        <v>12.68</v>
      </c>
      <c r="L30" s="720">
        <v>0</v>
      </c>
      <c r="M30" s="720">
        <v>26.8</v>
      </c>
      <c r="N30" s="720">
        <v>10.199999999999999</v>
      </c>
      <c r="O30" s="720">
        <v>4.33</v>
      </c>
      <c r="P30" s="720">
        <v>21.97</v>
      </c>
      <c r="Q30" s="721">
        <v>207.9</v>
      </c>
    </row>
    <row r="31" spans="1:17" x14ac:dyDescent="0.25">
      <c r="A31" s="11" t="s">
        <v>89</v>
      </c>
      <c r="B31" s="717" t="s">
        <v>90</v>
      </c>
      <c r="C31" s="718">
        <v>1</v>
      </c>
      <c r="D31" s="718">
        <v>2</v>
      </c>
      <c r="E31" s="718">
        <v>13.8</v>
      </c>
      <c r="F31" s="718">
        <v>4.5</v>
      </c>
      <c r="G31" s="718">
        <v>3</v>
      </c>
      <c r="H31" s="718">
        <v>0</v>
      </c>
      <c r="I31" s="718">
        <v>0</v>
      </c>
      <c r="J31" s="718">
        <v>1</v>
      </c>
      <c r="K31" s="718">
        <v>4</v>
      </c>
      <c r="L31" s="718">
        <v>1</v>
      </c>
      <c r="M31" s="718">
        <v>10</v>
      </c>
      <c r="N31" s="718">
        <v>5</v>
      </c>
      <c r="O31" s="718">
        <v>0</v>
      </c>
      <c r="P31" s="718">
        <v>0</v>
      </c>
      <c r="Q31" s="719">
        <v>45.3</v>
      </c>
    </row>
    <row r="32" spans="1:17" x14ac:dyDescent="0.25">
      <c r="A32" s="15" t="s">
        <v>89</v>
      </c>
      <c r="B32" s="34" t="s">
        <v>93</v>
      </c>
      <c r="C32" s="720">
        <v>6</v>
      </c>
      <c r="D32" s="720">
        <v>3</v>
      </c>
      <c r="E32" s="720">
        <v>50</v>
      </c>
      <c r="F32" s="720">
        <v>13</v>
      </c>
      <c r="G32" s="720">
        <v>7</v>
      </c>
      <c r="H32" s="720">
        <v>0</v>
      </c>
      <c r="I32" s="720">
        <v>0</v>
      </c>
      <c r="J32" s="720">
        <v>2</v>
      </c>
      <c r="K32" s="720">
        <v>13</v>
      </c>
      <c r="L32" s="720">
        <v>0</v>
      </c>
      <c r="M32" s="720">
        <v>34</v>
      </c>
      <c r="N32" s="720">
        <v>40</v>
      </c>
      <c r="O32" s="720">
        <v>0</v>
      </c>
      <c r="P32" s="720">
        <v>0</v>
      </c>
      <c r="Q32" s="721">
        <v>168</v>
      </c>
    </row>
    <row r="33" spans="1:17" x14ac:dyDescent="0.25">
      <c r="A33" s="11" t="s">
        <v>89</v>
      </c>
      <c r="B33" s="717" t="s">
        <v>94</v>
      </c>
      <c r="C33" s="718">
        <v>15.2</v>
      </c>
      <c r="D33" s="718">
        <v>47</v>
      </c>
      <c r="E33" s="718">
        <v>32.130000000000003</v>
      </c>
      <c r="F33" s="718">
        <v>4.7300000000000004</v>
      </c>
      <c r="G33" s="718">
        <v>0.46</v>
      </c>
      <c r="H33" s="718">
        <v>5</v>
      </c>
      <c r="I33" s="718">
        <v>1</v>
      </c>
      <c r="J33" s="718">
        <v>0</v>
      </c>
      <c r="K33" s="718">
        <v>14</v>
      </c>
      <c r="L33" s="718">
        <v>5</v>
      </c>
      <c r="M33" s="718">
        <v>45.1</v>
      </c>
      <c r="N33" s="718">
        <v>15.35</v>
      </c>
      <c r="O33" s="718">
        <v>1</v>
      </c>
      <c r="P33" s="718">
        <v>0</v>
      </c>
      <c r="Q33" s="719">
        <v>185.97</v>
      </c>
    </row>
    <row r="34" spans="1:17" x14ac:dyDescent="0.25">
      <c r="A34" s="15" t="s">
        <v>95</v>
      </c>
      <c r="B34" s="34" t="s">
        <v>96</v>
      </c>
      <c r="C34" s="720">
        <v>1</v>
      </c>
      <c r="D34" s="720">
        <v>15</v>
      </c>
      <c r="E34" s="720">
        <v>28</v>
      </c>
      <c r="F34" s="720">
        <v>2.2000000000000002</v>
      </c>
      <c r="G34" s="720">
        <v>1</v>
      </c>
      <c r="H34" s="720">
        <v>0</v>
      </c>
      <c r="I34" s="720">
        <v>0</v>
      </c>
      <c r="J34" s="720">
        <v>2</v>
      </c>
      <c r="K34" s="720">
        <v>21</v>
      </c>
      <c r="L34" s="720">
        <v>5</v>
      </c>
      <c r="M34" s="720">
        <v>17</v>
      </c>
      <c r="N34" s="720">
        <v>6</v>
      </c>
      <c r="O34" s="720">
        <v>2</v>
      </c>
      <c r="P34" s="720">
        <v>3.8</v>
      </c>
      <c r="Q34" s="721">
        <v>104</v>
      </c>
    </row>
    <row r="35" spans="1:17" x14ac:dyDescent="0.25">
      <c r="A35" s="11" t="s">
        <v>95</v>
      </c>
      <c r="B35" s="717" t="s">
        <v>97</v>
      </c>
      <c r="C35" s="718">
        <v>0.8</v>
      </c>
      <c r="D35" s="718">
        <v>64.599999999999994</v>
      </c>
      <c r="E35" s="718">
        <v>44.4</v>
      </c>
      <c r="F35" s="718">
        <v>7.4</v>
      </c>
      <c r="G35" s="718">
        <v>0</v>
      </c>
      <c r="H35" s="718">
        <v>0</v>
      </c>
      <c r="I35" s="718">
        <v>3</v>
      </c>
      <c r="J35" s="718">
        <v>2</v>
      </c>
      <c r="K35" s="718">
        <v>16</v>
      </c>
      <c r="L35" s="718">
        <v>0</v>
      </c>
      <c r="M35" s="718">
        <v>15</v>
      </c>
      <c r="N35" s="718">
        <v>1.65</v>
      </c>
      <c r="O35" s="718">
        <v>1</v>
      </c>
      <c r="P35" s="718">
        <v>0.3</v>
      </c>
      <c r="Q35" s="719">
        <v>156.15</v>
      </c>
    </row>
    <row r="36" spans="1:17" x14ac:dyDescent="0.25">
      <c r="A36" s="15" t="s">
        <v>99</v>
      </c>
      <c r="B36" s="34" t="s">
        <v>100</v>
      </c>
      <c r="C36" s="720">
        <v>17.78</v>
      </c>
      <c r="D36" s="720">
        <v>54.26</v>
      </c>
      <c r="E36" s="720">
        <v>38.700000000000003</v>
      </c>
      <c r="F36" s="720">
        <v>3.8</v>
      </c>
      <c r="G36" s="720">
        <v>4</v>
      </c>
      <c r="H36" s="720">
        <v>7.8</v>
      </c>
      <c r="I36" s="720">
        <v>0</v>
      </c>
      <c r="J36" s="720">
        <v>3</v>
      </c>
      <c r="K36" s="720">
        <v>12</v>
      </c>
      <c r="L36" s="720">
        <v>0</v>
      </c>
      <c r="M36" s="720">
        <v>0</v>
      </c>
      <c r="N36" s="720">
        <v>7</v>
      </c>
      <c r="O36" s="720">
        <v>1.3</v>
      </c>
      <c r="P36" s="720">
        <v>16</v>
      </c>
      <c r="Q36" s="721">
        <v>165.64</v>
      </c>
    </row>
    <row r="37" spans="1:17" x14ac:dyDescent="0.25">
      <c r="A37" s="11" t="s">
        <v>102</v>
      </c>
      <c r="B37" s="717" t="s">
        <v>103</v>
      </c>
      <c r="C37" s="718">
        <v>11</v>
      </c>
      <c r="D37" s="718">
        <v>5.6</v>
      </c>
      <c r="E37" s="718">
        <v>26.75</v>
      </c>
      <c r="F37" s="718">
        <v>3</v>
      </c>
      <c r="G37" s="718">
        <v>3.69</v>
      </c>
      <c r="H37" s="718">
        <v>0</v>
      </c>
      <c r="I37" s="718">
        <v>0</v>
      </c>
      <c r="J37" s="718">
        <v>1</v>
      </c>
      <c r="K37" s="718">
        <v>2</v>
      </c>
      <c r="L37" s="718">
        <v>1</v>
      </c>
      <c r="M37" s="718">
        <v>12.49</v>
      </c>
      <c r="N37" s="718">
        <v>2.4900000000000002</v>
      </c>
      <c r="O37" s="718">
        <v>1</v>
      </c>
      <c r="P37" s="718">
        <v>9</v>
      </c>
      <c r="Q37" s="719">
        <v>79.02</v>
      </c>
    </row>
    <row r="38" spans="1:17" x14ac:dyDescent="0.25">
      <c r="A38" s="15" t="s">
        <v>104</v>
      </c>
      <c r="B38" s="34" t="s">
        <v>105</v>
      </c>
      <c r="C38" s="720">
        <v>4</v>
      </c>
      <c r="D38" s="720">
        <v>28</v>
      </c>
      <c r="E38" s="720">
        <v>29</v>
      </c>
      <c r="F38" s="720">
        <v>4</v>
      </c>
      <c r="G38" s="720">
        <v>2</v>
      </c>
      <c r="H38" s="720">
        <v>3</v>
      </c>
      <c r="I38" s="720">
        <v>0</v>
      </c>
      <c r="J38" s="720">
        <v>1</v>
      </c>
      <c r="K38" s="720">
        <v>14</v>
      </c>
      <c r="L38" s="720">
        <v>0</v>
      </c>
      <c r="M38" s="720">
        <v>1</v>
      </c>
      <c r="N38" s="720">
        <v>8</v>
      </c>
      <c r="O38" s="720">
        <v>1</v>
      </c>
      <c r="P38" s="720">
        <v>5</v>
      </c>
      <c r="Q38" s="721">
        <v>100</v>
      </c>
    </row>
    <row r="39" spans="1:17" x14ac:dyDescent="0.25">
      <c r="A39" s="11" t="s">
        <v>104</v>
      </c>
      <c r="B39" s="717" t="s">
        <v>106</v>
      </c>
      <c r="C39" s="718">
        <v>0.5</v>
      </c>
      <c r="D39" s="718">
        <v>0</v>
      </c>
      <c r="E39" s="718">
        <v>0</v>
      </c>
      <c r="F39" s="718">
        <v>1.4</v>
      </c>
      <c r="G39" s="718">
        <v>0</v>
      </c>
      <c r="H39" s="718">
        <v>0</v>
      </c>
      <c r="I39" s="718">
        <v>0</v>
      </c>
      <c r="J39" s="718">
        <v>0</v>
      </c>
      <c r="K39" s="718">
        <v>0</v>
      </c>
      <c r="L39" s="718">
        <v>0</v>
      </c>
      <c r="M39" s="718">
        <v>0</v>
      </c>
      <c r="N39" s="718">
        <v>1</v>
      </c>
      <c r="O39" s="718">
        <v>0</v>
      </c>
      <c r="P39" s="718">
        <v>1</v>
      </c>
      <c r="Q39" s="719">
        <v>3.9</v>
      </c>
    </row>
    <row r="40" spans="1:17" x14ac:dyDescent="0.25">
      <c r="A40" s="15" t="s">
        <v>108</v>
      </c>
      <c r="B40" s="34" t="s">
        <v>109</v>
      </c>
      <c r="C40" s="720">
        <v>1</v>
      </c>
      <c r="D40" s="720">
        <v>7</v>
      </c>
      <c r="E40" s="720">
        <v>16.2</v>
      </c>
      <c r="F40" s="720">
        <v>3</v>
      </c>
      <c r="G40" s="720">
        <v>3</v>
      </c>
      <c r="H40" s="720">
        <v>0</v>
      </c>
      <c r="I40" s="720">
        <v>0</v>
      </c>
      <c r="J40" s="720">
        <v>3.5</v>
      </c>
      <c r="K40" s="720">
        <v>3</v>
      </c>
      <c r="L40" s="720">
        <v>4.25</v>
      </c>
      <c r="M40" s="720">
        <v>8.5</v>
      </c>
      <c r="N40" s="720">
        <v>1.5</v>
      </c>
      <c r="O40" s="720">
        <v>0</v>
      </c>
      <c r="P40" s="720">
        <v>0</v>
      </c>
      <c r="Q40" s="721">
        <v>50.95</v>
      </c>
    </row>
    <row r="41" spans="1:17" x14ac:dyDescent="0.25">
      <c r="A41" s="11" t="s">
        <v>108</v>
      </c>
      <c r="B41" s="717" t="s">
        <v>112</v>
      </c>
      <c r="C41" s="718">
        <v>0</v>
      </c>
      <c r="D41" s="718">
        <v>10.7</v>
      </c>
      <c r="E41" s="718">
        <v>24.25</v>
      </c>
      <c r="F41" s="718">
        <v>6.2</v>
      </c>
      <c r="G41" s="718">
        <v>2</v>
      </c>
      <c r="H41" s="718">
        <v>0</v>
      </c>
      <c r="I41" s="718">
        <v>0</v>
      </c>
      <c r="J41" s="718">
        <v>1.9</v>
      </c>
      <c r="K41" s="718">
        <v>5</v>
      </c>
      <c r="L41" s="718">
        <v>7</v>
      </c>
      <c r="M41" s="718">
        <v>4</v>
      </c>
      <c r="N41" s="718">
        <v>8.1999999999999993</v>
      </c>
      <c r="O41" s="718">
        <v>0</v>
      </c>
      <c r="P41" s="718">
        <v>2</v>
      </c>
      <c r="Q41" s="719">
        <v>71.25</v>
      </c>
    </row>
    <row r="42" spans="1:17" x14ac:dyDescent="0.25">
      <c r="A42" s="15" t="s">
        <v>114</v>
      </c>
      <c r="B42" s="34" t="s">
        <v>115</v>
      </c>
      <c r="C42" s="720">
        <v>6</v>
      </c>
      <c r="D42" s="720">
        <v>43</v>
      </c>
      <c r="E42" s="720">
        <v>40</v>
      </c>
      <c r="F42" s="720">
        <v>3</v>
      </c>
      <c r="G42" s="720">
        <v>1</v>
      </c>
      <c r="H42" s="720">
        <v>0</v>
      </c>
      <c r="I42" s="720">
        <v>0</v>
      </c>
      <c r="J42" s="720">
        <v>3</v>
      </c>
      <c r="K42" s="720">
        <v>8</v>
      </c>
      <c r="L42" s="720">
        <v>6</v>
      </c>
      <c r="M42" s="720">
        <v>10</v>
      </c>
      <c r="N42" s="720">
        <v>6</v>
      </c>
      <c r="O42" s="720">
        <v>0</v>
      </c>
      <c r="P42" s="720">
        <v>3</v>
      </c>
      <c r="Q42" s="721">
        <v>129</v>
      </c>
    </row>
    <row r="43" spans="1:17" x14ac:dyDescent="0.25">
      <c r="A43" s="11" t="s">
        <v>117</v>
      </c>
      <c r="B43" s="717" t="s">
        <v>118</v>
      </c>
      <c r="C43" s="718">
        <v>25</v>
      </c>
      <c r="D43" s="718">
        <v>33.5</v>
      </c>
      <c r="E43" s="718">
        <v>58</v>
      </c>
      <c r="F43" s="718">
        <v>3.66</v>
      </c>
      <c r="G43" s="718">
        <v>7</v>
      </c>
      <c r="H43" s="718">
        <v>9</v>
      </c>
      <c r="I43" s="718">
        <v>0</v>
      </c>
      <c r="J43" s="718">
        <v>0</v>
      </c>
      <c r="K43" s="718">
        <v>4</v>
      </c>
      <c r="L43" s="718">
        <v>0</v>
      </c>
      <c r="M43" s="718">
        <v>7</v>
      </c>
      <c r="N43" s="718">
        <v>12</v>
      </c>
      <c r="O43" s="718">
        <v>3</v>
      </c>
      <c r="P43" s="718">
        <v>1</v>
      </c>
      <c r="Q43" s="719">
        <v>163.16</v>
      </c>
    </row>
    <row r="44" spans="1:17" x14ac:dyDescent="0.25">
      <c r="A44" s="15" t="s">
        <v>120</v>
      </c>
      <c r="B44" s="34" t="s">
        <v>121</v>
      </c>
      <c r="C44" s="720">
        <v>22</v>
      </c>
      <c r="D44" s="720">
        <v>36</v>
      </c>
      <c r="E44" s="720">
        <v>27</v>
      </c>
      <c r="F44" s="720">
        <v>2</v>
      </c>
      <c r="G44" s="720">
        <v>0</v>
      </c>
      <c r="H44" s="720">
        <v>0</v>
      </c>
      <c r="I44" s="720">
        <v>0</v>
      </c>
      <c r="J44" s="720">
        <v>3</v>
      </c>
      <c r="K44" s="720">
        <v>4</v>
      </c>
      <c r="L44" s="720">
        <v>10</v>
      </c>
      <c r="M44" s="720">
        <v>2</v>
      </c>
      <c r="N44" s="720">
        <v>0</v>
      </c>
      <c r="O44" s="720">
        <v>1</v>
      </c>
      <c r="P44" s="720">
        <v>1</v>
      </c>
      <c r="Q44" s="721">
        <v>108</v>
      </c>
    </row>
    <row r="45" spans="1:17" x14ac:dyDescent="0.25">
      <c r="A45" s="11" t="s">
        <v>120</v>
      </c>
      <c r="B45" s="717" t="s">
        <v>123</v>
      </c>
      <c r="C45" s="718">
        <v>15</v>
      </c>
      <c r="D45" s="718">
        <v>59</v>
      </c>
      <c r="E45" s="718">
        <v>41</v>
      </c>
      <c r="F45" s="718">
        <v>2</v>
      </c>
      <c r="G45" s="718">
        <v>2</v>
      </c>
      <c r="H45" s="718">
        <v>5</v>
      </c>
      <c r="I45" s="718">
        <v>3</v>
      </c>
      <c r="J45" s="718">
        <v>2</v>
      </c>
      <c r="K45" s="718">
        <v>22</v>
      </c>
      <c r="L45" s="718">
        <v>0</v>
      </c>
      <c r="M45" s="718">
        <v>62</v>
      </c>
      <c r="N45" s="718">
        <v>0</v>
      </c>
      <c r="O45" s="718">
        <v>0</v>
      </c>
      <c r="P45" s="718">
        <v>0</v>
      </c>
      <c r="Q45" s="719">
        <v>213</v>
      </c>
    </row>
    <row r="46" spans="1:17" x14ac:dyDescent="0.25">
      <c r="A46" s="15" t="s">
        <v>120</v>
      </c>
      <c r="B46" s="34" t="s">
        <v>125</v>
      </c>
      <c r="C46" s="720">
        <v>17.600000000000001</v>
      </c>
      <c r="D46" s="720">
        <v>5</v>
      </c>
      <c r="E46" s="720">
        <v>46.3</v>
      </c>
      <c r="F46" s="720">
        <v>5.6</v>
      </c>
      <c r="G46" s="720">
        <v>2</v>
      </c>
      <c r="H46" s="720">
        <v>0</v>
      </c>
      <c r="I46" s="720">
        <v>0</v>
      </c>
      <c r="J46" s="720">
        <v>1</v>
      </c>
      <c r="K46" s="720">
        <v>3</v>
      </c>
      <c r="L46" s="720">
        <v>2</v>
      </c>
      <c r="M46" s="720">
        <v>1</v>
      </c>
      <c r="N46" s="720">
        <v>0</v>
      </c>
      <c r="O46" s="720">
        <v>1.5</v>
      </c>
      <c r="P46" s="720">
        <v>0</v>
      </c>
      <c r="Q46" s="721">
        <v>85</v>
      </c>
    </row>
    <row r="47" spans="1:17" x14ac:dyDescent="0.25">
      <c r="A47" s="11" t="s">
        <v>120</v>
      </c>
      <c r="B47" s="717" t="s">
        <v>127</v>
      </c>
      <c r="C47" s="718">
        <v>2</v>
      </c>
      <c r="D47" s="718">
        <v>0</v>
      </c>
      <c r="E47" s="718">
        <v>0</v>
      </c>
      <c r="F47" s="718">
        <v>0</v>
      </c>
      <c r="G47" s="718">
        <v>0</v>
      </c>
      <c r="H47" s="718">
        <v>0</v>
      </c>
      <c r="I47" s="718">
        <v>0</v>
      </c>
      <c r="J47" s="718">
        <v>0</v>
      </c>
      <c r="K47" s="718">
        <v>0</v>
      </c>
      <c r="L47" s="718">
        <v>0</v>
      </c>
      <c r="M47" s="718">
        <v>0</v>
      </c>
      <c r="N47" s="718">
        <v>0</v>
      </c>
      <c r="O47" s="718">
        <v>0</v>
      </c>
      <c r="P47" s="718">
        <v>0</v>
      </c>
      <c r="Q47" s="719">
        <v>2</v>
      </c>
    </row>
    <row r="48" spans="1:17" x14ac:dyDescent="0.25">
      <c r="A48" s="15" t="s">
        <v>120</v>
      </c>
      <c r="B48" s="34" t="s">
        <v>129</v>
      </c>
      <c r="C48" s="720">
        <v>10.55</v>
      </c>
      <c r="D48" s="720">
        <v>28.74</v>
      </c>
      <c r="E48" s="720">
        <v>33.17</v>
      </c>
      <c r="F48" s="720">
        <v>4</v>
      </c>
      <c r="G48" s="720">
        <v>5.5</v>
      </c>
      <c r="H48" s="720">
        <v>0</v>
      </c>
      <c r="I48" s="720">
        <v>0</v>
      </c>
      <c r="J48" s="720">
        <v>1.6</v>
      </c>
      <c r="K48" s="720">
        <v>14.48</v>
      </c>
      <c r="L48" s="720">
        <v>7.2</v>
      </c>
      <c r="M48" s="720">
        <v>7</v>
      </c>
      <c r="N48" s="720">
        <v>8.6</v>
      </c>
      <c r="O48" s="720">
        <v>0</v>
      </c>
      <c r="P48" s="720">
        <v>7</v>
      </c>
      <c r="Q48" s="721">
        <v>127.84</v>
      </c>
    </row>
    <row r="49" spans="1:17" x14ac:dyDescent="0.25">
      <c r="A49" s="11" t="s">
        <v>132</v>
      </c>
      <c r="B49" s="717" t="s">
        <v>133</v>
      </c>
      <c r="C49" s="718">
        <v>12</v>
      </c>
      <c r="D49" s="718">
        <v>33</v>
      </c>
      <c r="E49" s="718">
        <v>50.9</v>
      </c>
      <c r="F49" s="718">
        <v>12.9</v>
      </c>
      <c r="G49" s="718">
        <v>3</v>
      </c>
      <c r="H49" s="718">
        <v>6</v>
      </c>
      <c r="I49" s="718">
        <v>4</v>
      </c>
      <c r="J49" s="718">
        <v>4</v>
      </c>
      <c r="K49" s="718">
        <v>7</v>
      </c>
      <c r="L49" s="718">
        <v>0</v>
      </c>
      <c r="M49" s="718">
        <v>9</v>
      </c>
      <c r="N49" s="718">
        <v>7</v>
      </c>
      <c r="O49" s="718">
        <v>2</v>
      </c>
      <c r="P49" s="718">
        <v>2</v>
      </c>
      <c r="Q49" s="719">
        <v>152.80000000000001</v>
      </c>
    </row>
    <row r="50" spans="1:17" x14ac:dyDescent="0.25">
      <c r="A50" s="15" t="s">
        <v>132</v>
      </c>
      <c r="B50" s="34" t="s">
        <v>134</v>
      </c>
      <c r="C50" s="720">
        <v>1</v>
      </c>
      <c r="D50" s="720">
        <v>27</v>
      </c>
      <c r="E50" s="720">
        <v>65</v>
      </c>
      <c r="F50" s="720">
        <v>16</v>
      </c>
      <c r="G50" s="720">
        <v>1</v>
      </c>
      <c r="H50" s="720">
        <v>2</v>
      </c>
      <c r="I50" s="720">
        <v>0</v>
      </c>
      <c r="J50" s="720">
        <v>1</v>
      </c>
      <c r="K50" s="720">
        <v>6</v>
      </c>
      <c r="L50" s="720">
        <v>7</v>
      </c>
      <c r="M50" s="720">
        <v>13</v>
      </c>
      <c r="N50" s="720">
        <v>8</v>
      </c>
      <c r="O50" s="720">
        <v>1</v>
      </c>
      <c r="P50" s="720">
        <v>0</v>
      </c>
      <c r="Q50" s="721">
        <v>148</v>
      </c>
    </row>
    <row r="51" spans="1:17" x14ac:dyDescent="0.25">
      <c r="A51" s="11" t="s">
        <v>137</v>
      </c>
      <c r="B51" s="717" t="s">
        <v>138</v>
      </c>
      <c r="C51" s="718">
        <v>4.8</v>
      </c>
      <c r="D51" s="718">
        <v>51</v>
      </c>
      <c r="E51" s="718">
        <v>39.75</v>
      </c>
      <c r="F51" s="718">
        <v>12.7</v>
      </c>
      <c r="G51" s="718">
        <v>11</v>
      </c>
      <c r="H51" s="718">
        <v>0</v>
      </c>
      <c r="I51" s="718">
        <v>0</v>
      </c>
      <c r="J51" s="718">
        <v>4</v>
      </c>
      <c r="K51" s="718">
        <v>8</v>
      </c>
      <c r="L51" s="718">
        <v>0</v>
      </c>
      <c r="M51" s="718">
        <v>1</v>
      </c>
      <c r="N51" s="718">
        <v>12</v>
      </c>
      <c r="O51" s="718">
        <v>1</v>
      </c>
      <c r="P51" s="718">
        <v>0</v>
      </c>
      <c r="Q51" s="719">
        <v>145.25</v>
      </c>
    </row>
    <row r="52" spans="1:17" x14ac:dyDescent="0.25">
      <c r="A52" s="15" t="s">
        <v>137</v>
      </c>
      <c r="B52" s="34" t="s">
        <v>140</v>
      </c>
      <c r="C52" s="720">
        <v>9.1</v>
      </c>
      <c r="D52" s="720">
        <v>6</v>
      </c>
      <c r="E52" s="720">
        <v>21</v>
      </c>
      <c r="F52" s="720">
        <v>6</v>
      </c>
      <c r="G52" s="720">
        <v>0</v>
      </c>
      <c r="H52" s="720">
        <v>0</v>
      </c>
      <c r="I52" s="720">
        <v>0</v>
      </c>
      <c r="J52" s="720">
        <v>2</v>
      </c>
      <c r="K52" s="720">
        <v>6</v>
      </c>
      <c r="L52" s="720">
        <v>0</v>
      </c>
      <c r="M52" s="720">
        <v>24</v>
      </c>
      <c r="N52" s="720">
        <v>1</v>
      </c>
      <c r="O52" s="720">
        <v>0</v>
      </c>
      <c r="P52" s="720">
        <v>1</v>
      </c>
      <c r="Q52" s="721">
        <v>76.099999999999994</v>
      </c>
    </row>
    <row r="53" spans="1:17" x14ac:dyDescent="0.25">
      <c r="A53" s="11" t="s">
        <v>142</v>
      </c>
      <c r="B53" s="717" t="s">
        <v>143</v>
      </c>
      <c r="C53" s="718">
        <v>24.4</v>
      </c>
      <c r="D53" s="718">
        <v>21</v>
      </c>
      <c r="E53" s="718">
        <v>6</v>
      </c>
      <c r="F53" s="718">
        <v>2.5</v>
      </c>
      <c r="G53" s="718">
        <v>2</v>
      </c>
      <c r="H53" s="718">
        <v>11</v>
      </c>
      <c r="I53" s="718">
        <v>3</v>
      </c>
      <c r="J53" s="718">
        <v>3</v>
      </c>
      <c r="K53" s="718">
        <v>3</v>
      </c>
      <c r="L53" s="718">
        <v>10</v>
      </c>
      <c r="M53" s="718">
        <v>9</v>
      </c>
      <c r="N53" s="718">
        <v>16</v>
      </c>
      <c r="O53" s="718">
        <v>0</v>
      </c>
      <c r="P53" s="718">
        <v>5</v>
      </c>
      <c r="Q53" s="719">
        <v>115.9</v>
      </c>
    </row>
    <row r="54" spans="1:17" x14ac:dyDescent="0.25">
      <c r="A54" s="15" t="s">
        <v>145</v>
      </c>
      <c r="B54" s="34" t="s">
        <v>146</v>
      </c>
      <c r="C54" s="720">
        <v>0</v>
      </c>
      <c r="D54" s="720">
        <v>20</v>
      </c>
      <c r="E54" s="720">
        <v>33</v>
      </c>
      <c r="F54" s="720">
        <v>1</v>
      </c>
      <c r="G54" s="720">
        <v>0</v>
      </c>
      <c r="H54" s="720">
        <v>0</v>
      </c>
      <c r="I54" s="720">
        <v>0</v>
      </c>
      <c r="J54" s="720">
        <v>4</v>
      </c>
      <c r="K54" s="720">
        <v>8.5</v>
      </c>
      <c r="L54" s="720">
        <v>0</v>
      </c>
      <c r="M54" s="720">
        <v>6</v>
      </c>
      <c r="N54" s="720">
        <v>5</v>
      </c>
      <c r="O54" s="720">
        <v>0</v>
      </c>
      <c r="P54" s="720">
        <v>0</v>
      </c>
      <c r="Q54" s="721">
        <v>77.5</v>
      </c>
    </row>
    <row r="55" spans="1:17" x14ac:dyDescent="0.25">
      <c r="A55" s="11" t="s">
        <v>148</v>
      </c>
      <c r="B55" s="717" t="s">
        <v>149</v>
      </c>
      <c r="C55" s="718">
        <v>10</v>
      </c>
      <c r="D55" s="718">
        <v>34</v>
      </c>
      <c r="E55" s="718">
        <v>36</v>
      </c>
      <c r="F55" s="718">
        <v>1.5</v>
      </c>
      <c r="G55" s="718">
        <v>4</v>
      </c>
      <c r="H55" s="718">
        <v>0</v>
      </c>
      <c r="I55" s="718">
        <v>0</v>
      </c>
      <c r="J55" s="718">
        <v>1</v>
      </c>
      <c r="K55" s="718">
        <v>12</v>
      </c>
      <c r="L55" s="718">
        <v>5</v>
      </c>
      <c r="M55" s="718">
        <v>8</v>
      </c>
      <c r="N55" s="718">
        <v>7.5</v>
      </c>
      <c r="O55" s="718">
        <v>0</v>
      </c>
      <c r="P55" s="718">
        <v>1</v>
      </c>
      <c r="Q55" s="719">
        <v>120</v>
      </c>
    </row>
    <row r="56" spans="1:17" x14ac:dyDescent="0.25">
      <c r="A56" s="15" t="s">
        <v>148</v>
      </c>
      <c r="B56" s="34" t="s">
        <v>153</v>
      </c>
      <c r="C56" s="720">
        <v>13</v>
      </c>
      <c r="D56" s="720">
        <v>24</v>
      </c>
      <c r="E56" s="720">
        <v>16</v>
      </c>
      <c r="F56" s="720">
        <v>2.5</v>
      </c>
      <c r="G56" s="720">
        <v>1</v>
      </c>
      <c r="H56" s="720">
        <v>3</v>
      </c>
      <c r="I56" s="720">
        <v>1</v>
      </c>
      <c r="J56" s="720">
        <v>2</v>
      </c>
      <c r="K56" s="720">
        <v>14</v>
      </c>
      <c r="L56" s="720">
        <v>16</v>
      </c>
      <c r="M56" s="720">
        <v>8</v>
      </c>
      <c r="N56" s="720">
        <v>20</v>
      </c>
      <c r="O56" s="720">
        <v>0</v>
      </c>
      <c r="P56" s="720">
        <v>0</v>
      </c>
      <c r="Q56" s="721">
        <v>120.5</v>
      </c>
    </row>
    <row r="57" spans="1:17" x14ac:dyDescent="0.25">
      <c r="A57" s="11" t="s">
        <v>148</v>
      </c>
      <c r="B57" s="717" t="s">
        <v>155</v>
      </c>
      <c r="C57" s="718">
        <v>16</v>
      </c>
      <c r="D57" s="718">
        <v>15</v>
      </c>
      <c r="E57" s="718">
        <v>28.6</v>
      </c>
      <c r="F57" s="718">
        <v>0</v>
      </c>
      <c r="G57" s="718">
        <v>4</v>
      </c>
      <c r="H57" s="718">
        <v>0</v>
      </c>
      <c r="I57" s="718">
        <v>0</v>
      </c>
      <c r="J57" s="718">
        <v>3</v>
      </c>
      <c r="K57" s="718">
        <v>9</v>
      </c>
      <c r="L57" s="718">
        <v>0</v>
      </c>
      <c r="M57" s="718">
        <v>20</v>
      </c>
      <c r="N57" s="718">
        <v>2</v>
      </c>
      <c r="O57" s="718">
        <v>0</v>
      </c>
      <c r="P57" s="718">
        <v>2</v>
      </c>
      <c r="Q57" s="719">
        <v>99.6</v>
      </c>
    </row>
    <row r="58" spans="1:17" x14ac:dyDescent="0.25">
      <c r="A58" s="15" t="s">
        <v>156</v>
      </c>
      <c r="B58" s="34" t="s">
        <v>157</v>
      </c>
      <c r="C58" s="720">
        <v>14</v>
      </c>
      <c r="D58" s="720">
        <v>23</v>
      </c>
      <c r="E58" s="720">
        <v>9.7200000000000006</v>
      </c>
      <c r="F58" s="720">
        <v>4.6500000000000004</v>
      </c>
      <c r="G58" s="720">
        <v>2</v>
      </c>
      <c r="H58" s="720">
        <v>28</v>
      </c>
      <c r="I58" s="720">
        <v>2</v>
      </c>
      <c r="J58" s="720">
        <v>0</v>
      </c>
      <c r="K58" s="720">
        <v>6</v>
      </c>
      <c r="L58" s="720">
        <v>4</v>
      </c>
      <c r="M58" s="720">
        <v>2</v>
      </c>
      <c r="N58" s="720">
        <v>12</v>
      </c>
      <c r="O58" s="720">
        <v>2</v>
      </c>
      <c r="P58" s="720">
        <v>6</v>
      </c>
      <c r="Q58" s="721">
        <v>115.37</v>
      </c>
    </row>
    <row r="59" spans="1:17" x14ac:dyDescent="0.25">
      <c r="A59" s="11" t="s">
        <v>159</v>
      </c>
      <c r="B59" s="717" t="s">
        <v>160</v>
      </c>
      <c r="C59" s="718">
        <v>0</v>
      </c>
      <c r="D59" s="718">
        <v>0</v>
      </c>
      <c r="E59" s="718">
        <v>0</v>
      </c>
      <c r="F59" s="718">
        <v>0</v>
      </c>
      <c r="G59" s="718">
        <v>0</v>
      </c>
      <c r="H59" s="718">
        <v>0</v>
      </c>
      <c r="I59" s="718">
        <v>0</v>
      </c>
      <c r="J59" s="718">
        <v>0</v>
      </c>
      <c r="K59" s="718">
        <v>0</v>
      </c>
      <c r="L59" s="718">
        <v>0</v>
      </c>
      <c r="M59" s="718">
        <v>0</v>
      </c>
      <c r="N59" s="718">
        <v>0</v>
      </c>
      <c r="O59" s="718">
        <v>0</v>
      </c>
      <c r="P59" s="718">
        <v>0</v>
      </c>
      <c r="Q59" s="719">
        <v>0</v>
      </c>
    </row>
    <row r="60" spans="1:17" x14ac:dyDescent="0.25">
      <c r="A60" s="15" t="s">
        <v>159</v>
      </c>
      <c r="B60" s="34" t="s">
        <v>162</v>
      </c>
      <c r="C60" s="720">
        <v>9</v>
      </c>
      <c r="D60" s="720">
        <v>16</v>
      </c>
      <c r="E60" s="720">
        <v>34</v>
      </c>
      <c r="F60" s="720">
        <v>3</v>
      </c>
      <c r="G60" s="720">
        <v>2</v>
      </c>
      <c r="H60" s="720">
        <v>1</v>
      </c>
      <c r="I60" s="720">
        <v>1</v>
      </c>
      <c r="J60" s="720">
        <v>3</v>
      </c>
      <c r="K60" s="720">
        <v>4</v>
      </c>
      <c r="L60" s="720">
        <v>3</v>
      </c>
      <c r="M60" s="720">
        <v>4</v>
      </c>
      <c r="N60" s="720">
        <v>0</v>
      </c>
      <c r="O60" s="720">
        <v>0</v>
      </c>
      <c r="P60" s="720">
        <v>5</v>
      </c>
      <c r="Q60" s="721">
        <v>85</v>
      </c>
    </row>
    <row r="61" spans="1:17" x14ac:dyDescent="0.25">
      <c r="A61" s="11" t="s">
        <v>164</v>
      </c>
      <c r="B61" s="717" t="s">
        <v>165</v>
      </c>
      <c r="C61" s="718">
        <v>10</v>
      </c>
      <c r="D61" s="718">
        <v>9</v>
      </c>
      <c r="E61" s="718">
        <v>34.5</v>
      </c>
      <c r="F61" s="718">
        <v>1.8</v>
      </c>
      <c r="G61" s="718">
        <v>5.8</v>
      </c>
      <c r="H61" s="718">
        <v>0</v>
      </c>
      <c r="I61" s="718">
        <v>1</v>
      </c>
      <c r="J61" s="718">
        <v>6</v>
      </c>
      <c r="K61" s="718">
        <v>21</v>
      </c>
      <c r="L61" s="718">
        <v>0</v>
      </c>
      <c r="M61" s="718">
        <v>30</v>
      </c>
      <c r="N61" s="718">
        <v>14</v>
      </c>
      <c r="O61" s="718">
        <v>2</v>
      </c>
      <c r="P61" s="718">
        <v>3</v>
      </c>
      <c r="Q61" s="719">
        <v>138.1</v>
      </c>
    </row>
    <row r="62" spans="1:17" x14ac:dyDescent="0.25">
      <c r="A62" s="15" t="s">
        <v>164</v>
      </c>
      <c r="B62" s="34" t="s">
        <v>167</v>
      </c>
      <c r="C62" s="720">
        <v>24.07</v>
      </c>
      <c r="D62" s="720">
        <v>30</v>
      </c>
      <c r="E62" s="720">
        <v>51</v>
      </c>
      <c r="F62" s="720">
        <v>5.0999999999999996</v>
      </c>
      <c r="G62" s="720">
        <v>3</v>
      </c>
      <c r="H62" s="720">
        <v>0</v>
      </c>
      <c r="I62" s="720">
        <v>3</v>
      </c>
      <c r="J62" s="720">
        <v>5</v>
      </c>
      <c r="K62" s="720">
        <v>17</v>
      </c>
      <c r="L62" s="720">
        <v>11</v>
      </c>
      <c r="M62" s="720">
        <v>23</v>
      </c>
      <c r="N62" s="720">
        <v>5</v>
      </c>
      <c r="O62" s="720">
        <v>2</v>
      </c>
      <c r="P62" s="720">
        <v>0</v>
      </c>
      <c r="Q62" s="721">
        <v>179.17</v>
      </c>
    </row>
    <row r="63" spans="1:17" x14ac:dyDescent="0.25">
      <c r="A63" s="11" t="s">
        <v>164</v>
      </c>
      <c r="B63" s="717" t="s">
        <v>168</v>
      </c>
      <c r="C63" s="718">
        <v>16.5</v>
      </c>
      <c r="D63" s="718">
        <v>38</v>
      </c>
      <c r="E63" s="718">
        <v>50.6</v>
      </c>
      <c r="F63" s="718">
        <v>0.5</v>
      </c>
      <c r="G63" s="718">
        <v>11</v>
      </c>
      <c r="H63" s="718">
        <v>1</v>
      </c>
      <c r="I63" s="718">
        <v>0</v>
      </c>
      <c r="J63" s="718">
        <v>0</v>
      </c>
      <c r="K63" s="718">
        <v>7</v>
      </c>
      <c r="L63" s="718">
        <v>4.5</v>
      </c>
      <c r="M63" s="718">
        <v>22</v>
      </c>
      <c r="N63" s="718">
        <v>5</v>
      </c>
      <c r="O63" s="718">
        <v>2</v>
      </c>
      <c r="P63" s="718">
        <v>17</v>
      </c>
      <c r="Q63" s="719">
        <v>175.1</v>
      </c>
    </row>
    <row r="64" spans="1:17" x14ac:dyDescent="0.25">
      <c r="A64" s="15" t="s">
        <v>170</v>
      </c>
      <c r="B64" s="34" t="s">
        <v>171</v>
      </c>
      <c r="C64" s="720">
        <v>3</v>
      </c>
      <c r="D64" s="720">
        <v>12</v>
      </c>
      <c r="E64" s="720">
        <v>16</v>
      </c>
      <c r="F64" s="720">
        <v>4</v>
      </c>
      <c r="G64" s="720">
        <v>1</v>
      </c>
      <c r="H64" s="720">
        <v>0</v>
      </c>
      <c r="I64" s="720">
        <v>0</v>
      </c>
      <c r="J64" s="720">
        <v>3</v>
      </c>
      <c r="K64" s="720">
        <v>4</v>
      </c>
      <c r="L64" s="720">
        <v>1</v>
      </c>
      <c r="M64" s="720">
        <v>7</v>
      </c>
      <c r="N64" s="720">
        <v>2</v>
      </c>
      <c r="O64" s="720">
        <v>0</v>
      </c>
      <c r="P64" s="720">
        <v>2</v>
      </c>
      <c r="Q64" s="721">
        <v>55</v>
      </c>
    </row>
    <row r="65" spans="1:17" x14ac:dyDescent="0.25">
      <c r="A65" s="11" t="s">
        <v>170</v>
      </c>
      <c r="B65" s="717" t="s">
        <v>173</v>
      </c>
      <c r="C65" s="718">
        <v>6</v>
      </c>
      <c r="D65" s="718">
        <v>6</v>
      </c>
      <c r="E65" s="718">
        <v>10</v>
      </c>
      <c r="F65" s="718">
        <v>0</v>
      </c>
      <c r="G65" s="718">
        <v>1.25</v>
      </c>
      <c r="H65" s="718">
        <v>0</v>
      </c>
      <c r="I65" s="718">
        <v>0</v>
      </c>
      <c r="J65" s="718">
        <v>0</v>
      </c>
      <c r="K65" s="718">
        <v>2</v>
      </c>
      <c r="L65" s="718">
        <v>1</v>
      </c>
      <c r="M65" s="718">
        <v>0</v>
      </c>
      <c r="N65" s="718">
        <v>13</v>
      </c>
      <c r="O65" s="718">
        <v>0</v>
      </c>
      <c r="P65" s="718">
        <v>2</v>
      </c>
      <c r="Q65" s="719">
        <v>41.25</v>
      </c>
    </row>
    <row r="66" spans="1:17" x14ac:dyDescent="0.25">
      <c r="A66" s="15" t="s">
        <v>175</v>
      </c>
      <c r="B66" s="34" t="s">
        <v>176</v>
      </c>
      <c r="C66" s="720">
        <v>1</v>
      </c>
      <c r="D66" s="720">
        <v>36</v>
      </c>
      <c r="E66" s="720">
        <v>26</v>
      </c>
      <c r="F66" s="720">
        <v>4</v>
      </c>
      <c r="G66" s="720">
        <v>6</v>
      </c>
      <c r="H66" s="720">
        <v>11</v>
      </c>
      <c r="I66" s="720">
        <v>0</v>
      </c>
      <c r="J66" s="720">
        <v>5</v>
      </c>
      <c r="K66" s="720">
        <v>16</v>
      </c>
      <c r="L66" s="720">
        <v>4</v>
      </c>
      <c r="M66" s="720">
        <v>22</v>
      </c>
      <c r="N66" s="720">
        <v>20</v>
      </c>
      <c r="O66" s="720">
        <v>1</v>
      </c>
      <c r="P66" s="720">
        <v>1</v>
      </c>
      <c r="Q66" s="721">
        <v>153</v>
      </c>
    </row>
    <row r="67" spans="1:17" x14ac:dyDescent="0.25">
      <c r="A67" s="11" t="s">
        <v>177</v>
      </c>
      <c r="B67" s="717" t="s">
        <v>178</v>
      </c>
      <c r="C67" s="718">
        <v>17.920000000000002</v>
      </c>
      <c r="D67" s="718">
        <v>2</v>
      </c>
      <c r="E67" s="718">
        <v>59.6</v>
      </c>
      <c r="F67" s="718">
        <v>4.8</v>
      </c>
      <c r="G67" s="718">
        <v>2</v>
      </c>
      <c r="H67" s="718">
        <v>0</v>
      </c>
      <c r="I67" s="718">
        <v>0</v>
      </c>
      <c r="J67" s="718">
        <v>2</v>
      </c>
      <c r="K67" s="718">
        <v>0</v>
      </c>
      <c r="L67" s="718">
        <v>1</v>
      </c>
      <c r="M67" s="718">
        <v>51.68</v>
      </c>
      <c r="N67" s="718">
        <v>23.54</v>
      </c>
      <c r="O67" s="718">
        <v>1</v>
      </c>
      <c r="P67" s="718">
        <v>6</v>
      </c>
      <c r="Q67" s="719">
        <v>171.54</v>
      </c>
    </row>
    <row r="68" spans="1:17" x14ac:dyDescent="0.25">
      <c r="A68" s="15" t="s">
        <v>179</v>
      </c>
      <c r="B68" s="34" t="s">
        <v>180</v>
      </c>
      <c r="C68" s="720">
        <v>8</v>
      </c>
      <c r="D68" s="720">
        <v>15</v>
      </c>
      <c r="E68" s="720">
        <v>28</v>
      </c>
      <c r="F68" s="720">
        <v>5.4</v>
      </c>
      <c r="G68" s="720">
        <v>1</v>
      </c>
      <c r="H68" s="720">
        <v>0</v>
      </c>
      <c r="I68" s="720">
        <v>0</v>
      </c>
      <c r="J68" s="720">
        <v>0</v>
      </c>
      <c r="K68" s="720">
        <v>6.5</v>
      </c>
      <c r="L68" s="720">
        <v>3</v>
      </c>
      <c r="M68" s="720">
        <v>2</v>
      </c>
      <c r="N68" s="720">
        <v>6</v>
      </c>
      <c r="O68" s="720">
        <v>1</v>
      </c>
      <c r="P68" s="720">
        <v>2.5</v>
      </c>
      <c r="Q68" s="721">
        <v>78.400000000000006</v>
      </c>
    </row>
    <row r="69" spans="1:17" x14ac:dyDescent="0.25">
      <c r="A69" s="11" t="s">
        <v>182</v>
      </c>
      <c r="B69" s="717" t="s">
        <v>183</v>
      </c>
      <c r="C69" s="718">
        <v>0</v>
      </c>
      <c r="D69" s="718">
        <v>0</v>
      </c>
      <c r="E69" s="718">
        <v>0</v>
      </c>
      <c r="F69" s="718">
        <v>0</v>
      </c>
      <c r="G69" s="718">
        <v>0</v>
      </c>
      <c r="H69" s="718">
        <v>0</v>
      </c>
      <c r="I69" s="718">
        <v>0</v>
      </c>
      <c r="J69" s="718">
        <v>0</v>
      </c>
      <c r="K69" s="718">
        <v>0</v>
      </c>
      <c r="L69" s="718">
        <v>0</v>
      </c>
      <c r="M69" s="718">
        <v>0</v>
      </c>
      <c r="N69" s="718">
        <v>0</v>
      </c>
      <c r="O69" s="718">
        <v>0</v>
      </c>
      <c r="P69" s="718">
        <v>0</v>
      </c>
      <c r="Q69" s="719">
        <v>0</v>
      </c>
    </row>
    <row r="70" spans="1:17" ht="13" thickBot="1" x14ac:dyDescent="0.3">
      <c r="A70" s="23" t="s">
        <v>185</v>
      </c>
      <c r="B70" s="722" t="s">
        <v>186</v>
      </c>
      <c r="C70" s="723">
        <v>5</v>
      </c>
      <c r="D70" s="723">
        <v>11</v>
      </c>
      <c r="E70" s="723">
        <v>2</v>
      </c>
      <c r="F70" s="723">
        <v>3</v>
      </c>
      <c r="G70" s="723">
        <v>0</v>
      </c>
      <c r="H70" s="723">
        <v>38</v>
      </c>
      <c r="I70" s="723">
        <v>0</v>
      </c>
      <c r="J70" s="723">
        <v>1</v>
      </c>
      <c r="K70" s="723">
        <v>0</v>
      </c>
      <c r="L70" s="723">
        <v>1</v>
      </c>
      <c r="M70" s="723">
        <v>0</v>
      </c>
      <c r="N70" s="723">
        <v>0</v>
      </c>
      <c r="O70" s="723">
        <v>0</v>
      </c>
      <c r="P70" s="723">
        <v>2</v>
      </c>
      <c r="Q70" s="724">
        <v>63</v>
      </c>
    </row>
    <row r="71" spans="1:17" ht="13" x14ac:dyDescent="0.25">
      <c r="A71" s="11"/>
      <c r="B71" s="725" t="s">
        <v>759</v>
      </c>
      <c r="C71" s="726">
        <v>706.69</v>
      </c>
      <c r="D71" s="726">
        <v>1600.25</v>
      </c>
      <c r="E71" s="726">
        <v>1960.27</v>
      </c>
      <c r="F71" s="727">
        <v>348.51</v>
      </c>
      <c r="G71" s="727">
        <v>177.23</v>
      </c>
      <c r="H71" s="727">
        <v>357</v>
      </c>
      <c r="I71" s="727">
        <v>29.25</v>
      </c>
      <c r="J71" s="727">
        <v>131.4</v>
      </c>
      <c r="K71" s="727">
        <v>537.66</v>
      </c>
      <c r="L71" s="727">
        <v>176.35</v>
      </c>
      <c r="M71" s="727">
        <v>704.27</v>
      </c>
      <c r="N71" s="726">
        <v>397.99</v>
      </c>
      <c r="O71" s="727">
        <v>53.13</v>
      </c>
      <c r="P71" s="727">
        <v>215.22</v>
      </c>
      <c r="Q71" s="728">
        <v>7395.22</v>
      </c>
    </row>
    <row r="72" spans="1:17" ht="13" x14ac:dyDescent="0.25">
      <c r="A72" s="15"/>
      <c r="B72" s="729" t="s">
        <v>365</v>
      </c>
      <c r="C72" s="730">
        <v>11.59</v>
      </c>
      <c r="D72" s="748">
        <v>26.23</v>
      </c>
      <c r="E72" s="748">
        <v>33.22</v>
      </c>
      <c r="F72" s="731">
        <v>5.91</v>
      </c>
      <c r="G72" s="731">
        <v>3.48</v>
      </c>
      <c r="H72" s="731">
        <v>14.28</v>
      </c>
      <c r="I72" s="731">
        <v>2.25</v>
      </c>
      <c r="J72" s="731">
        <v>2.8</v>
      </c>
      <c r="K72" s="749">
        <v>9.27</v>
      </c>
      <c r="L72" s="731">
        <v>4.3</v>
      </c>
      <c r="M72" s="731">
        <v>12.8</v>
      </c>
      <c r="N72" s="730">
        <v>8.1199999999999992</v>
      </c>
      <c r="O72" s="731">
        <v>1.83</v>
      </c>
      <c r="P72" s="731">
        <v>5.25</v>
      </c>
      <c r="Q72" s="732">
        <v>115.55</v>
      </c>
    </row>
    <row r="73" spans="1:17" ht="13.5" thickBot="1" x14ac:dyDescent="0.3">
      <c r="A73" s="733"/>
      <c r="B73" s="734" t="s">
        <v>725</v>
      </c>
      <c r="C73" s="735">
        <v>61</v>
      </c>
      <c r="D73" s="735">
        <v>61</v>
      </c>
      <c r="E73" s="735">
        <v>59</v>
      </c>
      <c r="F73" s="735">
        <v>59</v>
      </c>
      <c r="G73" s="735">
        <v>51</v>
      </c>
      <c r="H73" s="735">
        <v>25</v>
      </c>
      <c r="I73" s="735">
        <v>13</v>
      </c>
      <c r="J73" s="735">
        <v>47</v>
      </c>
      <c r="K73" s="735">
        <v>58</v>
      </c>
      <c r="L73" s="735">
        <v>41</v>
      </c>
      <c r="M73" s="735">
        <v>55</v>
      </c>
      <c r="N73" s="735">
        <v>49</v>
      </c>
      <c r="O73" s="735">
        <v>29</v>
      </c>
      <c r="P73" s="735">
        <v>41</v>
      </c>
      <c r="Q73" s="736">
        <v>64</v>
      </c>
    </row>
    <row r="74" spans="1:17" ht="24" customHeight="1" x14ac:dyDescent="0.25">
      <c r="A74" s="976" t="s">
        <v>760</v>
      </c>
      <c r="B74" s="976"/>
      <c r="C74" s="758"/>
      <c r="D74" s="758"/>
      <c r="E74" s="758"/>
      <c r="F74" s="758"/>
      <c r="G74" s="759"/>
      <c r="H74" s="759"/>
      <c r="I74" s="759"/>
      <c r="J74" s="759"/>
      <c r="K74" s="759"/>
      <c r="L74" s="759"/>
      <c r="M74" s="759"/>
      <c r="N74" s="759"/>
      <c r="O74" s="759"/>
      <c r="P74" s="759"/>
      <c r="Q74" s="759"/>
    </row>
    <row r="75" spans="1:17" ht="13" x14ac:dyDescent="0.25">
      <c r="A75" s="751" t="s">
        <v>395</v>
      </c>
      <c r="C75" s="758"/>
      <c r="D75" s="760"/>
      <c r="E75" s="760"/>
      <c r="F75" s="760"/>
      <c r="G75" s="759"/>
      <c r="H75" s="759"/>
      <c r="I75" s="759"/>
      <c r="J75" s="759"/>
      <c r="K75" s="759"/>
      <c r="L75" s="759"/>
      <c r="M75" s="759"/>
      <c r="N75" s="759"/>
      <c r="O75" s="759"/>
      <c r="P75" s="759"/>
      <c r="Q75" s="759"/>
    </row>
    <row r="76" spans="1:17" ht="13" x14ac:dyDescent="0.25">
      <c r="C76" s="758"/>
      <c r="D76" s="752"/>
      <c r="E76" s="752"/>
      <c r="F76" s="752"/>
      <c r="G76" s="752"/>
      <c r="H76" s="758"/>
      <c r="I76" s="758"/>
      <c r="J76" s="758"/>
      <c r="K76" s="758"/>
      <c r="L76" s="758"/>
      <c r="M76" s="758"/>
      <c r="N76" s="758"/>
      <c r="O76" s="758"/>
      <c r="P76" s="758"/>
      <c r="Q76" s="758"/>
    </row>
    <row r="77" spans="1:17" ht="13" x14ac:dyDescent="0.25">
      <c r="C77" s="758"/>
      <c r="D77" s="753"/>
      <c r="E77" s="754"/>
      <c r="F77" s="754"/>
      <c r="G77" s="754"/>
      <c r="H77" s="759"/>
      <c r="I77" s="759"/>
      <c r="J77" s="759"/>
      <c r="K77" s="759"/>
      <c r="L77" s="759"/>
      <c r="M77" s="759"/>
      <c r="N77" s="759"/>
      <c r="O77" s="759"/>
      <c r="P77" s="759"/>
      <c r="Q77" s="759"/>
    </row>
    <row r="78" spans="1:17" ht="13" x14ac:dyDescent="0.25">
      <c r="C78" s="758"/>
      <c r="D78" s="753"/>
      <c r="E78" s="754"/>
      <c r="F78" s="754"/>
      <c r="G78" s="754"/>
      <c r="H78" s="759"/>
      <c r="I78" s="759"/>
      <c r="J78" s="759"/>
      <c r="K78" s="759"/>
      <c r="L78" s="759"/>
      <c r="M78" s="759"/>
      <c r="N78" s="759"/>
      <c r="O78" s="759"/>
      <c r="P78" s="759"/>
      <c r="Q78" s="759"/>
    </row>
    <row r="79" spans="1:17" ht="13" x14ac:dyDescent="0.25">
      <c r="C79" s="758"/>
      <c r="D79" s="753"/>
      <c r="E79" s="754"/>
      <c r="F79" s="754"/>
      <c r="G79" s="754"/>
      <c r="H79" s="759"/>
      <c r="I79" s="759"/>
      <c r="J79" s="759"/>
      <c r="K79" s="759"/>
      <c r="L79" s="759"/>
      <c r="M79" s="759"/>
      <c r="N79" s="759"/>
      <c r="O79" s="759"/>
      <c r="P79" s="759"/>
      <c r="Q79" s="759"/>
    </row>
    <row r="80" spans="1:17" ht="13" x14ac:dyDescent="0.25">
      <c r="C80" s="758"/>
      <c r="D80" s="753"/>
      <c r="E80" s="754"/>
      <c r="F80" s="754"/>
      <c r="G80" s="754"/>
      <c r="H80" s="759"/>
      <c r="I80" s="759"/>
      <c r="J80" s="759"/>
      <c r="K80" s="759"/>
      <c r="L80" s="759"/>
      <c r="M80" s="759"/>
      <c r="N80" s="759"/>
      <c r="O80" s="759"/>
      <c r="P80" s="759"/>
      <c r="Q80" s="759"/>
    </row>
    <row r="81" spans="3:17" ht="13" x14ac:dyDescent="0.25">
      <c r="C81" s="758"/>
      <c r="D81" s="753"/>
      <c r="E81" s="754"/>
      <c r="F81" s="754"/>
      <c r="G81" s="754"/>
      <c r="H81" s="759"/>
      <c r="I81" s="759"/>
      <c r="J81" s="759"/>
      <c r="K81" s="759"/>
      <c r="L81" s="759"/>
      <c r="M81" s="759"/>
      <c r="N81" s="759"/>
      <c r="O81" s="759"/>
      <c r="P81" s="759"/>
      <c r="Q81" s="759"/>
    </row>
    <row r="82" spans="3:17" ht="13" x14ac:dyDescent="0.25">
      <c r="C82" s="758"/>
      <c r="D82" s="753"/>
      <c r="E82" s="754"/>
      <c r="F82" s="754"/>
      <c r="G82" s="754"/>
      <c r="H82" s="759"/>
      <c r="I82" s="759"/>
      <c r="J82" s="759"/>
      <c r="K82" s="759"/>
      <c r="L82" s="759"/>
      <c r="M82" s="759"/>
      <c r="N82" s="759"/>
      <c r="O82" s="759"/>
      <c r="P82" s="759"/>
      <c r="Q82" s="759"/>
    </row>
    <row r="83" spans="3:17" ht="13" x14ac:dyDescent="0.25">
      <c r="C83" s="758"/>
      <c r="D83" s="753"/>
      <c r="E83" s="754"/>
      <c r="F83" s="754"/>
      <c r="G83" s="754"/>
      <c r="H83" s="759"/>
      <c r="I83" s="759"/>
      <c r="J83" s="759"/>
      <c r="K83" s="759"/>
      <c r="L83" s="759"/>
      <c r="M83" s="759"/>
      <c r="N83" s="759"/>
      <c r="O83" s="759"/>
      <c r="P83" s="759"/>
      <c r="Q83" s="759"/>
    </row>
    <row r="84" spans="3:17" ht="13" x14ac:dyDescent="0.25">
      <c r="C84" s="758"/>
      <c r="D84" s="753"/>
      <c r="E84" s="754"/>
      <c r="F84" s="754"/>
      <c r="G84" s="754"/>
      <c r="H84" s="759"/>
      <c r="I84" s="759"/>
      <c r="J84" s="759"/>
      <c r="K84" s="759"/>
      <c r="L84" s="759"/>
      <c r="M84" s="759"/>
      <c r="N84" s="759"/>
      <c r="O84" s="759"/>
      <c r="P84" s="759"/>
      <c r="Q84" s="759"/>
    </row>
    <row r="85" spans="3:17" ht="13" x14ac:dyDescent="0.25">
      <c r="C85" s="758"/>
      <c r="D85" s="753"/>
      <c r="E85" s="754"/>
      <c r="F85" s="754"/>
      <c r="G85" s="754"/>
      <c r="H85" s="759"/>
      <c r="I85" s="759"/>
      <c r="J85" s="759"/>
      <c r="K85" s="759"/>
      <c r="L85" s="759"/>
      <c r="M85" s="759"/>
      <c r="N85" s="759"/>
      <c r="O85" s="759"/>
      <c r="P85" s="759"/>
      <c r="Q85" s="759"/>
    </row>
    <row r="86" spans="3:17" ht="13" x14ac:dyDescent="0.25">
      <c r="C86" s="758"/>
      <c r="D86" s="753"/>
      <c r="E86" s="754"/>
      <c r="F86" s="754"/>
      <c r="G86" s="754"/>
      <c r="H86" s="759"/>
      <c r="I86" s="759"/>
      <c r="J86" s="759"/>
      <c r="K86" s="759"/>
      <c r="L86" s="759"/>
      <c r="M86" s="759"/>
      <c r="N86" s="759"/>
      <c r="O86" s="759"/>
      <c r="P86" s="759"/>
      <c r="Q86" s="759"/>
    </row>
    <row r="87" spans="3:17" ht="13" x14ac:dyDescent="0.25">
      <c r="C87" s="758"/>
      <c r="D87" s="753"/>
      <c r="E87" s="754"/>
      <c r="F87" s="754"/>
      <c r="G87" s="754"/>
      <c r="H87" s="759"/>
      <c r="I87" s="759"/>
      <c r="J87" s="759"/>
      <c r="K87" s="759"/>
      <c r="L87" s="759"/>
      <c r="M87" s="759"/>
      <c r="N87" s="759"/>
      <c r="O87" s="759"/>
      <c r="P87" s="759"/>
      <c r="Q87" s="759"/>
    </row>
    <row r="88" spans="3:17" ht="13" x14ac:dyDescent="0.25">
      <c r="C88" s="758"/>
      <c r="D88" s="753"/>
      <c r="E88" s="754"/>
      <c r="F88" s="754"/>
      <c r="G88" s="754"/>
      <c r="H88" s="759"/>
      <c r="I88" s="759"/>
      <c r="J88" s="759"/>
      <c r="K88" s="759"/>
      <c r="L88" s="759"/>
      <c r="M88" s="759"/>
      <c r="N88" s="759"/>
      <c r="O88" s="759"/>
      <c r="P88" s="759"/>
      <c r="Q88" s="759"/>
    </row>
    <row r="89" spans="3:17" ht="13" x14ac:dyDescent="0.25">
      <c r="C89" s="758"/>
      <c r="D89" s="753"/>
      <c r="E89" s="754"/>
      <c r="F89" s="754"/>
      <c r="G89" s="754"/>
      <c r="H89" s="759"/>
      <c r="I89" s="759"/>
      <c r="J89" s="759"/>
      <c r="K89" s="759"/>
      <c r="L89" s="759"/>
      <c r="M89" s="759"/>
      <c r="N89" s="759"/>
      <c r="O89" s="759"/>
      <c r="P89" s="759"/>
      <c r="Q89" s="759"/>
    </row>
    <row r="90" spans="3:17" ht="13" x14ac:dyDescent="0.25">
      <c r="C90" s="759"/>
      <c r="D90" s="753"/>
      <c r="E90" s="754"/>
      <c r="F90" s="754"/>
      <c r="G90" s="754"/>
      <c r="H90" s="759"/>
      <c r="I90" s="759"/>
      <c r="J90" s="759"/>
      <c r="K90" s="759"/>
      <c r="L90" s="759"/>
      <c r="M90" s="759"/>
      <c r="N90" s="759"/>
      <c r="O90" s="759"/>
      <c r="P90" s="759"/>
      <c r="Q90" s="759"/>
    </row>
    <row r="91" spans="3:17" ht="13" x14ac:dyDescent="0.25">
      <c r="C91" s="759"/>
      <c r="D91" s="753"/>
      <c r="E91" s="754"/>
      <c r="F91" s="754"/>
      <c r="G91" s="754"/>
      <c r="H91" s="759"/>
      <c r="I91" s="759"/>
      <c r="J91" s="759"/>
      <c r="K91" s="759"/>
      <c r="L91" s="759"/>
      <c r="M91" s="759"/>
      <c r="N91" s="759"/>
      <c r="O91" s="759"/>
      <c r="P91" s="759"/>
      <c r="Q91" s="759"/>
    </row>
    <row r="92" spans="3:17" x14ac:dyDescent="0.25">
      <c r="C92" s="759"/>
      <c r="D92" s="759"/>
      <c r="E92" s="759"/>
      <c r="F92" s="759"/>
      <c r="G92" s="759"/>
      <c r="H92" s="759"/>
      <c r="I92" s="759"/>
      <c r="J92" s="759"/>
      <c r="K92" s="759"/>
      <c r="L92" s="759"/>
      <c r="M92" s="759"/>
      <c r="N92" s="759"/>
      <c r="O92" s="759"/>
      <c r="P92" s="759"/>
      <c r="Q92" s="759"/>
    </row>
    <row r="93" spans="3:17" x14ac:dyDescent="0.25">
      <c r="C93" s="759"/>
      <c r="D93" s="759"/>
      <c r="E93" s="759"/>
      <c r="F93" s="759"/>
      <c r="G93" s="759"/>
      <c r="H93" s="759"/>
      <c r="I93" s="759"/>
      <c r="J93" s="759"/>
      <c r="K93" s="759"/>
      <c r="L93" s="759"/>
      <c r="M93" s="759"/>
      <c r="N93" s="759"/>
      <c r="O93" s="759"/>
      <c r="P93" s="759"/>
      <c r="Q93" s="759"/>
    </row>
  </sheetData>
  <mergeCells count="20">
    <mergeCell ref="A74:B74"/>
    <mergeCell ref="Q3:Q4"/>
    <mergeCell ref="M3:M4"/>
    <mergeCell ref="N3:N4"/>
    <mergeCell ref="O3:O4"/>
    <mergeCell ref="P3:P4"/>
    <mergeCell ref="A1:B1"/>
    <mergeCell ref="A2:B2"/>
    <mergeCell ref="C3:C4"/>
    <mergeCell ref="I3:I4"/>
    <mergeCell ref="L3:L4"/>
    <mergeCell ref="H3:H4"/>
    <mergeCell ref="J3:J4"/>
    <mergeCell ref="K3:K4"/>
    <mergeCell ref="A3:A4"/>
    <mergeCell ref="B3:B4"/>
    <mergeCell ref="D3:D4"/>
    <mergeCell ref="E3:E4"/>
    <mergeCell ref="F3:F4"/>
    <mergeCell ref="G3:G4"/>
  </mergeCells>
  <hyperlinks>
    <hyperlink ref="A2:B2" location="TOC!A1" display="Return to Table of Contents"/>
  </hyperlinks>
  <pageMargins left="0.25" right="0.25" top="0.75" bottom="0.75" header="0.3" footer="0.3"/>
  <pageSetup scale="60" fitToWidth="0" fitToHeight="0" orientation="portrait" r:id="rId1"/>
  <headerFooter>
    <oddHeader>&amp;L2017-18 Survey of Dental Education
Report 1 - Academic Programs, Enrollment, and Graduates</oddHeader>
  </headerFooter>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00"/>
  <sheetViews>
    <sheetView workbookViewId="0">
      <pane xSplit="2" ySplit="4" topLeftCell="C5" activePane="bottomRight" state="frozen"/>
      <selection pane="topRight"/>
      <selection pane="bottomLeft"/>
      <selection pane="bottomRight" sqref="A1:B1"/>
    </sheetView>
  </sheetViews>
  <sheetFormatPr defaultColWidth="9.1796875" defaultRowHeight="12.5" x14ac:dyDescent="0.25"/>
  <cols>
    <col min="1" max="1" width="5.26953125" style="1" customWidth="1"/>
    <col min="2" max="2" width="56.26953125" style="1" customWidth="1"/>
    <col min="3" max="9" width="12.7265625" style="1" customWidth="1"/>
    <col min="10" max="10" width="12.1796875" style="1" customWidth="1"/>
    <col min="11" max="11" width="13.1796875" style="1" customWidth="1"/>
    <col min="12" max="12" width="12.7265625" style="1" customWidth="1"/>
    <col min="13" max="13" width="13.453125" style="1" customWidth="1"/>
    <col min="14" max="14" width="11" style="1" customWidth="1"/>
    <col min="15" max="15" width="10" style="1" customWidth="1"/>
    <col min="16" max="16" width="11.81640625" style="1" customWidth="1"/>
    <col min="17" max="17" width="13.54296875" style="1" customWidth="1"/>
    <col min="18" max="16384" width="9.1796875" style="1"/>
  </cols>
  <sheetData>
    <row r="1" spans="1:17" ht="24.75" customHeight="1" x14ac:dyDescent="0.3">
      <c r="A1" s="980" t="s">
        <v>462</v>
      </c>
      <c r="B1" s="980"/>
    </row>
    <row r="2" spans="1:17" ht="13" thickBot="1" x14ac:dyDescent="0.3">
      <c r="A2" s="973" t="s">
        <v>1</v>
      </c>
      <c r="B2" s="973"/>
    </row>
    <row r="3" spans="1:17" ht="12.75" customHeight="1" x14ac:dyDescent="0.25">
      <c r="A3" s="991" t="s">
        <v>2</v>
      </c>
      <c r="B3" s="1031" t="s">
        <v>3</v>
      </c>
      <c r="C3" s="1075" t="s">
        <v>726</v>
      </c>
      <c r="D3" s="1075" t="s">
        <v>714</v>
      </c>
      <c r="E3" s="1075" t="s">
        <v>715</v>
      </c>
      <c r="F3" s="1075" t="s">
        <v>716</v>
      </c>
      <c r="G3" s="1075" t="s">
        <v>717</v>
      </c>
      <c r="H3" s="1075" t="s">
        <v>718</v>
      </c>
      <c r="I3" s="1075" t="s">
        <v>727</v>
      </c>
      <c r="J3" s="1075" t="s">
        <v>719</v>
      </c>
      <c r="K3" s="1075" t="s">
        <v>720</v>
      </c>
      <c r="L3" s="1075" t="s">
        <v>728</v>
      </c>
      <c r="M3" s="1075" t="s">
        <v>729</v>
      </c>
      <c r="N3" s="1075" t="s">
        <v>730</v>
      </c>
      <c r="O3" s="1075" t="s">
        <v>721</v>
      </c>
      <c r="P3" s="1075" t="s">
        <v>722</v>
      </c>
      <c r="Q3" s="1080" t="s">
        <v>761</v>
      </c>
    </row>
    <row r="4" spans="1:17" ht="40.5" customHeight="1" x14ac:dyDescent="0.25">
      <c r="A4" s="1019"/>
      <c r="B4" s="1032"/>
      <c r="C4" s="1056"/>
      <c r="D4" s="1056"/>
      <c r="E4" s="1056"/>
      <c r="F4" s="1056"/>
      <c r="G4" s="1056"/>
      <c r="H4" s="1056"/>
      <c r="I4" s="1056"/>
      <c r="J4" s="1056"/>
      <c r="K4" s="1056"/>
      <c r="L4" s="1056"/>
      <c r="M4" s="1056"/>
      <c r="N4" s="1056"/>
      <c r="O4" s="1056"/>
      <c r="P4" s="1056"/>
      <c r="Q4" s="1081"/>
    </row>
    <row r="5" spans="1:17" x14ac:dyDescent="0.25">
      <c r="A5" s="11" t="s">
        <v>10</v>
      </c>
      <c r="B5" s="717" t="s">
        <v>11</v>
      </c>
      <c r="C5" s="718">
        <v>4.05</v>
      </c>
      <c r="D5" s="718">
        <v>0</v>
      </c>
      <c r="E5" s="718">
        <v>0.3</v>
      </c>
      <c r="F5" s="718">
        <v>1.78</v>
      </c>
      <c r="G5" s="718">
        <v>0</v>
      </c>
      <c r="H5" s="718">
        <v>0</v>
      </c>
      <c r="I5" s="718">
        <v>0</v>
      </c>
      <c r="J5" s="718">
        <v>0</v>
      </c>
      <c r="K5" s="718">
        <v>0</v>
      </c>
      <c r="L5" s="718">
        <v>0.2</v>
      </c>
      <c r="M5" s="718">
        <v>1</v>
      </c>
      <c r="N5" s="718">
        <v>14.7</v>
      </c>
      <c r="O5" s="718">
        <v>0.2</v>
      </c>
      <c r="P5" s="718">
        <v>0</v>
      </c>
      <c r="Q5" s="719">
        <v>22.23</v>
      </c>
    </row>
    <row r="6" spans="1:17" x14ac:dyDescent="0.25">
      <c r="A6" s="15" t="s">
        <v>18</v>
      </c>
      <c r="B6" s="34" t="s">
        <v>19</v>
      </c>
      <c r="C6" s="720">
        <v>0</v>
      </c>
      <c r="D6" s="720">
        <v>0</v>
      </c>
      <c r="E6" s="720">
        <v>0</v>
      </c>
      <c r="F6" s="720">
        <v>1</v>
      </c>
      <c r="G6" s="720">
        <v>0</v>
      </c>
      <c r="H6" s="720">
        <v>0</v>
      </c>
      <c r="I6" s="720">
        <v>0</v>
      </c>
      <c r="J6" s="720">
        <v>0</v>
      </c>
      <c r="K6" s="720">
        <v>0</v>
      </c>
      <c r="L6" s="720">
        <v>0</v>
      </c>
      <c r="M6" s="720">
        <v>0</v>
      </c>
      <c r="N6" s="720">
        <v>0</v>
      </c>
      <c r="O6" s="720">
        <v>0</v>
      </c>
      <c r="P6" s="720">
        <v>0</v>
      </c>
      <c r="Q6" s="721">
        <v>1</v>
      </c>
    </row>
    <row r="7" spans="1:17" x14ac:dyDescent="0.25">
      <c r="A7" s="11" t="s">
        <v>18</v>
      </c>
      <c r="B7" s="717" t="s">
        <v>23</v>
      </c>
      <c r="C7" s="718">
        <v>0</v>
      </c>
      <c r="D7" s="718">
        <v>0</v>
      </c>
      <c r="E7" s="718">
        <v>0</v>
      </c>
      <c r="F7" s="718">
        <v>0</v>
      </c>
      <c r="G7" s="718">
        <v>0</v>
      </c>
      <c r="H7" s="718">
        <v>0</v>
      </c>
      <c r="I7" s="718">
        <v>0</v>
      </c>
      <c r="J7" s="718">
        <v>0</v>
      </c>
      <c r="K7" s="718">
        <v>0</v>
      </c>
      <c r="L7" s="718">
        <v>0</v>
      </c>
      <c r="M7" s="718">
        <v>0</v>
      </c>
      <c r="N7" s="718">
        <v>1</v>
      </c>
      <c r="O7" s="718">
        <v>0</v>
      </c>
      <c r="P7" s="718">
        <v>0</v>
      </c>
      <c r="Q7" s="719">
        <v>1</v>
      </c>
    </row>
    <row r="8" spans="1:17" x14ac:dyDescent="0.25">
      <c r="A8" s="15" t="s">
        <v>26</v>
      </c>
      <c r="B8" s="34" t="s">
        <v>27</v>
      </c>
      <c r="C8" s="720">
        <v>1</v>
      </c>
      <c r="D8" s="720">
        <v>0</v>
      </c>
      <c r="E8" s="720">
        <v>0</v>
      </c>
      <c r="F8" s="720">
        <v>0</v>
      </c>
      <c r="G8" s="720">
        <v>0</v>
      </c>
      <c r="H8" s="720">
        <v>0</v>
      </c>
      <c r="I8" s="720">
        <v>0</v>
      </c>
      <c r="J8" s="720">
        <v>0</v>
      </c>
      <c r="K8" s="720">
        <v>0</v>
      </c>
      <c r="L8" s="720">
        <v>0</v>
      </c>
      <c r="M8" s="720">
        <v>0</v>
      </c>
      <c r="N8" s="720">
        <v>0</v>
      </c>
      <c r="O8" s="720">
        <v>0</v>
      </c>
      <c r="P8" s="720">
        <v>0</v>
      </c>
      <c r="Q8" s="721">
        <v>1</v>
      </c>
    </row>
    <row r="9" spans="1:17" x14ac:dyDescent="0.25">
      <c r="A9" s="11" t="s">
        <v>26</v>
      </c>
      <c r="B9" s="717" t="s">
        <v>31</v>
      </c>
      <c r="C9" s="718">
        <v>3.3</v>
      </c>
      <c r="D9" s="718">
        <v>0</v>
      </c>
      <c r="E9" s="718">
        <v>0.8</v>
      </c>
      <c r="F9" s="718">
        <v>1</v>
      </c>
      <c r="G9" s="718">
        <v>2.6</v>
      </c>
      <c r="H9" s="718">
        <v>0</v>
      </c>
      <c r="I9" s="718">
        <v>0</v>
      </c>
      <c r="J9" s="718">
        <v>0</v>
      </c>
      <c r="K9" s="718">
        <v>0</v>
      </c>
      <c r="L9" s="718">
        <v>0.03</v>
      </c>
      <c r="M9" s="718">
        <v>0</v>
      </c>
      <c r="N9" s="718">
        <v>8.33</v>
      </c>
      <c r="O9" s="718">
        <v>0</v>
      </c>
      <c r="P9" s="718">
        <v>16.399999999999999</v>
      </c>
      <c r="Q9" s="719">
        <v>32.46</v>
      </c>
    </row>
    <row r="10" spans="1:17" x14ac:dyDescent="0.25">
      <c r="A10" s="15" t="s">
        <v>26</v>
      </c>
      <c r="B10" s="34" t="s">
        <v>32</v>
      </c>
      <c r="C10" s="720">
        <v>1</v>
      </c>
      <c r="D10" s="720">
        <v>0</v>
      </c>
      <c r="E10" s="720">
        <v>0</v>
      </c>
      <c r="F10" s="720">
        <v>0.6</v>
      </c>
      <c r="G10" s="720">
        <v>0</v>
      </c>
      <c r="H10" s="720">
        <v>0</v>
      </c>
      <c r="I10" s="720">
        <v>0</v>
      </c>
      <c r="J10" s="720">
        <v>0</v>
      </c>
      <c r="K10" s="720">
        <v>0</v>
      </c>
      <c r="L10" s="720">
        <v>0</v>
      </c>
      <c r="M10" s="720">
        <v>0</v>
      </c>
      <c r="N10" s="720">
        <v>30.23</v>
      </c>
      <c r="O10" s="720">
        <v>0</v>
      </c>
      <c r="P10" s="720">
        <v>0</v>
      </c>
      <c r="Q10" s="721">
        <v>31.83</v>
      </c>
    </row>
    <row r="11" spans="1:17" x14ac:dyDescent="0.25">
      <c r="A11" s="11" t="s">
        <v>26</v>
      </c>
      <c r="B11" s="717" t="s">
        <v>34</v>
      </c>
      <c r="C11" s="718">
        <v>1</v>
      </c>
      <c r="D11" s="718">
        <v>0</v>
      </c>
      <c r="E11" s="718">
        <v>0</v>
      </c>
      <c r="F11" s="718">
        <v>0</v>
      </c>
      <c r="G11" s="718">
        <v>0</v>
      </c>
      <c r="H11" s="718">
        <v>0</v>
      </c>
      <c r="I11" s="718">
        <v>0</v>
      </c>
      <c r="J11" s="718">
        <v>0</v>
      </c>
      <c r="K11" s="718">
        <v>0</v>
      </c>
      <c r="L11" s="718">
        <v>0</v>
      </c>
      <c r="M11" s="718">
        <v>0</v>
      </c>
      <c r="N11" s="718">
        <v>0</v>
      </c>
      <c r="O11" s="718">
        <v>0</v>
      </c>
      <c r="P11" s="718">
        <v>9</v>
      </c>
      <c r="Q11" s="719">
        <v>10</v>
      </c>
    </row>
    <row r="12" spans="1:17" x14ac:dyDescent="0.25">
      <c r="A12" s="15" t="s">
        <v>26</v>
      </c>
      <c r="B12" s="34" t="s">
        <v>37</v>
      </c>
      <c r="C12" s="720">
        <v>2</v>
      </c>
      <c r="D12" s="720">
        <v>0</v>
      </c>
      <c r="E12" s="720">
        <v>0</v>
      </c>
      <c r="F12" s="720">
        <v>0</v>
      </c>
      <c r="G12" s="720">
        <v>0</v>
      </c>
      <c r="H12" s="720">
        <v>0</v>
      </c>
      <c r="I12" s="720">
        <v>0</v>
      </c>
      <c r="J12" s="720">
        <v>0</v>
      </c>
      <c r="K12" s="720">
        <v>0</v>
      </c>
      <c r="L12" s="720">
        <v>0</v>
      </c>
      <c r="M12" s="720">
        <v>0</v>
      </c>
      <c r="N12" s="720">
        <v>0</v>
      </c>
      <c r="O12" s="720">
        <v>0</v>
      </c>
      <c r="P12" s="720">
        <v>4.3</v>
      </c>
      <c r="Q12" s="721">
        <v>6.3</v>
      </c>
    </row>
    <row r="13" spans="1:17" x14ac:dyDescent="0.25">
      <c r="A13" s="11" t="s">
        <v>26</v>
      </c>
      <c r="B13" s="717" t="s">
        <v>40</v>
      </c>
      <c r="C13" s="718">
        <v>0</v>
      </c>
      <c r="D13" s="718">
        <v>0</v>
      </c>
      <c r="E13" s="718">
        <v>0</v>
      </c>
      <c r="F13" s="718">
        <v>0</v>
      </c>
      <c r="G13" s="718">
        <v>0</v>
      </c>
      <c r="H13" s="718">
        <v>0</v>
      </c>
      <c r="I13" s="718">
        <v>0</v>
      </c>
      <c r="J13" s="718">
        <v>0</v>
      </c>
      <c r="K13" s="718">
        <v>0</v>
      </c>
      <c r="L13" s="718">
        <v>0</v>
      </c>
      <c r="M13" s="718">
        <v>0</v>
      </c>
      <c r="N13" s="718">
        <v>1</v>
      </c>
      <c r="O13" s="718">
        <v>0</v>
      </c>
      <c r="P13" s="718">
        <v>0</v>
      </c>
      <c r="Q13" s="719">
        <v>1</v>
      </c>
    </row>
    <row r="14" spans="1:17" x14ac:dyDescent="0.25">
      <c r="A14" s="15" t="s">
        <v>42</v>
      </c>
      <c r="B14" s="34" t="s">
        <v>43</v>
      </c>
      <c r="C14" s="720">
        <v>0</v>
      </c>
      <c r="D14" s="720">
        <v>0</v>
      </c>
      <c r="E14" s="720">
        <v>0</v>
      </c>
      <c r="F14" s="720">
        <v>0</v>
      </c>
      <c r="G14" s="720">
        <v>0</v>
      </c>
      <c r="H14" s="720">
        <v>0</v>
      </c>
      <c r="I14" s="720">
        <v>0</v>
      </c>
      <c r="J14" s="720">
        <v>0</v>
      </c>
      <c r="K14" s="720">
        <v>0</v>
      </c>
      <c r="L14" s="720">
        <v>0</v>
      </c>
      <c r="M14" s="720">
        <v>0</v>
      </c>
      <c r="N14" s="720">
        <v>1</v>
      </c>
      <c r="O14" s="720">
        <v>0</v>
      </c>
      <c r="P14" s="720">
        <v>0</v>
      </c>
      <c r="Q14" s="721">
        <v>1</v>
      </c>
    </row>
    <row r="15" spans="1:17" x14ac:dyDescent="0.25">
      <c r="A15" s="11" t="s">
        <v>45</v>
      </c>
      <c r="B15" s="717" t="s">
        <v>46</v>
      </c>
      <c r="C15" s="718">
        <v>2</v>
      </c>
      <c r="D15" s="718">
        <v>0</v>
      </c>
      <c r="E15" s="718">
        <v>0</v>
      </c>
      <c r="F15" s="718">
        <v>0.6</v>
      </c>
      <c r="G15" s="718">
        <v>0</v>
      </c>
      <c r="H15" s="718">
        <v>0</v>
      </c>
      <c r="I15" s="718">
        <v>0</v>
      </c>
      <c r="J15" s="718">
        <v>0</v>
      </c>
      <c r="K15" s="718">
        <v>0</v>
      </c>
      <c r="L15" s="718">
        <v>0</v>
      </c>
      <c r="M15" s="718">
        <v>0</v>
      </c>
      <c r="N15" s="718">
        <v>0</v>
      </c>
      <c r="O15" s="718">
        <v>0</v>
      </c>
      <c r="P15" s="718">
        <v>0</v>
      </c>
      <c r="Q15" s="719">
        <v>2.6</v>
      </c>
    </row>
    <row r="16" spans="1:17" x14ac:dyDescent="0.25">
      <c r="A16" s="15" t="s">
        <v>48</v>
      </c>
      <c r="B16" s="34" t="s">
        <v>49</v>
      </c>
      <c r="C16" s="720">
        <v>0</v>
      </c>
      <c r="D16" s="720">
        <v>0</v>
      </c>
      <c r="E16" s="720">
        <v>0</v>
      </c>
      <c r="F16" s="720">
        <v>0</v>
      </c>
      <c r="G16" s="720">
        <v>0</v>
      </c>
      <c r="H16" s="720">
        <v>0</v>
      </c>
      <c r="I16" s="720">
        <v>0</v>
      </c>
      <c r="J16" s="720">
        <v>0</v>
      </c>
      <c r="K16" s="720">
        <v>0</v>
      </c>
      <c r="L16" s="720">
        <v>0</v>
      </c>
      <c r="M16" s="720">
        <v>0</v>
      </c>
      <c r="N16" s="720">
        <v>0</v>
      </c>
      <c r="O16" s="720">
        <v>0</v>
      </c>
      <c r="P16" s="720">
        <v>0</v>
      </c>
      <c r="Q16" s="721">
        <v>0</v>
      </c>
    </row>
    <row r="17" spans="1:17" x14ac:dyDescent="0.25">
      <c r="A17" s="11" t="s">
        <v>51</v>
      </c>
      <c r="B17" s="717" t="s">
        <v>52</v>
      </c>
      <c r="C17" s="718">
        <v>3</v>
      </c>
      <c r="D17" s="718">
        <v>0</v>
      </c>
      <c r="E17" s="718">
        <v>0</v>
      </c>
      <c r="F17" s="718">
        <v>0</v>
      </c>
      <c r="G17" s="718">
        <v>0</v>
      </c>
      <c r="H17" s="718">
        <v>0</v>
      </c>
      <c r="I17" s="718">
        <v>0</v>
      </c>
      <c r="J17" s="718">
        <v>0</v>
      </c>
      <c r="K17" s="718">
        <v>0</v>
      </c>
      <c r="L17" s="718">
        <v>0</v>
      </c>
      <c r="M17" s="718">
        <v>0</v>
      </c>
      <c r="N17" s="718">
        <v>4</v>
      </c>
      <c r="O17" s="718">
        <v>0</v>
      </c>
      <c r="P17" s="718">
        <v>19</v>
      </c>
      <c r="Q17" s="719">
        <v>26</v>
      </c>
    </row>
    <row r="18" spans="1:17" x14ac:dyDescent="0.25">
      <c r="A18" s="15" t="s">
        <v>51</v>
      </c>
      <c r="B18" s="34" t="s">
        <v>53</v>
      </c>
      <c r="C18" s="720">
        <v>1</v>
      </c>
      <c r="D18" s="720">
        <v>0</v>
      </c>
      <c r="E18" s="720">
        <v>0</v>
      </c>
      <c r="F18" s="720">
        <v>0</v>
      </c>
      <c r="G18" s="720">
        <v>0</v>
      </c>
      <c r="H18" s="720">
        <v>0</v>
      </c>
      <c r="I18" s="720">
        <v>0</v>
      </c>
      <c r="J18" s="720">
        <v>0</v>
      </c>
      <c r="K18" s="720">
        <v>0</v>
      </c>
      <c r="L18" s="720">
        <v>0</v>
      </c>
      <c r="M18" s="720">
        <v>0</v>
      </c>
      <c r="N18" s="720">
        <v>1</v>
      </c>
      <c r="O18" s="720">
        <v>0</v>
      </c>
      <c r="P18" s="720">
        <v>0</v>
      </c>
      <c r="Q18" s="721">
        <v>2</v>
      </c>
    </row>
    <row r="19" spans="1:17" x14ac:dyDescent="0.25">
      <c r="A19" s="11" t="s">
        <v>51</v>
      </c>
      <c r="B19" s="717" t="s">
        <v>55</v>
      </c>
      <c r="C19" s="718">
        <v>0.3</v>
      </c>
      <c r="D19" s="718">
        <v>0</v>
      </c>
      <c r="E19" s="718">
        <v>0</v>
      </c>
      <c r="F19" s="718">
        <v>0</v>
      </c>
      <c r="G19" s="718">
        <v>0</v>
      </c>
      <c r="H19" s="718">
        <v>0</v>
      </c>
      <c r="I19" s="718">
        <v>0</v>
      </c>
      <c r="J19" s="718">
        <v>0</v>
      </c>
      <c r="K19" s="718">
        <v>0</v>
      </c>
      <c r="L19" s="718">
        <v>0</v>
      </c>
      <c r="M19" s="718">
        <v>0</v>
      </c>
      <c r="N19" s="718">
        <v>0</v>
      </c>
      <c r="O19" s="718">
        <v>0</v>
      </c>
      <c r="P19" s="718">
        <v>0</v>
      </c>
      <c r="Q19" s="719">
        <v>0.3</v>
      </c>
    </row>
    <row r="20" spans="1:17" x14ac:dyDescent="0.25">
      <c r="A20" s="15" t="s">
        <v>57</v>
      </c>
      <c r="B20" s="34" t="s">
        <v>58</v>
      </c>
      <c r="C20" s="720">
        <v>0</v>
      </c>
      <c r="D20" s="720">
        <v>0</v>
      </c>
      <c r="E20" s="720">
        <v>0</v>
      </c>
      <c r="F20" s="720">
        <v>0</v>
      </c>
      <c r="G20" s="720">
        <v>0</v>
      </c>
      <c r="H20" s="720">
        <v>0</v>
      </c>
      <c r="I20" s="720">
        <v>0</v>
      </c>
      <c r="J20" s="720">
        <v>0</v>
      </c>
      <c r="K20" s="720">
        <v>0</v>
      </c>
      <c r="L20" s="720">
        <v>0</v>
      </c>
      <c r="M20" s="720">
        <v>0</v>
      </c>
      <c r="N20" s="720">
        <v>0</v>
      </c>
      <c r="O20" s="720">
        <v>0</v>
      </c>
      <c r="P20" s="720">
        <v>15.35</v>
      </c>
      <c r="Q20" s="721">
        <v>15.35</v>
      </c>
    </row>
    <row r="21" spans="1:17" x14ac:dyDescent="0.25">
      <c r="A21" s="11" t="s">
        <v>60</v>
      </c>
      <c r="B21" s="717" t="s">
        <v>61</v>
      </c>
      <c r="C21" s="718">
        <v>1</v>
      </c>
      <c r="D21" s="718">
        <v>0</v>
      </c>
      <c r="E21" s="718">
        <v>0</v>
      </c>
      <c r="F21" s="718">
        <v>0</v>
      </c>
      <c r="G21" s="718">
        <v>0</v>
      </c>
      <c r="H21" s="718">
        <v>0</v>
      </c>
      <c r="I21" s="718">
        <v>0</v>
      </c>
      <c r="J21" s="718">
        <v>0</v>
      </c>
      <c r="K21" s="718">
        <v>0</v>
      </c>
      <c r="L21" s="718">
        <v>0</v>
      </c>
      <c r="M21" s="718">
        <v>0</v>
      </c>
      <c r="N21" s="718">
        <v>0</v>
      </c>
      <c r="O21" s="718">
        <v>0</v>
      </c>
      <c r="P21" s="718">
        <v>1</v>
      </c>
      <c r="Q21" s="719">
        <v>2</v>
      </c>
    </row>
    <row r="22" spans="1:17" x14ac:dyDescent="0.25">
      <c r="A22" s="15" t="s">
        <v>60</v>
      </c>
      <c r="B22" s="34" t="s">
        <v>63</v>
      </c>
      <c r="C22" s="720">
        <v>0</v>
      </c>
      <c r="D22" s="720">
        <v>0</v>
      </c>
      <c r="E22" s="720">
        <v>0</v>
      </c>
      <c r="F22" s="720">
        <v>0</v>
      </c>
      <c r="G22" s="720">
        <v>0</v>
      </c>
      <c r="H22" s="720">
        <v>0</v>
      </c>
      <c r="I22" s="720">
        <v>0</v>
      </c>
      <c r="J22" s="720">
        <v>0</v>
      </c>
      <c r="K22" s="720">
        <v>0</v>
      </c>
      <c r="L22" s="720">
        <v>0</v>
      </c>
      <c r="M22" s="720">
        <v>0</v>
      </c>
      <c r="N22" s="720">
        <v>10.3</v>
      </c>
      <c r="O22" s="720">
        <v>0</v>
      </c>
      <c r="P22" s="720">
        <v>0</v>
      </c>
      <c r="Q22" s="721">
        <v>10.3</v>
      </c>
    </row>
    <row r="23" spans="1:17" x14ac:dyDescent="0.25">
      <c r="A23" s="11" t="s">
        <v>60</v>
      </c>
      <c r="B23" s="717" t="s">
        <v>66</v>
      </c>
      <c r="C23" s="718">
        <v>0</v>
      </c>
      <c r="D23" s="718">
        <v>0</v>
      </c>
      <c r="E23" s="718">
        <v>0</v>
      </c>
      <c r="F23" s="718">
        <v>0</v>
      </c>
      <c r="G23" s="718">
        <v>0</v>
      </c>
      <c r="H23" s="718">
        <v>0</v>
      </c>
      <c r="I23" s="718">
        <v>0</v>
      </c>
      <c r="J23" s="718">
        <v>0</v>
      </c>
      <c r="K23" s="718">
        <v>0</v>
      </c>
      <c r="L23" s="718">
        <v>0</v>
      </c>
      <c r="M23" s="718">
        <v>0</v>
      </c>
      <c r="N23" s="718">
        <v>0</v>
      </c>
      <c r="O23" s="718">
        <v>0</v>
      </c>
      <c r="P23" s="718">
        <v>0</v>
      </c>
      <c r="Q23" s="719">
        <v>0</v>
      </c>
    </row>
    <row r="24" spans="1:17" x14ac:dyDescent="0.25">
      <c r="A24" s="15" t="s">
        <v>68</v>
      </c>
      <c r="B24" s="34" t="s">
        <v>69</v>
      </c>
      <c r="C24" s="720">
        <v>3</v>
      </c>
      <c r="D24" s="720">
        <v>0</v>
      </c>
      <c r="E24" s="720">
        <v>0</v>
      </c>
      <c r="F24" s="720">
        <v>1</v>
      </c>
      <c r="G24" s="720">
        <v>0</v>
      </c>
      <c r="H24" s="720">
        <v>0</v>
      </c>
      <c r="I24" s="720">
        <v>11</v>
      </c>
      <c r="J24" s="720">
        <v>0</v>
      </c>
      <c r="K24" s="720">
        <v>1</v>
      </c>
      <c r="L24" s="720">
        <v>0</v>
      </c>
      <c r="M24" s="720">
        <v>0</v>
      </c>
      <c r="N24" s="720">
        <v>10.8</v>
      </c>
      <c r="O24" s="720">
        <v>0</v>
      </c>
      <c r="P24" s="720">
        <v>10.8</v>
      </c>
      <c r="Q24" s="721">
        <v>37.6</v>
      </c>
    </row>
    <row r="25" spans="1:17" x14ac:dyDescent="0.25">
      <c r="A25" s="11" t="s">
        <v>71</v>
      </c>
      <c r="B25" s="717" t="s">
        <v>72</v>
      </c>
      <c r="C25" s="718">
        <v>3</v>
      </c>
      <c r="D25" s="718">
        <v>0</v>
      </c>
      <c r="E25" s="718">
        <v>1</v>
      </c>
      <c r="F25" s="718">
        <v>0</v>
      </c>
      <c r="G25" s="718">
        <v>0</v>
      </c>
      <c r="H25" s="718">
        <v>0</v>
      </c>
      <c r="I25" s="718">
        <v>0</v>
      </c>
      <c r="J25" s="718">
        <v>0</v>
      </c>
      <c r="K25" s="718">
        <v>0</v>
      </c>
      <c r="L25" s="718">
        <v>0</v>
      </c>
      <c r="M25" s="718">
        <v>0</v>
      </c>
      <c r="N25" s="718">
        <v>0</v>
      </c>
      <c r="O25" s="718">
        <v>0</v>
      </c>
      <c r="P25" s="718">
        <v>16</v>
      </c>
      <c r="Q25" s="719">
        <v>20</v>
      </c>
    </row>
    <row r="26" spans="1:17" x14ac:dyDescent="0.25">
      <c r="A26" s="15" t="s">
        <v>74</v>
      </c>
      <c r="B26" s="34" t="s">
        <v>75</v>
      </c>
      <c r="C26" s="720">
        <v>6</v>
      </c>
      <c r="D26" s="720">
        <v>3</v>
      </c>
      <c r="E26" s="720">
        <v>0</v>
      </c>
      <c r="F26" s="720">
        <v>2</v>
      </c>
      <c r="G26" s="720">
        <v>0</v>
      </c>
      <c r="H26" s="720">
        <v>0</v>
      </c>
      <c r="I26" s="720">
        <v>0</v>
      </c>
      <c r="J26" s="720">
        <v>0</v>
      </c>
      <c r="K26" s="720">
        <v>0</v>
      </c>
      <c r="L26" s="720">
        <v>0</v>
      </c>
      <c r="M26" s="720">
        <v>2</v>
      </c>
      <c r="N26" s="720">
        <v>4</v>
      </c>
      <c r="O26" s="720">
        <v>0</v>
      </c>
      <c r="P26" s="720">
        <v>0</v>
      </c>
      <c r="Q26" s="721">
        <v>17</v>
      </c>
    </row>
    <row r="27" spans="1:17" x14ac:dyDescent="0.25">
      <c r="A27" s="11" t="s">
        <v>74</v>
      </c>
      <c r="B27" s="717" t="s">
        <v>78</v>
      </c>
      <c r="C27" s="718">
        <v>3</v>
      </c>
      <c r="D27" s="718">
        <v>0</v>
      </c>
      <c r="E27" s="718">
        <v>0</v>
      </c>
      <c r="F27" s="718">
        <v>0</v>
      </c>
      <c r="G27" s="718">
        <v>0</v>
      </c>
      <c r="H27" s="718">
        <v>0</v>
      </c>
      <c r="I27" s="718">
        <v>0</v>
      </c>
      <c r="J27" s="718">
        <v>0</v>
      </c>
      <c r="K27" s="718">
        <v>0</v>
      </c>
      <c r="L27" s="718">
        <v>0</v>
      </c>
      <c r="M27" s="718">
        <v>0</v>
      </c>
      <c r="N27" s="718">
        <v>0</v>
      </c>
      <c r="O27" s="718">
        <v>0</v>
      </c>
      <c r="P27" s="718">
        <v>0</v>
      </c>
      <c r="Q27" s="719">
        <v>3</v>
      </c>
    </row>
    <row r="28" spans="1:17" x14ac:dyDescent="0.25">
      <c r="A28" s="15" t="s">
        <v>80</v>
      </c>
      <c r="B28" s="34" t="s">
        <v>528</v>
      </c>
      <c r="C28" s="720">
        <v>0</v>
      </c>
      <c r="D28" s="720">
        <v>0</v>
      </c>
      <c r="E28" s="720">
        <v>0</v>
      </c>
      <c r="F28" s="720">
        <v>0</v>
      </c>
      <c r="G28" s="720">
        <v>0</v>
      </c>
      <c r="H28" s="720">
        <v>0</v>
      </c>
      <c r="I28" s="720">
        <v>0</v>
      </c>
      <c r="J28" s="720">
        <v>0</v>
      </c>
      <c r="K28" s="720">
        <v>0</v>
      </c>
      <c r="L28" s="720">
        <v>0</v>
      </c>
      <c r="M28" s="720">
        <v>0</v>
      </c>
      <c r="N28" s="720">
        <v>2</v>
      </c>
      <c r="O28" s="720">
        <v>0</v>
      </c>
      <c r="P28" s="720">
        <v>0</v>
      </c>
      <c r="Q28" s="721">
        <v>2</v>
      </c>
    </row>
    <row r="29" spans="1:17" x14ac:dyDescent="0.25">
      <c r="A29" s="11" t="s">
        <v>83</v>
      </c>
      <c r="B29" s="717" t="s">
        <v>84</v>
      </c>
      <c r="C29" s="718">
        <v>0</v>
      </c>
      <c r="D29" s="718">
        <v>0</v>
      </c>
      <c r="E29" s="718">
        <v>0</v>
      </c>
      <c r="F29" s="718">
        <v>0</v>
      </c>
      <c r="G29" s="718">
        <v>0</v>
      </c>
      <c r="H29" s="718">
        <v>0</v>
      </c>
      <c r="I29" s="718">
        <v>0</v>
      </c>
      <c r="J29" s="718">
        <v>0</v>
      </c>
      <c r="K29" s="718">
        <v>0</v>
      </c>
      <c r="L29" s="718">
        <v>0</v>
      </c>
      <c r="M29" s="718">
        <v>0</v>
      </c>
      <c r="N29" s="718">
        <v>0</v>
      </c>
      <c r="O29" s="718">
        <v>0</v>
      </c>
      <c r="P29" s="718">
        <v>0</v>
      </c>
      <c r="Q29" s="719">
        <v>0</v>
      </c>
    </row>
    <row r="30" spans="1:17" x14ac:dyDescent="0.25">
      <c r="A30" s="15" t="s">
        <v>85</v>
      </c>
      <c r="B30" s="34" t="s">
        <v>86</v>
      </c>
      <c r="C30" s="720">
        <v>0</v>
      </c>
      <c r="D30" s="720">
        <v>0</v>
      </c>
      <c r="E30" s="720">
        <v>0</v>
      </c>
      <c r="F30" s="720">
        <v>0</v>
      </c>
      <c r="G30" s="720">
        <v>0</v>
      </c>
      <c r="H30" s="720">
        <v>0</v>
      </c>
      <c r="I30" s="720">
        <v>0</v>
      </c>
      <c r="J30" s="720">
        <v>0</v>
      </c>
      <c r="K30" s="720">
        <v>0</v>
      </c>
      <c r="L30" s="720">
        <v>0</v>
      </c>
      <c r="M30" s="720">
        <v>0</v>
      </c>
      <c r="N30" s="720">
        <v>0</v>
      </c>
      <c r="O30" s="720">
        <v>0</v>
      </c>
      <c r="P30" s="720">
        <v>0</v>
      </c>
      <c r="Q30" s="721">
        <v>0</v>
      </c>
    </row>
    <row r="31" spans="1:17" x14ac:dyDescent="0.25">
      <c r="A31" s="11" t="s">
        <v>89</v>
      </c>
      <c r="B31" s="717" t="s">
        <v>90</v>
      </c>
      <c r="C31" s="718">
        <v>2</v>
      </c>
      <c r="D31" s="718">
        <v>0</v>
      </c>
      <c r="E31" s="718">
        <v>0</v>
      </c>
      <c r="F31" s="718">
        <v>0</v>
      </c>
      <c r="G31" s="718">
        <v>0</v>
      </c>
      <c r="H31" s="718">
        <v>0</v>
      </c>
      <c r="I31" s="718">
        <v>0</v>
      </c>
      <c r="J31" s="718">
        <v>0</v>
      </c>
      <c r="K31" s="718">
        <v>0</v>
      </c>
      <c r="L31" s="718">
        <v>0</v>
      </c>
      <c r="M31" s="718">
        <v>0</v>
      </c>
      <c r="N31" s="718">
        <v>2</v>
      </c>
      <c r="O31" s="718">
        <v>0</v>
      </c>
      <c r="P31" s="718">
        <v>1</v>
      </c>
      <c r="Q31" s="719">
        <v>5</v>
      </c>
    </row>
    <row r="32" spans="1:17" x14ac:dyDescent="0.25">
      <c r="A32" s="15" t="s">
        <v>89</v>
      </c>
      <c r="B32" s="34" t="s">
        <v>93</v>
      </c>
      <c r="C32" s="720">
        <v>16</v>
      </c>
      <c r="D32" s="720">
        <v>0</v>
      </c>
      <c r="E32" s="720">
        <v>4</v>
      </c>
      <c r="F32" s="720">
        <v>1</v>
      </c>
      <c r="G32" s="720">
        <v>0</v>
      </c>
      <c r="H32" s="720">
        <v>0</v>
      </c>
      <c r="I32" s="720">
        <v>20</v>
      </c>
      <c r="J32" s="720">
        <v>0</v>
      </c>
      <c r="K32" s="720">
        <v>0</v>
      </c>
      <c r="L32" s="720">
        <v>0</v>
      </c>
      <c r="M32" s="720">
        <v>0</v>
      </c>
      <c r="N32" s="720">
        <v>18</v>
      </c>
      <c r="O32" s="720">
        <v>0</v>
      </c>
      <c r="P32" s="720">
        <v>0</v>
      </c>
      <c r="Q32" s="721">
        <v>59</v>
      </c>
    </row>
    <row r="33" spans="1:17" x14ac:dyDescent="0.25">
      <c r="A33" s="11" t="s">
        <v>89</v>
      </c>
      <c r="B33" s="717" t="s">
        <v>94</v>
      </c>
      <c r="C33" s="718">
        <v>3</v>
      </c>
      <c r="D33" s="718">
        <v>0</v>
      </c>
      <c r="E33" s="718">
        <v>0</v>
      </c>
      <c r="F33" s="718">
        <v>0</v>
      </c>
      <c r="G33" s="718">
        <v>0</v>
      </c>
      <c r="H33" s="718">
        <v>0</v>
      </c>
      <c r="I33" s="718">
        <v>5</v>
      </c>
      <c r="J33" s="718">
        <v>0</v>
      </c>
      <c r="K33" s="718">
        <v>0</v>
      </c>
      <c r="L33" s="718">
        <v>0</v>
      </c>
      <c r="M33" s="718">
        <v>6</v>
      </c>
      <c r="N33" s="718">
        <v>9</v>
      </c>
      <c r="O33" s="718">
        <v>0</v>
      </c>
      <c r="P33" s="718">
        <v>1</v>
      </c>
      <c r="Q33" s="719">
        <v>24</v>
      </c>
    </row>
    <row r="34" spans="1:17" x14ac:dyDescent="0.25">
      <c r="A34" s="15" t="s">
        <v>95</v>
      </c>
      <c r="B34" s="34" t="s">
        <v>96</v>
      </c>
      <c r="C34" s="720">
        <v>0</v>
      </c>
      <c r="D34" s="720">
        <v>0</v>
      </c>
      <c r="E34" s="720">
        <v>0</v>
      </c>
      <c r="F34" s="720">
        <v>0</v>
      </c>
      <c r="G34" s="720">
        <v>0</v>
      </c>
      <c r="H34" s="720">
        <v>0</v>
      </c>
      <c r="I34" s="720">
        <v>1</v>
      </c>
      <c r="J34" s="720">
        <v>0</v>
      </c>
      <c r="K34" s="720">
        <v>0</v>
      </c>
      <c r="L34" s="720">
        <v>0</v>
      </c>
      <c r="M34" s="720">
        <v>0</v>
      </c>
      <c r="N34" s="720">
        <v>0</v>
      </c>
      <c r="O34" s="720">
        <v>0</v>
      </c>
      <c r="P34" s="720">
        <v>0</v>
      </c>
      <c r="Q34" s="721">
        <v>1</v>
      </c>
    </row>
    <row r="35" spans="1:17" x14ac:dyDescent="0.25">
      <c r="A35" s="11" t="s">
        <v>95</v>
      </c>
      <c r="B35" s="717" t="s">
        <v>97</v>
      </c>
      <c r="C35" s="718">
        <v>7.6</v>
      </c>
      <c r="D35" s="718">
        <v>0</v>
      </c>
      <c r="E35" s="718">
        <v>0</v>
      </c>
      <c r="F35" s="718">
        <v>0</v>
      </c>
      <c r="G35" s="718">
        <v>0</v>
      </c>
      <c r="H35" s="718">
        <v>0</v>
      </c>
      <c r="I35" s="718">
        <v>0</v>
      </c>
      <c r="J35" s="718">
        <v>0</v>
      </c>
      <c r="K35" s="718">
        <v>3</v>
      </c>
      <c r="L35" s="718">
        <v>26.8</v>
      </c>
      <c r="M35" s="718">
        <v>3.25</v>
      </c>
      <c r="N35" s="718">
        <v>0</v>
      </c>
      <c r="O35" s="718">
        <v>0</v>
      </c>
      <c r="P35" s="718">
        <v>32.9</v>
      </c>
      <c r="Q35" s="719">
        <v>73.55</v>
      </c>
    </row>
    <row r="36" spans="1:17" x14ac:dyDescent="0.25">
      <c r="A36" s="15" t="s">
        <v>99</v>
      </c>
      <c r="B36" s="34" t="s">
        <v>100</v>
      </c>
      <c r="C36" s="720">
        <v>1</v>
      </c>
      <c r="D36" s="720">
        <v>0</v>
      </c>
      <c r="E36" s="720">
        <v>0</v>
      </c>
      <c r="F36" s="720">
        <v>0</v>
      </c>
      <c r="G36" s="720">
        <v>1</v>
      </c>
      <c r="H36" s="720">
        <v>0</v>
      </c>
      <c r="I36" s="720">
        <v>3</v>
      </c>
      <c r="J36" s="720">
        <v>0</v>
      </c>
      <c r="K36" s="720">
        <v>0</v>
      </c>
      <c r="L36" s="720">
        <v>0</v>
      </c>
      <c r="M36" s="720">
        <v>0</v>
      </c>
      <c r="N36" s="720">
        <v>4</v>
      </c>
      <c r="O36" s="720">
        <v>0</v>
      </c>
      <c r="P36" s="720">
        <v>0</v>
      </c>
      <c r="Q36" s="721">
        <v>9</v>
      </c>
    </row>
    <row r="37" spans="1:17" x14ac:dyDescent="0.25">
      <c r="A37" s="11" t="s">
        <v>102</v>
      </c>
      <c r="B37" s="717" t="s">
        <v>103</v>
      </c>
      <c r="C37" s="718">
        <v>1</v>
      </c>
      <c r="D37" s="718">
        <v>0</v>
      </c>
      <c r="E37" s="718">
        <v>0</v>
      </c>
      <c r="F37" s="718">
        <v>0</v>
      </c>
      <c r="G37" s="718">
        <v>0</v>
      </c>
      <c r="H37" s="718">
        <v>0</v>
      </c>
      <c r="I37" s="718">
        <v>0</v>
      </c>
      <c r="J37" s="718">
        <v>0</v>
      </c>
      <c r="K37" s="718">
        <v>0</v>
      </c>
      <c r="L37" s="718">
        <v>0</v>
      </c>
      <c r="M37" s="718">
        <v>0</v>
      </c>
      <c r="N37" s="718">
        <v>0</v>
      </c>
      <c r="O37" s="718">
        <v>0</v>
      </c>
      <c r="P37" s="718">
        <v>1</v>
      </c>
      <c r="Q37" s="719">
        <v>2</v>
      </c>
    </row>
    <row r="38" spans="1:17" x14ac:dyDescent="0.25">
      <c r="A38" s="15" t="s">
        <v>104</v>
      </c>
      <c r="B38" s="34" t="s">
        <v>105</v>
      </c>
      <c r="C38" s="720">
        <v>1</v>
      </c>
      <c r="D38" s="720">
        <v>0</v>
      </c>
      <c r="E38" s="720">
        <v>0</v>
      </c>
      <c r="F38" s="720">
        <v>0</v>
      </c>
      <c r="G38" s="720">
        <v>0</v>
      </c>
      <c r="H38" s="720">
        <v>0</v>
      </c>
      <c r="I38" s="720">
        <v>0</v>
      </c>
      <c r="J38" s="720">
        <v>0</v>
      </c>
      <c r="K38" s="720">
        <v>0</v>
      </c>
      <c r="L38" s="720">
        <v>0</v>
      </c>
      <c r="M38" s="720">
        <v>0</v>
      </c>
      <c r="N38" s="720">
        <v>0</v>
      </c>
      <c r="O38" s="720">
        <v>0</v>
      </c>
      <c r="P38" s="720">
        <v>0</v>
      </c>
      <c r="Q38" s="721">
        <v>1</v>
      </c>
    </row>
    <row r="39" spans="1:17" x14ac:dyDescent="0.25">
      <c r="A39" s="11" t="s">
        <v>104</v>
      </c>
      <c r="B39" s="717" t="s">
        <v>106</v>
      </c>
      <c r="C39" s="718">
        <v>0</v>
      </c>
      <c r="D39" s="718">
        <v>0</v>
      </c>
      <c r="E39" s="718">
        <v>0</v>
      </c>
      <c r="F39" s="718">
        <v>0</v>
      </c>
      <c r="G39" s="718">
        <v>0</v>
      </c>
      <c r="H39" s="718">
        <v>0</v>
      </c>
      <c r="I39" s="718">
        <v>0</v>
      </c>
      <c r="J39" s="718">
        <v>0</v>
      </c>
      <c r="K39" s="718">
        <v>0</v>
      </c>
      <c r="L39" s="718">
        <v>0</v>
      </c>
      <c r="M39" s="718">
        <v>0</v>
      </c>
      <c r="N39" s="718">
        <v>0</v>
      </c>
      <c r="O39" s="718">
        <v>0</v>
      </c>
      <c r="P39" s="718">
        <v>0</v>
      </c>
      <c r="Q39" s="719">
        <v>0</v>
      </c>
    </row>
    <row r="40" spans="1:17" x14ac:dyDescent="0.25">
      <c r="A40" s="15" t="s">
        <v>108</v>
      </c>
      <c r="B40" s="34" t="s">
        <v>109</v>
      </c>
      <c r="C40" s="720">
        <v>1</v>
      </c>
      <c r="D40" s="720">
        <v>0</v>
      </c>
      <c r="E40" s="720">
        <v>0</v>
      </c>
      <c r="F40" s="720">
        <v>0</v>
      </c>
      <c r="G40" s="720">
        <v>0</v>
      </c>
      <c r="H40" s="720">
        <v>0</v>
      </c>
      <c r="I40" s="720">
        <v>0</v>
      </c>
      <c r="J40" s="720">
        <v>0</v>
      </c>
      <c r="K40" s="720">
        <v>0</v>
      </c>
      <c r="L40" s="720">
        <v>0.15</v>
      </c>
      <c r="M40" s="720">
        <v>0</v>
      </c>
      <c r="N40" s="720">
        <v>1.5</v>
      </c>
      <c r="O40" s="720">
        <v>0</v>
      </c>
      <c r="P40" s="720">
        <v>1</v>
      </c>
      <c r="Q40" s="721">
        <v>3.65</v>
      </c>
    </row>
    <row r="41" spans="1:17" x14ac:dyDescent="0.25">
      <c r="A41" s="11" t="s">
        <v>108</v>
      </c>
      <c r="B41" s="717" t="s">
        <v>112</v>
      </c>
      <c r="C41" s="718">
        <v>1</v>
      </c>
      <c r="D41" s="718">
        <v>0</v>
      </c>
      <c r="E41" s="718">
        <v>0</v>
      </c>
      <c r="F41" s="718">
        <v>0</v>
      </c>
      <c r="G41" s="718">
        <v>0</v>
      </c>
      <c r="H41" s="718">
        <v>0</v>
      </c>
      <c r="I41" s="718">
        <v>0</v>
      </c>
      <c r="J41" s="718">
        <v>0</v>
      </c>
      <c r="K41" s="718">
        <v>0</v>
      </c>
      <c r="L41" s="718">
        <v>0</v>
      </c>
      <c r="M41" s="718">
        <v>0</v>
      </c>
      <c r="N41" s="718">
        <v>6</v>
      </c>
      <c r="O41" s="718">
        <v>0</v>
      </c>
      <c r="P41" s="718">
        <v>0</v>
      </c>
      <c r="Q41" s="719">
        <v>7</v>
      </c>
    </row>
    <row r="42" spans="1:17" x14ac:dyDescent="0.25">
      <c r="A42" s="15" t="s">
        <v>114</v>
      </c>
      <c r="B42" s="34" t="s">
        <v>115</v>
      </c>
      <c r="C42" s="720">
        <v>0</v>
      </c>
      <c r="D42" s="720">
        <v>0</v>
      </c>
      <c r="E42" s="720">
        <v>0</v>
      </c>
      <c r="F42" s="720">
        <v>0</v>
      </c>
      <c r="G42" s="720">
        <v>0</v>
      </c>
      <c r="H42" s="720">
        <v>0</v>
      </c>
      <c r="I42" s="720">
        <v>0</v>
      </c>
      <c r="J42" s="720">
        <v>0</v>
      </c>
      <c r="K42" s="720">
        <v>0</v>
      </c>
      <c r="L42" s="720">
        <v>0</v>
      </c>
      <c r="M42" s="720">
        <v>0</v>
      </c>
      <c r="N42" s="720">
        <v>0</v>
      </c>
      <c r="O42" s="720">
        <v>0</v>
      </c>
      <c r="P42" s="720">
        <v>0</v>
      </c>
      <c r="Q42" s="721">
        <v>0</v>
      </c>
    </row>
    <row r="43" spans="1:17" x14ac:dyDescent="0.25">
      <c r="A43" s="11" t="s">
        <v>117</v>
      </c>
      <c r="B43" s="717" t="s">
        <v>118</v>
      </c>
      <c r="C43" s="718">
        <v>1.6</v>
      </c>
      <c r="D43" s="718">
        <v>0</v>
      </c>
      <c r="E43" s="718">
        <v>0</v>
      </c>
      <c r="F43" s="718">
        <v>0</v>
      </c>
      <c r="G43" s="718">
        <v>0</v>
      </c>
      <c r="H43" s="718">
        <v>0</v>
      </c>
      <c r="I43" s="718">
        <v>0</v>
      </c>
      <c r="J43" s="718">
        <v>0</v>
      </c>
      <c r="K43" s="718">
        <v>0</v>
      </c>
      <c r="L43" s="718">
        <v>0</v>
      </c>
      <c r="M43" s="718">
        <v>0</v>
      </c>
      <c r="N43" s="718">
        <v>0</v>
      </c>
      <c r="O43" s="718">
        <v>0</v>
      </c>
      <c r="P43" s="718">
        <v>10</v>
      </c>
      <c r="Q43" s="719">
        <v>11.6</v>
      </c>
    </row>
    <row r="44" spans="1:17" x14ac:dyDescent="0.25">
      <c r="A44" s="15" t="s">
        <v>120</v>
      </c>
      <c r="B44" s="34" t="s">
        <v>121</v>
      </c>
      <c r="C44" s="720">
        <v>0</v>
      </c>
      <c r="D44" s="720">
        <v>0</v>
      </c>
      <c r="E44" s="720">
        <v>0</v>
      </c>
      <c r="F44" s="720">
        <v>0</v>
      </c>
      <c r="G44" s="720">
        <v>0</v>
      </c>
      <c r="H44" s="720">
        <v>0</v>
      </c>
      <c r="I44" s="720">
        <v>0</v>
      </c>
      <c r="J44" s="720">
        <v>0</v>
      </c>
      <c r="K44" s="720">
        <v>0</v>
      </c>
      <c r="L44" s="720">
        <v>0</v>
      </c>
      <c r="M44" s="720">
        <v>0</v>
      </c>
      <c r="N44" s="720">
        <v>0</v>
      </c>
      <c r="O44" s="720">
        <v>0</v>
      </c>
      <c r="P44" s="720">
        <v>0</v>
      </c>
      <c r="Q44" s="721">
        <v>0</v>
      </c>
    </row>
    <row r="45" spans="1:17" x14ac:dyDescent="0.25">
      <c r="A45" s="11" t="s">
        <v>120</v>
      </c>
      <c r="B45" s="717" t="s">
        <v>123</v>
      </c>
      <c r="C45" s="718">
        <v>3</v>
      </c>
      <c r="D45" s="718">
        <v>0</v>
      </c>
      <c r="E45" s="718">
        <v>0</v>
      </c>
      <c r="F45" s="718">
        <v>0</v>
      </c>
      <c r="G45" s="718">
        <v>1</v>
      </c>
      <c r="H45" s="718">
        <v>0</v>
      </c>
      <c r="I45" s="718">
        <v>1</v>
      </c>
      <c r="J45" s="718">
        <v>0</v>
      </c>
      <c r="K45" s="718">
        <v>0</v>
      </c>
      <c r="L45" s="718">
        <v>0</v>
      </c>
      <c r="M45" s="718">
        <v>0</v>
      </c>
      <c r="N45" s="718">
        <v>0</v>
      </c>
      <c r="O45" s="718">
        <v>0</v>
      </c>
      <c r="P45" s="718">
        <v>0</v>
      </c>
      <c r="Q45" s="719">
        <v>5</v>
      </c>
    </row>
    <row r="46" spans="1:17" x14ac:dyDescent="0.25">
      <c r="A46" s="15" t="s">
        <v>120</v>
      </c>
      <c r="B46" s="34" t="s">
        <v>125</v>
      </c>
      <c r="C46" s="720">
        <v>2</v>
      </c>
      <c r="D46" s="720">
        <v>0</v>
      </c>
      <c r="E46" s="720">
        <v>0</v>
      </c>
      <c r="F46" s="720">
        <v>0</v>
      </c>
      <c r="G46" s="720">
        <v>0</v>
      </c>
      <c r="H46" s="720">
        <v>0</v>
      </c>
      <c r="I46" s="720">
        <v>0</v>
      </c>
      <c r="J46" s="720">
        <v>0</v>
      </c>
      <c r="K46" s="720">
        <v>0</v>
      </c>
      <c r="L46" s="720">
        <v>0</v>
      </c>
      <c r="M46" s="720">
        <v>0</v>
      </c>
      <c r="N46" s="720">
        <v>0</v>
      </c>
      <c r="O46" s="720">
        <v>0</v>
      </c>
      <c r="P46" s="720">
        <v>1</v>
      </c>
      <c r="Q46" s="721">
        <v>3</v>
      </c>
    </row>
    <row r="47" spans="1:17" x14ac:dyDescent="0.25">
      <c r="A47" s="11" t="s">
        <v>120</v>
      </c>
      <c r="B47" s="717" t="s">
        <v>127</v>
      </c>
      <c r="C47" s="718">
        <v>0</v>
      </c>
      <c r="D47" s="718">
        <v>0</v>
      </c>
      <c r="E47" s="718">
        <v>0</v>
      </c>
      <c r="F47" s="718">
        <v>0</v>
      </c>
      <c r="G47" s="718">
        <v>0</v>
      </c>
      <c r="H47" s="718">
        <v>0</v>
      </c>
      <c r="I47" s="718">
        <v>0</v>
      </c>
      <c r="J47" s="718">
        <v>0</v>
      </c>
      <c r="K47" s="718">
        <v>1</v>
      </c>
      <c r="L47" s="718">
        <v>1</v>
      </c>
      <c r="M47" s="718">
        <v>0</v>
      </c>
      <c r="N47" s="718">
        <v>0</v>
      </c>
      <c r="O47" s="718">
        <v>0</v>
      </c>
      <c r="P47" s="718">
        <v>1</v>
      </c>
      <c r="Q47" s="719">
        <v>3</v>
      </c>
    </row>
    <row r="48" spans="1:17" x14ac:dyDescent="0.25">
      <c r="A48" s="15" t="s">
        <v>120</v>
      </c>
      <c r="B48" s="34" t="s">
        <v>129</v>
      </c>
      <c r="C48" s="720">
        <v>7.05</v>
      </c>
      <c r="D48" s="720">
        <v>0</v>
      </c>
      <c r="E48" s="720">
        <v>0.1</v>
      </c>
      <c r="F48" s="720">
        <v>3.2</v>
      </c>
      <c r="G48" s="720">
        <v>0</v>
      </c>
      <c r="H48" s="720">
        <v>0</v>
      </c>
      <c r="I48" s="720">
        <v>0.5</v>
      </c>
      <c r="J48" s="720">
        <v>0</v>
      </c>
      <c r="K48" s="720">
        <v>0</v>
      </c>
      <c r="L48" s="720">
        <v>0</v>
      </c>
      <c r="M48" s="720">
        <v>2</v>
      </c>
      <c r="N48" s="720">
        <v>22.02</v>
      </c>
      <c r="O48" s="720">
        <v>0</v>
      </c>
      <c r="P48" s="720">
        <v>10.8</v>
      </c>
      <c r="Q48" s="721">
        <v>45.67</v>
      </c>
    </row>
    <row r="49" spans="1:17" x14ac:dyDescent="0.25">
      <c r="A49" s="11" t="s">
        <v>132</v>
      </c>
      <c r="B49" s="717" t="s">
        <v>133</v>
      </c>
      <c r="C49" s="718">
        <v>2.5</v>
      </c>
      <c r="D49" s="718">
        <v>0</v>
      </c>
      <c r="E49" s="718">
        <v>0</v>
      </c>
      <c r="F49" s="718">
        <v>0</v>
      </c>
      <c r="G49" s="718">
        <v>0</v>
      </c>
      <c r="H49" s="718">
        <v>0</v>
      </c>
      <c r="I49" s="718">
        <v>0</v>
      </c>
      <c r="J49" s="718">
        <v>0</v>
      </c>
      <c r="K49" s="718">
        <v>0</v>
      </c>
      <c r="L49" s="718">
        <v>2</v>
      </c>
      <c r="M49" s="718">
        <v>0</v>
      </c>
      <c r="N49" s="718">
        <v>9.75</v>
      </c>
      <c r="O49" s="718">
        <v>0</v>
      </c>
      <c r="P49" s="718">
        <v>23.8</v>
      </c>
      <c r="Q49" s="719">
        <v>38.049999999999997</v>
      </c>
    </row>
    <row r="50" spans="1:17" x14ac:dyDescent="0.25">
      <c r="A50" s="15" t="s">
        <v>132</v>
      </c>
      <c r="B50" s="34" t="s">
        <v>134</v>
      </c>
      <c r="C50" s="720">
        <v>1</v>
      </c>
      <c r="D50" s="720">
        <v>0</v>
      </c>
      <c r="E50" s="720">
        <v>0</v>
      </c>
      <c r="F50" s="720">
        <v>0</v>
      </c>
      <c r="G50" s="720">
        <v>0</v>
      </c>
      <c r="H50" s="720">
        <v>0</v>
      </c>
      <c r="I50" s="720">
        <v>0</v>
      </c>
      <c r="J50" s="720">
        <v>0</v>
      </c>
      <c r="K50" s="720">
        <v>0</v>
      </c>
      <c r="L50" s="720">
        <v>0</v>
      </c>
      <c r="M50" s="720">
        <v>0</v>
      </c>
      <c r="N50" s="720">
        <v>0</v>
      </c>
      <c r="O50" s="720">
        <v>0</v>
      </c>
      <c r="P50" s="720">
        <v>2</v>
      </c>
      <c r="Q50" s="721">
        <v>3</v>
      </c>
    </row>
    <row r="51" spans="1:17" x14ac:dyDescent="0.25">
      <c r="A51" s="11" t="s">
        <v>137</v>
      </c>
      <c r="B51" s="717" t="s">
        <v>138</v>
      </c>
      <c r="C51" s="718">
        <v>0.2</v>
      </c>
      <c r="D51" s="718">
        <v>0</v>
      </c>
      <c r="E51" s="718">
        <v>0</v>
      </c>
      <c r="F51" s="718">
        <v>0</v>
      </c>
      <c r="G51" s="718">
        <v>0</v>
      </c>
      <c r="H51" s="718">
        <v>0</v>
      </c>
      <c r="I51" s="718">
        <v>0</v>
      </c>
      <c r="J51" s="718">
        <v>0</v>
      </c>
      <c r="K51" s="718">
        <v>0</v>
      </c>
      <c r="L51" s="718">
        <v>0</v>
      </c>
      <c r="M51" s="718">
        <v>0</v>
      </c>
      <c r="N51" s="718">
        <v>5.5</v>
      </c>
      <c r="O51" s="718">
        <v>0</v>
      </c>
      <c r="P51" s="718">
        <v>17.670000000000002</v>
      </c>
      <c r="Q51" s="719">
        <v>23.37</v>
      </c>
    </row>
    <row r="52" spans="1:17" x14ac:dyDescent="0.25">
      <c r="A52" s="15" t="s">
        <v>137</v>
      </c>
      <c r="B52" s="34" t="s">
        <v>140</v>
      </c>
      <c r="C52" s="720">
        <v>8.1</v>
      </c>
      <c r="D52" s="720">
        <v>0</v>
      </c>
      <c r="E52" s="720">
        <v>0</v>
      </c>
      <c r="F52" s="720">
        <v>1</v>
      </c>
      <c r="G52" s="720">
        <v>0</v>
      </c>
      <c r="H52" s="720">
        <v>0</v>
      </c>
      <c r="I52" s="720">
        <v>0</v>
      </c>
      <c r="J52" s="720">
        <v>0</v>
      </c>
      <c r="K52" s="720">
        <v>0</v>
      </c>
      <c r="L52" s="720">
        <v>0</v>
      </c>
      <c r="M52" s="720">
        <v>0</v>
      </c>
      <c r="N52" s="720">
        <v>1</v>
      </c>
      <c r="O52" s="720">
        <v>0</v>
      </c>
      <c r="P52" s="720">
        <v>7</v>
      </c>
      <c r="Q52" s="721">
        <v>17.100000000000001</v>
      </c>
    </row>
    <row r="53" spans="1:17" x14ac:dyDescent="0.25">
      <c r="A53" s="11" t="s">
        <v>142</v>
      </c>
      <c r="B53" s="717" t="s">
        <v>143</v>
      </c>
      <c r="C53" s="718">
        <v>0</v>
      </c>
      <c r="D53" s="718">
        <v>0</v>
      </c>
      <c r="E53" s="718">
        <v>0</v>
      </c>
      <c r="F53" s="718">
        <v>0</v>
      </c>
      <c r="G53" s="718">
        <v>0</v>
      </c>
      <c r="H53" s="718">
        <v>0</v>
      </c>
      <c r="I53" s="718">
        <v>0</v>
      </c>
      <c r="J53" s="718">
        <v>0</v>
      </c>
      <c r="K53" s="718">
        <v>0</v>
      </c>
      <c r="L53" s="718">
        <v>0</v>
      </c>
      <c r="M53" s="718">
        <v>0</v>
      </c>
      <c r="N53" s="718">
        <v>0</v>
      </c>
      <c r="O53" s="718">
        <v>0</v>
      </c>
      <c r="P53" s="718">
        <v>0</v>
      </c>
      <c r="Q53" s="719">
        <v>0</v>
      </c>
    </row>
    <row r="54" spans="1:17" x14ac:dyDescent="0.25">
      <c r="A54" s="15" t="s">
        <v>145</v>
      </c>
      <c r="B54" s="34" t="s">
        <v>146</v>
      </c>
      <c r="C54" s="720">
        <v>0</v>
      </c>
      <c r="D54" s="720">
        <v>0</v>
      </c>
      <c r="E54" s="720">
        <v>0</v>
      </c>
      <c r="F54" s="720">
        <v>0</v>
      </c>
      <c r="G54" s="720">
        <v>0</v>
      </c>
      <c r="H54" s="720">
        <v>0</v>
      </c>
      <c r="I54" s="720">
        <v>1</v>
      </c>
      <c r="J54" s="720">
        <v>0</v>
      </c>
      <c r="K54" s="720">
        <v>0</v>
      </c>
      <c r="L54" s="720">
        <v>0</v>
      </c>
      <c r="M54" s="720">
        <v>0</v>
      </c>
      <c r="N54" s="720">
        <v>0</v>
      </c>
      <c r="O54" s="720">
        <v>0</v>
      </c>
      <c r="P54" s="720">
        <v>0</v>
      </c>
      <c r="Q54" s="721">
        <v>1</v>
      </c>
    </row>
    <row r="55" spans="1:17" x14ac:dyDescent="0.25">
      <c r="A55" s="11" t="s">
        <v>148</v>
      </c>
      <c r="B55" s="717" t="s">
        <v>149</v>
      </c>
      <c r="C55" s="718">
        <v>0</v>
      </c>
      <c r="D55" s="718">
        <v>0</v>
      </c>
      <c r="E55" s="718">
        <v>0</v>
      </c>
      <c r="F55" s="718">
        <v>0</v>
      </c>
      <c r="G55" s="718">
        <v>0</v>
      </c>
      <c r="H55" s="718">
        <v>0</v>
      </c>
      <c r="I55" s="718">
        <v>0</v>
      </c>
      <c r="J55" s="718">
        <v>0</v>
      </c>
      <c r="K55" s="718">
        <v>0</v>
      </c>
      <c r="L55" s="718">
        <v>0</v>
      </c>
      <c r="M55" s="718">
        <v>0</v>
      </c>
      <c r="N55" s="718">
        <v>0</v>
      </c>
      <c r="O55" s="718">
        <v>0</v>
      </c>
      <c r="P55" s="718">
        <v>2</v>
      </c>
      <c r="Q55" s="719">
        <v>2</v>
      </c>
    </row>
    <row r="56" spans="1:17" x14ac:dyDescent="0.25">
      <c r="A56" s="15" t="s">
        <v>148</v>
      </c>
      <c r="B56" s="34" t="s">
        <v>153</v>
      </c>
      <c r="C56" s="720">
        <v>21</v>
      </c>
      <c r="D56" s="720">
        <v>0</v>
      </c>
      <c r="E56" s="720">
        <v>0</v>
      </c>
      <c r="F56" s="720">
        <v>0.5</v>
      </c>
      <c r="G56" s="720">
        <v>0</v>
      </c>
      <c r="H56" s="720">
        <v>0</v>
      </c>
      <c r="I56" s="720">
        <v>0</v>
      </c>
      <c r="J56" s="720">
        <v>0</v>
      </c>
      <c r="K56" s="720">
        <v>0</v>
      </c>
      <c r="L56" s="720">
        <v>0</v>
      </c>
      <c r="M56" s="720">
        <v>0</v>
      </c>
      <c r="N56" s="720">
        <v>0</v>
      </c>
      <c r="O56" s="720">
        <v>0</v>
      </c>
      <c r="P56" s="720">
        <v>0</v>
      </c>
      <c r="Q56" s="721">
        <v>21.5</v>
      </c>
    </row>
    <row r="57" spans="1:17" x14ac:dyDescent="0.25">
      <c r="A57" s="11" t="s">
        <v>148</v>
      </c>
      <c r="B57" s="717" t="s">
        <v>155</v>
      </c>
      <c r="C57" s="718">
        <v>7</v>
      </c>
      <c r="D57" s="718">
        <v>0</v>
      </c>
      <c r="E57" s="718">
        <v>0</v>
      </c>
      <c r="F57" s="718">
        <v>0</v>
      </c>
      <c r="G57" s="718">
        <v>0</v>
      </c>
      <c r="H57" s="718">
        <v>0</v>
      </c>
      <c r="I57" s="718">
        <v>0</v>
      </c>
      <c r="J57" s="718">
        <v>0</v>
      </c>
      <c r="K57" s="718">
        <v>0</v>
      </c>
      <c r="L57" s="718">
        <v>0</v>
      </c>
      <c r="M57" s="718">
        <v>0</v>
      </c>
      <c r="N57" s="718">
        <v>0</v>
      </c>
      <c r="O57" s="718">
        <v>0</v>
      </c>
      <c r="P57" s="718">
        <v>3</v>
      </c>
      <c r="Q57" s="719">
        <v>10</v>
      </c>
    </row>
    <row r="58" spans="1:17" x14ac:dyDescent="0.25">
      <c r="A58" s="15" t="s">
        <v>156</v>
      </c>
      <c r="B58" s="34" t="s">
        <v>157</v>
      </c>
      <c r="C58" s="720">
        <v>0</v>
      </c>
      <c r="D58" s="720">
        <v>0</v>
      </c>
      <c r="E58" s="720">
        <v>0</v>
      </c>
      <c r="F58" s="720">
        <v>0</v>
      </c>
      <c r="G58" s="720">
        <v>0</v>
      </c>
      <c r="H58" s="720">
        <v>0</v>
      </c>
      <c r="I58" s="720">
        <v>0</v>
      </c>
      <c r="J58" s="720">
        <v>0</v>
      </c>
      <c r="K58" s="720">
        <v>0</v>
      </c>
      <c r="L58" s="720">
        <v>0</v>
      </c>
      <c r="M58" s="720">
        <v>0</v>
      </c>
      <c r="N58" s="720">
        <v>0</v>
      </c>
      <c r="O58" s="720">
        <v>0</v>
      </c>
      <c r="P58" s="720">
        <v>5</v>
      </c>
      <c r="Q58" s="721">
        <v>5</v>
      </c>
    </row>
    <row r="59" spans="1:17" x14ac:dyDescent="0.25">
      <c r="A59" s="11" t="s">
        <v>159</v>
      </c>
      <c r="B59" s="717" t="s">
        <v>160</v>
      </c>
      <c r="C59" s="718">
        <v>0</v>
      </c>
      <c r="D59" s="718">
        <v>0</v>
      </c>
      <c r="E59" s="718">
        <v>0</v>
      </c>
      <c r="F59" s="718">
        <v>0</v>
      </c>
      <c r="G59" s="718">
        <v>0</v>
      </c>
      <c r="H59" s="718">
        <v>0</v>
      </c>
      <c r="I59" s="718">
        <v>0</v>
      </c>
      <c r="J59" s="718">
        <v>0</v>
      </c>
      <c r="K59" s="718">
        <v>0</v>
      </c>
      <c r="L59" s="718">
        <v>0</v>
      </c>
      <c r="M59" s="718">
        <v>0</v>
      </c>
      <c r="N59" s="718">
        <v>0</v>
      </c>
      <c r="O59" s="718">
        <v>0</v>
      </c>
      <c r="P59" s="718">
        <v>0</v>
      </c>
      <c r="Q59" s="719">
        <v>0</v>
      </c>
    </row>
    <row r="60" spans="1:17" x14ac:dyDescent="0.25">
      <c r="A60" s="15" t="s">
        <v>159</v>
      </c>
      <c r="B60" s="34" t="s">
        <v>162</v>
      </c>
      <c r="C60" s="720">
        <v>2</v>
      </c>
      <c r="D60" s="720">
        <v>0</v>
      </c>
      <c r="E60" s="720">
        <v>0</v>
      </c>
      <c r="F60" s="720">
        <v>1</v>
      </c>
      <c r="G60" s="720">
        <v>3</v>
      </c>
      <c r="H60" s="720">
        <v>0</v>
      </c>
      <c r="I60" s="720">
        <v>0</v>
      </c>
      <c r="J60" s="720">
        <v>0</v>
      </c>
      <c r="K60" s="720">
        <v>0</v>
      </c>
      <c r="L60" s="720">
        <v>0</v>
      </c>
      <c r="M60" s="720">
        <v>0</v>
      </c>
      <c r="N60" s="720">
        <v>0</v>
      </c>
      <c r="O60" s="720">
        <v>0</v>
      </c>
      <c r="P60" s="720">
        <v>1</v>
      </c>
      <c r="Q60" s="721">
        <v>7</v>
      </c>
    </row>
    <row r="61" spans="1:17" x14ac:dyDescent="0.25">
      <c r="A61" s="11" t="s">
        <v>164</v>
      </c>
      <c r="B61" s="717" t="s">
        <v>165</v>
      </c>
      <c r="C61" s="718">
        <v>1</v>
      </c>
      <c r="D61" s="718">
        <v>0</v>
      </c>
      <c r="E61" s="718">
        <v>0</v>
      </c>
      <c r="F61" s="718">
        <v>0</v>
      </c>
      <c r="G61" s="718">
        <v>0</v>
      </c>
      <c r="H61" s="718">
        <v>0</v>
      </c>
      <c r="I61" s="718">
        <v>0</v>
      </c>
      <c r="J61" s="718">
        <v>0</v>
      </c>
      <c r="K61" s="718">
        <v>0</v>
      </c>
      <c r="L61" s="718">
        <v>0</v>
      </c>
      <c r="M61" s="718">
        <v>0</v>
      </c>
      <c r="N61" s="718">
        <v>11.3</v>
      </c>
      <c r="O61" s="718">
        <v>0</v>
      </c>
      <c r="P61" s="718">
        <v>15</v>
      </c>
      <c r="Q61" s="719">
        <v>27.3</v>
      </c>
    </row>
    <row r="62" spans="1:17" x14ac:dyDescent="0.25">
      <c r="A62" s="15" t="s">
        <v>164</v>
      </c>
      <c r="B62" s="34" t="s">
        <v>167</v>
      </c>
      <c r="C62" s="720">
        <v>4</v>
      </c>
      <c r="D62" s="720">
        <v>0</v>
      </c>
      <c r="E62" s="720">
        <v>0</v>
      </c>
      <c r="F62" s="720">
        <v>0</v>
      </c>
      <c r="G62" s="720">
        <v>0</v>
      </c>
      <c r="H62" s="720">
        <v>0</v>
      </c>
      <c r="I62" s="720">
        <v>0</v>
      </c>
      <c r="J62" s="720">
        <v>0</v>
      </c>
      <c r="K62" s="720">
        <v>0</v>
      </c>
      <c r="L62" s="720">
        <v>0</v>
      </c>
      <c r="M62" s="720">
        <v>0</v>
      </c>
      <c r="N62" s="720">
        <v>0</v>
      </c>
      <c r="O62" s="720">
        <v>0</v>
      </c>
      <c r="P62" s="720">
        <v>0</v>
      </c>
      <c r="Q62" s="721">
        <v>4</v>
      </c>
    </row>
    <row r="63" spans="1:17" x14ac:dyDescent="0.25">
      <c r="A63" s="11" t="s">
        <v>164</v>
      </c>
      <c r="B63" s="717" t="s">
        <v>168</v>
      </c>
      <c r="C63" s="718">
        <v>6</v>
      </c>
      <c r="D63" s="718">
        <v>0</v>
      </c>
      <c r="E63" s="718">
        <v>4</v>
      </c>
      <c r="F63" s="718">
        <v>0</v>
      </c>
      <c r="G63" s="718">
        <v>0</v>
      </c>
      <c r="H63" s="718">
        <v>0</v>
      </c>
      <c r="I63" s="718">
        <v>0</v>
      </c>
      <c r="J63" s="718">
        <v>0</v>
      </c>
      <c r="K63" s="718">
        <v>0</v>
      </c>
      <c r="L63" s="718">
        <v>0</v>
      </c>
      <c r="M63" s="718">
        <v>0</v>
      </c>
      <c r="N63" s="718">
        <v>0</v>
      </c>
      <c r="O63" s="718">
        <v>2</v>
      </c>
      <c r="P63" s="718">
        <v>9</v>
      </c>
      <c r="Q63" s="719">
        <v>21</v>
      </c>
    </row>
    <row r="64" spans="1:17" x14ac:dyDescent="0.25">
      <c r="A64" s="15" t="s">
        <v>170</v>
      </c>
      <c r="B64" s="34" t="s">
        <v>171</v>
      </c>
      <c r="C64" s="720">
        <v>0</v>
      </c>
      <c r="D64" s="720">
        <v>0</v>
      </c>
      <c r="E64" s="720">
        <v>0</v>
      </c>
      <c r="F64" s="720">
        <v>0</v>
      </c>
      <c r="G64" s="720">
        <v>0</v>
      </c>
      <c r="H64" s="720">
        <v>0</v>
      </c>
      <c r="I64" s="720">
        <v>0</v>
      </c>
      <c r="J64" s="720">
        <v>0</v>
      </c>
      <c r="K64" s="720">
        <v>0</v>
      </c>
      <c r="L64" s="720">
        <v>0</v>
      </c>
      <c r="M64" s="720">
        <v>0</v>
      </c>
      <c r="N64" s="720">
        <v>0</v>
      </c>
      <c r="O64" s="720">
        <v>0</v>
      </c>
      <c r="P64" s="720">
        <v>0</v>
      </c>
      <c r="Q64" s="721">
        <v>0</v>
      </c>
    </row>
    <row r="65" spans="1:17" x14ac:dyDescent="0.25">
      <c r="A65" s="11" t="s">
        <v>170</v>
      </c>
      <c r="B65" s="717" t="s">
        <v>173</v>
      </c>
      <c r="C65" s="718">
        <v>0</v>
      </c>
      <c r="D65" s="718">
        <v>0</v>
      </c>
      <c r="E65" s="718">
        <v>0</v>
      </c>
      <c r="F65" s="718">
        <v>0</v>
      </c>
      <c r="G65" s="718">
        <v>3.5</v>
      </c>
      <c r="H65" s="718">
        <v>0</v>
      </c>
      <c r="I65" s="718">
        <v>0</v>
      </c>
      <c r="J65" s="718">
        <v>0</v>
      </c>
      <c r="K65" s="718">
        <v>0</v>
      </c>
      <c r="L65" s="718">
        <v>0</v>
      </c>
      <c r="M65" s="718">
        <v>0</v>
      </c>
      <c r="N65" s="718">
        <v>5</v>
      </c>
      <c r="O65" s="718">
        <v>0</v>
      </c>
      <c r="P65" s="718">
        <v>0</v>
      </c>
      <c r="Q65" s="719">
        <v>8.5</v>
      </c>
    </row>
    <row r="66" spans="1:17" x14ac:dyDescent="0.25">
      <c r="A66" s="15" t="s">
        <v>175</v>
      </c>
      <c r="B66" s="34" t="s">
        <v>176</v>
      </c>
      <c r="C66" s="720">
        <v>3</v>
      </c>
      <c r="D66" s="720">
        <v>0</v>
      </c>
      <c r="E66" s="720">
        <v>0</v>
      </c>
      <c r="F66" s="720">
        <v>0</v>
      </c>
      <c r="G66" s="720">
        <v>8</v>
      </c>
      <c r="H66" s="720">
        <v>0</v>
      </c>
      <c r="I66" s="720">
        <v>0</v>
      </c>
      <c r="J66" s="720">
        <v>0</v>
      </c>
      <c r="K66" s="720">
        <v>0</v>
      </c>
      <c r="L66" s="720">
        <v>0</v>
      </c>
      <c r="M66" s="720">
        <v>0</v>
      </c>
      <c r="N66" s="720">
        <v>0</v>
      </c>
      <c r="O66" s="720">
        <v>0</v>
      </c>
      <c r="P66" s="720">
        <v>0</v>
      </c>
      <c r="Q66" s="721">
        <v>11</v>
      </c>
    </row>
    <row r="67" spans="1:17" x14ac:dyDescent="0.25">
      <c r="A67" s="11" t="s">
        <v>177</v>
      </c>
      <c r="B67" s="717" t="s">
        <v>178</v>
      </c>
      <c r="C67" s="718">
        <v>1.1499999999999999</v>
      </c>
      <c r="D67" s="718">
        <v>0</v>
      </c>
      <c r="E67" s="718">
        <v>0</v>
      </c>
      <c r="F67" s="718">
        <v>0.5</v>
      </c>
      <c r="G67" s="718">
        <v>0</v>
      </c>
      <c r="H67" s="718">
        <v>0</v>
      </c>
      <c r="I67" s="718">
        <v>0</v>
      </c>
      <c r="J67" s="718">
        <v>0</v>
      </c>
      <c r="K67" s="718">
        <v>0</v>
      </c>
      <c r="L67" s="718">
        <v>0</v>
      </c>
      <c r="M67" s="718">
        <v>0</v>
      </c>
      <c r="N67" s="718">
        <v>4.6500000000000004</v>
      </c>
      <c r="O67" s="718">
        <v>0</v>
      </c>
      <c r="P67" s="718">
        <v>0</v>
      </c>
      <c r="Q67" s="719">
        <v>6.3</v>
      </c>
    </row>
    <row r="68" spans="1:17" x14ac:dyDescent="0.25">
      <c r="A68" s="15" t="s">
        <v>179</v>
      </c>
      <c r="B68" s="34" t="s">
        <v>180</v>
      </c>
      <c r="C68" s="720">
        <v>0</v>
      </c>
      <c r="D68" s="720">
        <v>0</v>
      </c>
      <c r="E68" s="720">
        <v>0</v>
      </c>
      <c r="F68" s="720">
        <v>0</v>
      </c>
      <c r="G68" s="720">
        <v>0</v>
      </c>
      <c r="H68" s="720">
        <v>0</v>
      </c>
      <c r="I68" s="720">
        <v>0</v>
      </c>
      <c r="J68" s="720">
        <v>0</v>
      </c>
      <c r="K68" s="720">
        <v>0</v>
      </c>
      <c r="L68" s="720">
        <v>0</v>
      </c>
      <c r="M68" s="720">
        <v>0</v>
      </c>
      <c r="N68" s="720">
        <v>0</v>
      </c>
      <c r="O68" s="720">
        <v>0</v>
      </c>
      <c r="P68" s="720">
        <v>1</v>
      </c>
      <c r="Q68" s="721">
        <v>1</v>
      </c>
    </row>
    <row r="69" spans="1:17" x14ac:dyDescent="0.25">
      <c r="A69" s="11" t="s">
        <v>182</v>
      </c>
      <c r="B69" s="717" t="s">
        <v>183</v>
      </c>
      <c r="C69" s="718">
        <v>13</v>
      </c>
      <c r="D69" s="718">
        <v>17.5</v>
      </c>
      <c r="E69" s="718">
        <v>41.25</v>
      </c>
      <c r="F69" s="718">
        <v>5.25</v>
      </c>
      <c r="G69" s="718">
        <v>0</v>
      </c>
      <c r="H69" s="718">
        <v>0</v>
      </c>
      <c r="I69" s="718">
        <v>0</v>
      </c>
      <c r="J69" s="718">
        <v>0</v>
      </c>
      <c r="K69" s="718">
        <v>13.75</v>
      </c>
      <c r="L69" s="718">
        <v>0</v>
      </c>
      <c r="M69" s="718">
        <v>16</v>
      </c>
      <c r="N69" s="718">
        <v>0</v>
      </c>
      <c r="O69" s="718">
        <v>0</v>
      </c>
      <c r="P69" s="718">
        <v>3.5</v>
      </c>
      <c r="Q69" s="719">
        <v>110.25</v>
      </c>
    </row>
    <row r="70" spans="1:17" ht="13" thickBot="1" x14ac:dyDescent="0.3">
      <c r="A70" s="23" t="s">
        <v>185</v>
      </c>
      <c r="B70" s="722" t="s">
        <v>186</v>
      </c>
      <c r="C70" s="723">
        <v>1</v>
      </c>
      <c r="D70" s="723">
        <v>0</v>
      </c>
      <c r="E70" s="723">
        <v>0</v>
      </c>
      <c r="F70" s="723">
        <v>0</v>
      </c>
      <c r="G70" s="723">
        <v>0</v>
      </c>
      <c r="H70" s="723">
        <v>0</v>
      </c>
      <c r="I70" s="723">
        <v>0</v>
      </c>
      <c r="J70" s="723">
        <v>0</v>
      </c>
      <c r="K70" s="723">
        <v>0</v>
      </c>
      <c r="L70" s="723">
        <v>0</v>
      </c>
      <c r="M70" s="723">
        <v>0</v>
      </c>
      <c r="N70" s="723">
        <v>1</v>
      </c>
      <c r="O70" s="723">
        <v>0</v>
      </c>
      <c r="P70" s="723">
        <v>0</v>
      </c>
      <c r="Q70" s="724">
        <v>2</v>
      </c>
    </row>
    <row r="71" spans="1:17" ht="13" x14ac:dyDescent="0.25">
      <c r="A71" s="11"/>
      <c r="B71" s="725" t="s">
        <v>762</v>
      </c>
      <c r="C71" s="726">
        <v>152.85</v>
      </c>
      <c r="D71" s="726">
        <v>20.5</v>
      </c>
      <c r="E71" s="726">
        <v>51.45</v>
      </c>
      <c r="F71" s="727">
        <v>20.43</v>
      </c>
      <c r="G71" s="727">
        <v>19.100000000000001</v>
      </c>
      <c r="H71" s="727">
        <v>0</v>
      </c>
      <c r="I71" s="727">
        <v>42.5</v>
      </c>
      <c r="J71" s="727">
        <v>0</v>
      </c>
      <c r="K71" s="727">
        <v>18.75</v>
      </c>
      <c r="L71" s="727">
        <v>30.18</v>
      </c>
      <c r="M71" s="727">
        <v>30.25</v>
      </c>
      <c r="N71" s="726">
        <v>189.08</v>
      </c>
      <c r="O71" s="727">
        <v>2.2000000000000002</v>
      </c>
      <c r="P71" s="727">
        <v>241.52</v>
      </c>
      <c r="Q71" s="728">
        <v>818.81</v>
      </c>
    </row>
    <row r="72" spans="1:17" ht="13" x14ac:dyDescent="0.25">
      <c r="A72" s="15"/>
      <c r="B72" s="729" t="s">
        <v>365</v>
      </c>
      <c r="C72" s="730">
        <v>3.64</v>
      </c>
      <c r="D72" s="748">
        <v>10.25</v>
      </c>
      <c r="E72" s="748">
        <v>7.35</v>
      </c>
      <c r="F72" s="731">
        <v>1.46</v>
      </c>
      <c r="G72" s="731">
        <v>3.18</v>
      </c>
      <c r="H72" s="731">
        <v>0</v>
      </c>
      <c r="I72" s="731">
        <v>5.31</v>
      </c>
      <c r="J72" s="731">
        <v>0</v>
      </c>
      <c r="K72" s="749">
        <v>4.6900000000000004</v>
      </c>
      <c r="L72" s="731">
        <v>5.03</v>
      </c>
      <c r="M72" s="731">
        <v>5.04</v>
      </c>
      <c r="N72" s="730">
        <v>7.27</v>
      </c>
      <c r="O72" s="731">
        <v>1.1000000000000001</v>
      </c>
      <c r="P72" s="731">
        <v>8.33</v>
      </c>
      <c r="Q72" s="732">
        <v>14.62</v>
      </c>
    </row>
    <row r="73" spans="1:17" ht="13.5" thickBot="1" x14ac:dyDescent="0.3">
      <c r="A73" s="733"/>
      <c r="B73" s="734" t="s">
        <v>725</v>
      </c>
      <c r="C73" s="735">
        <v>42</v>
      </c>
      <c r="D73" s="735">
        <v>2</v>
      </c>
      <c r="E73" s="735">
        <v>7</v>
      </c>
      <c r="F73" s="735">
        <v>14</v>
      </c>
      <c r="G73" s="735">
        <v>6</v>
      </c>
      <c r="H73" s="735">
        <v>0</v>
      </c>
      <c r="I73" s="735">
        <v>8</v>
      </c>
      <c r="J73" s="735">
        <v>0</v>
      </c>
      <c r="K73" s="735">
        <v>4</v>
      </c>
      <c r="L73" s="735">
        <v>6</v>
      </c>
      <c r="M73" s="735">
        <v>6</v>
      </c>
      <c r="N73" s="735">
        <v>26</v>
      </c>
      <c r="O73" s="735">
        <v>2</v>
      </c>
      <c r="P73" s="735">
        <v>29</v>
      </c>
      <c r="Q73" s="736">
        <v>56</v>
      </c>
    </row>
    <row r="74" spans="1:17" ht="26.25" customHeight="1" x14ac:dyDescent="0.25">
      <c r="A74" s="1087" t="s">
        <v>732</v>
      </c>
      <c r="B74" s="1087"/>
    </row>
    <row r="75" spans="1:17" x14ac:dyDescent="0.25">
      <c r="A75" s="751" t="s">
        <v>395</v>
      </c>
      <c r="D75" s="62"/>
      <c r="E75" s="62"/>
      <c r="F75" s="62"/>
      <c r="G75" s="62"/>
    </row>
    <row r="76" spans="1:17" x14ac:dyDescent="0.25">
      <c r="D76" s="62"/>
      <c r="E76" s="62"/>
      <c r="F76" s="62"/>
      <c r="G76" s="62"/>
      <c r="H76" s="62"/>
      <c r="I76" s="62"/>
      <c r="J76" s="62"/>
      <c r="K76" s="62"/>
      <c r="L76" s="62"/>
    </row>
    <row r="77" spans="1:17" ht="13" x14ac:dyDescent="0.25">
      <c r="D77" s="752"/>
      <c r="E77" s="752"/>
      <c r="F77" s="752"/>
      <c r="G77" s="752"/>
      <c r="H77" s="750"/>
      <c r="I77" s="10"/>
      <c r="J77" s="10"/>
      <c r="K77" s="10"/>
      <c r="L77" s="62"/>
    </row>
    <row r="78" spans="1:17" ht="13" x14ac:dyDescent="0.25">
      <c r="D78" s="753"/>
      <c r="E78" s="754"/>
      <c r="F78" s="754"/>
      <c r="G78" s="754"/>
      <c r="H78" s="755"/>
      <c r="I78" s="10"/>
      <c r="J78" s="10"/>
      <c r="K78" s="10"/>
      <c r="L78" s="62"/>
    </row>
    <row r="79" spans="1:17" ht="13" x14ac:dyDescent="0.25">
      <c r="D79" s="753"/>
      <c r="E79" s="754"/>
      <c r="F79" s="754"/>
      <c r="G79" s="754"/>
      <c r="H79" s="752"/>
      <c r="I79" s="752"/>
      <c r="J79" s="752"/>
      <c r="K79" s="752"/>
      <c r="L79" s="752"/>
    </row>
    <row r="80" spans="1:17" ht="13" x14ac:dyDescent="0.25">
      <c r="D80" s="753"/>
      <c r="E80" s="754"/>
      <c r="F80" s="754"/>
      <c r="G80" s="754"/>
      <c r="H80" s="753"/>
      <c r="I80" s="753"/>
      <c r="J80" s="754"/>
      <c r="K80" s="754"/>
      <c r="L80" s="754"/>
    </row>
    <row r="81" spans="4:12" ht="13" x14ac:dyDescent="0.25">
      <c r="D81" s="753"/>
      <c r="E81" s="754"/>
      <c r="F81" s="754"/>
      <c r="G81" s="754"/>
      <c r="H81" s="753"/>
      <c r="I81" s="753"/>
      <c r="J81" s="754"/>
      <c r="K81" s="754"/>
      <c r="L81" s="754"/>
    </row>
    <row r="82" spans="4:12" ht="13" x14ac:dyDescent="0.25">
      <c r="D82" s="753"/>
      <c r="E82" s="754"/>
      <c r="F82" s="754"/>
      <c r="G82" s="754"/>
      <c r="H82" s="753"/>
      <c r="I82" s="753"/>
      <c r="J82" s="754"/>
      <c r="K82" s="754"/>
      <c r="L82" s="754"/>
    </row>
    <row r="83" spans="4:12" ht="13" x14ac:dyDescent="0.25">
      <c r="D83" s="753"/>
      <c r="E83" s="754"/>
      <c r="F83" s="754"/>
      <c r="G83" s="754"/>
      <c r="H83" s="753"/>
      <c r="I83" s="753"/>
      <c r="J83" s="754"/>
      <c r="K83" s="754"/>
      <c r="L83" s="754"/>
    </row>
    <row r="84" spans="4:12" ht="13" x14ac:dyDescent="0.25">
      <c r="D84" s="753"/>
      <c r="E84" s="754"/>
      <c r="F84" s="754"/>
      <c r="G84" s="754"/>
      <c r="H84" s="753"/>
      <c r="I84" s="753"/>
      <c r="J84" s="754"/>
      <c r="K84" s="754"/>
      <c r="L84" s="754"/>
    </row>
    <row r="85" spans="4:12" ht="13" x14ac:dyDescent="0.25">
      <c r="D85" s="753"/>
      <c r="E85" s="754"/>
      <c r="F85" s="754"/>
      <c r="G85" s="754"/>
      <c r="H85" s="753"/>
      <c r="I85" s="753"/>
      <c r="J85" s="754"/>
      <c r="K85" s="754"/>
      <c r="L85" s="754"/>
    </row>
    <row r="86" spans="4:12" ht="13" x14ac:dyDescent="0.25">
      <c r="D86" s="753"/>
      <c r="E86" s="754"/>
      <c r="F86" s="754"/>
      <c r="G86" s="754"/>
      <c r="H86" s="753"/>
      <c r="I86" s="753"/>
      <c r="J86" s="754"/>
      <c r="K86" s="754"/>
      <c r="L86" s="754"/>
    </row>
    <row r="87" spans="4:12" ht="13" x14ac:dyDescent="0.25">
      <c r="D87" s="753"/>
      <c r="E87" s="754"/>
      <c r="F87" s="754"/>
      <c r="G87" s="754"/>
      <c r="H87" s="753"/>
      <c r="I87" s="753"/>
      <c r="J87" s="754"/>
      <c r="K87" s="754"/>
      <c r="L87" s="754"/>
    </row>
    <row r="88" spans="4:12" ht="13" x14ac:dyDescent="0.25">
      <c r="D88" s="753"/>
      <c r="E88" s="754"/>
      <c r="F88" s="754"/>
      <c r="G88" s="754"/>
      <c r="H88" s="753"/>
      <c r="I88" s="753"/>
      <c r="J88" s="754"/>
      <c r="K88" s="754"/>
      <c r="L88" s="754"/>
    </row>
    <row r="89" spans="4:12" ht="13" x14ac:dyDescent="0.25">
      <c r="D89" s="753"/>
      <c r="E89" s="754"/>
      <c r="F89" s="754"/>
      <c r="G89" s="754"/>
      <c r="H89" s="753"/>
      <c r="I89" s="753"/>
      <c r="J89" s="754"/>
      <c r="K89" s="754"/>
      <c r="L89" s="754"/>
    </row>
    <row r="90" spans="4:12" ht="13" x14ac:dyDescent="0.25">
      <c r="D90" s="753"/>
      <c r="E90" s="754"/>
      <c r="F90" s="754"/>
      <c r="G90" s="754"/>
      <c r="H90" s="753"/>
      <c r="I90" s="753"/>
      <c r="J90" s="754"/>
      <c r="K90" s="754"/>
      <c r="L90" s="754"/>
    </row>
    <row r="91" spans="4:12" ht="13" x14ac:dyDescent="0.25">
      <c r="D91" s="753"/>
      <c r="E91" s="754"/>
      <c r="F91" s="754"/>
      <c r="G91" s="754"/>
      <c r="H91" s="753"/>
      <c r="I91" s="753"/>
      <c r="J91" s="754"/>
      <c r="K91" s="754"/>
      <c r="L91" s="754"/>
    </row>
    <row r="92" spans="4:12" ht="13" x14ac:dyDescent="0.25">
      <c r="D92" s="753"/>
      <c r="E92" s="754"/>
      <c r="F92" s="754"/>
      <c r="G92" s="754"/>
      <c r="H92" s="753"/>
      <c r="I92" s="753"/>
      <c r="J92" s="754"/>
      <c r="K92" s="754"/>
      <c r="L92" s="754"/>
    </row>
    <row r="93" spans="4:12" ht="13" x14ac:dyDescent="0.25">
      <c r="D93" s="62"/>
      <c r="E93" s="62"/>
      <c r="F93" s="62"/>
      <c r="G93" s="62"/>
      <c r="H93" s="753"/>
      <c r="I93" s="753"/>
      <c r="J93" s="754"/>
      <c r="K93" s="754"/>
      <c r="L93" s="754"/>
    </row>
    <row r="94" spans="4:12" ht="13" x14ac:dyDescent="0.25">
      <c r="H94" s="753"/>
      <c r="I94" s="753"/>
      <c r="J94" s="754"/>
      <c r="K94" s="754"/>
      <c r="L94" s="754"/>
    </row>
    <row r="95" spans="4:12" x14ac:dyDescent="0.25">
      <c r="H95" s="62"/>
      <c r="I95" s="62"/>
      <c r="J95" s="62"/>
      <c r="K95" s="62"/>
      <c r="L95" s="62"/>
    </row>
    <row r="96" spans="4:12" x14ac:dyDescent="0.25">
      <c r="H96" s="62"/>
      <c r="I96" s="62"/>
      <c r="J96" s="62"/>
      <c r="K96" s="62"/>
      <c r="L96" s="62"/>
    </row>
    <row r="97" spans="8:12" x14ac:dyDescent="0.25">
      <c r="H97" s="62"/>
      <c r="I97" s="62"/>
      <c r="J97" s="62"/>
      <c r="K97" s="62"/>
      <c r="L97" s="62"/>
    </row>
    <row r="98" spans="8:12" x14ac:dyDescent="0.25">
      <c r="H98" s="62"/>
      <c r="I98" s="62"/>
      <c r="J98" s="62"/>
      <c r="K98" s="62"/>
      <c r="L98" s="62"/>
    </row>
    <row r="99" spans="8:12" x14ac:dyDescent="0.25">
      <c r="H99" s="62"/>
      <c r="I99" s="62"/>
      <c r="J99" s="62"/>
      <c r="K99" s="62"/>
      <c r="L99" s="62"/>
    </row>
    <row r="100" spans="8:12" x14ac:dyDescent="0.25">
      <c r="H100" s="62"/>
      <c r="I100" s="62"/>
      <c r="J100" s="62"/>
      <c r="K100" s="62"/>
      <c r="L100" s="62"/>
    </row>
  </sheetData>
  <mergeCells count="20">
    <mergeCell ref="A1:B1"/>
    <mergeCell ref="A2:B2"/>
    <mergeCell ref="A3:A4"/>
    <mergeCell ref="B3:B4"/>
    <mergeCell ref="C3:C4"/>
    <mergeCell ref="Q3:Q4"/>
    <mergeCell ref="A74:B74"/>
    <mergeCell ref="K3:K4"/>
    <mergeCell ref="L3:L4"/>
    <mergeCell ref="M3:M4"/>
    <mergeCell ref="N3:N4"/>
    <mergeCell ref="O3:O4"/>
    <mergeCell ref="P3:P4"/>
    <mergeCell ref="E3:E4"/>
    <mergeCell ref="F3:F4"/>
    <mergeCell ref="G3:G4"/>
    <mergeCell ref="H3:H4"/>
    <mergeCell ref="I3:I4"/>
    <mergeCell ref="J3:J4"/>
    <mergeCell ref="D3:D4"/>
  </mergeCells>
  <pageMargins left="0.25" right="0.25" top="0.75" bottom="0.75" header="0.3" footer="0.3"/>
  <pageSetup scale="60" fitToWidth="0" fitToHeight="0" orientation="portrait" r:id="rId1"/>
  <headerFooter>
    <oddHeader>&amp;L2017-18 Survey of Dental Education
Report 1 - Academic Programs, Enrollment, and Graduates</oddHeader>
  </headerFooter>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94"/>
  <sheetViews>
    <sheetView workbookViewId="0">
      <pane xSplit="2" ySplit="4" topLeftCell="C5" activePane="bottomRight" state="frozen"/>
      <selection pane="topRight"/>
      <selection pane="bottomLeft"/>
      <selection pane="bottomRight" sqref="A1:B1"/>
    </sheetView>
  </sheetViews>
  <sheetFormatPr defaultColWidth="9.1796875" defaultRowHeight="12.5" x14ac:dyDescent="0.25"/>
  <cols>
    <col min="1" max="1" width="5.26953125" style="1" customWidth="1"/>
    <col min="2" max="2" width="56.81640625" style="1" customWidth="1"/>
    <col min="3" max="10" width="12.7265625" style="1" customWidth="1"/>
    <col min="11" max="11" width="13.1796875" style="1" customWidth="1"/>
    <col min="12" max="12" width="12.7265625" style="1" customWidth="1"/>
    <col min="13" max="13" width="13.453125" style="1" customWidth="1"/>
    <col min="14" max="14" width="11.81640625" style="1" customWidth="1"/>
    <col min="15" max="16" width="12.7265625" style="1" customWidth="1"/>
    <col min="17" max="17" width="14.26953125" style="1" customWidth="1"/>
    <col min="18" max="16384" width="9.1796875" style="1"/>
  </cols>
  <sheetData>
    <row r="1" spans="1:17" ht="30.75" customHeight="1" x14ac:dyDescent="0.3">
      <c r="A1" s="980" t="s">
        <v>463</v>
      </c>
      <c r="B1" s="980"/>
    </row>
    <row r="2" spans="1:17" ht="13" thickBot="1" x14ac:dyDescent="0.3">
      <c r="A2" s="1023" t="s">
        <v>1</v>
      </c>
      <c r="B2" s="1023"/>
    </row>
    <row r="3" spans="1:17" ht="12.75" customHeight="1" x14ac:dyDescent="0.25">
      <c r="A3" s="991" t="s">
        <v>2</v>
      </c>
      <c r="B3" s="1031" t="s">
        <v>3</v>
      </c>
      <c r="C3" s="1075" t="s">
        <v>726</v>
      </c>
      <c r="D3" s="1075" t="s">
        <v>714</v>
      </c>
      <c r="E3" s="1075" t="s">
        <v>715</v>
      </c>
      <c r="F3" s="1075" t="s">
        <v>716</v>
      </c>
      <c r="G3" s="1075" t="s">
        <v>717</v>
      </c>
      <c r="H3" s="1075" t="s">
        <v>718</v>
      </c>
      <c r="I3" s="1075" t="s">
        <v>727</v>
      </c>
      <c r="J3" s="1075" t="s">
        <v>719</v>
      </c>
      <c r="K3" s="1075" t="s">
        <v>720</v>
      </c>
      <c r="L3" s="1075" t="s">
        <v>728</v>
      </c>
      <c r="M3" s="1075" t="s">
        <v>729</v>
      </c>
      <c r="N3" s="1075" t="s">
        <v>730</v>
      </c>
      <c r="O3" s="1075" t="s">
        <v>721</v>
      </c>
      <c r="P3" s="1075" t="s">
        <v>722</v>
      </c>
      <c r="Q3" s="1080" t="s">
        <v>763</v>
      </c>
    </row>
    <row r="4" spans="1:17" ht="39" customHeight="1" x14ac:dyDescent="0.25">
      <c r="A4" s="1019"/>
      <c r="B4" s="1032"/>
      <c r="C4" s="1056"/>
      <c r="D4" s="1056"/>
      <c r="E4" s="1056"/>
      <c r="F4" s="1056"/>
      <c r="G4" s="1056"/>
      <c r="H4" s="1056"/>
      <c r="I4" s="1056"/>
      <c r="J4" s="1056"/>
      <c r="K4" s="1056"/>
      <c r="L4" s="1056"/>
      <c r="M4" s="1056"/>
      <c r="N4" s="1056"/>
      <c r="O4" s="1056"/>
      <c r="P4" s="1056"/>
      <c r="Q4" s="1081"/>
    </row>
    <row r="5" spans="1:17" x14ac:dyDescent="0.25">
      <c r="A5" s="11" t="s">
        <v>10</v>
      </c>
      <c r="B5" s="717" t="s">
        <v>11</v>
      </c>
      <c r="C5" s="718">
        <v>21.1</v>
      </c>
      <c r="D5" s="718">
        <v>0</v>
      </c>
      <c r="E5" s="718">
        <v>0.85</v>
      </c>
      <c r="F5" s="718">
        <v>0</v>
      </c>
      <c r="G5" s="718">
        <v>1</v>
      </c>
      <c r="H5" s="718">
        <v>0</v>
      </c>
      <c r="I5" s="718">
        <v>0</v>
      </c>
      <c r="J5" s="718">
        <v>0</v>
      </c>
      <c r="K5" s="718">
        <v>0</v>
      </c>
      <c r="L5" s="718">
        <v>2.2999999999999998</v>
      </c>
      <c r="M5" s="718">
        <v>0.3</v>
      </c>
      <c r="N5" s="718">
        <v>15.8</v>
      </c>
      <c r="O5" s="718">
        <v>0</v>
      </c>
      <c r="P5" s="718">
        <v>0</v>
      </c>
      <c r="Q5" s="719">
        <v>41.35</v>
      </c>
    </row>
    <row r="6" spans="1:17" x14ac:dyDescent="0.25">
      <c r="A6" s="15" t="s">
        <v>18</v>
      </c>
      <c r="B6" s="34" t="s">
        <v>19</v>
      </c>
      <c r="C6" s="720">
        <v>0</v>
      </c>
      <c r="D6" s="720">
        <v>0</v>
      </c>
      <c r="E6" s="720">
        <v>0</v>
      </c>
      <c r="F6" s="720">
        <v>0</v>
      </c>
      <c r="G6" s="720">
        <v>0</v>
      </c>
      <c r="H6" s="720">
        <v>0</v>
      </c>
      <c r="I6" s="720">
        <v>0</v>
      </c>
      <c r="J6" s="720">
        <v>0</v>
      </c>
      <c r="K6" s="720">
        <v>0</v>
      </c>
      <c r="L6" s="720">
        <v>0</v>
      </c>
      <c r="M6" s="720">
        <v>0</v>
      </c>
      <c r="N6" s="720">
        <v>0</v>
      </c>
      <c r="O6" s="720">
        <v>0</v>
      </c>
      <c r="P6" s="720">
        <v>0</v>
      </c>
      <c r="Q6" s="721">
        <v>0</v>
      </c>
    </row>
    <row r="7" spans="1:17" x14ac:dyDescent="0.25">
      <c r="A7" s="11" t="s">
        <v>18</v>
      </c>
      <c r="B7" s="717" t="s">
        <v>23</v>
      </c>
      <c r="C7" s="718">
        <v>4</v>
      </c>
      <c r="D7" s="718">
        <v>0</v>
      </c>
      <c r="E7" s="718">
        <v>0</v>
      </c>
      <c r="F7" s="718">
        <v>0</v>
      </c>
      <c r="G7" s="718">
        <v>0</v>
      </c>
      <c r="H7" s="718">
        <v>0</v>
      </c>
      <c r="I7" s="718">
        <v>0</v>
      </c>
      <c r="J7" s="718">
        <v>0</v>
      </c>
      <c r="K7" s="718">
        <v>0</v>
      </c>
      <c r="L7" s="718">
        <v>0</v>
      </c>
      <c r="M7" s="718">
        <v>0</v>
      </c>
      <c r="N7" s="718">
        <v>0</v>
      </c>
      <c r="O7" s="718">
        <v>0</v>
      </c>
      <c r="P7" s="718">
        <v>0</v>
      </c>
      <c r="Q7" s="719">
        <v>4</v>
      </c>
    </row>
    <row r="8" spans="1:17" x14ac:dyDescent="0.25">
      <c r="A8" s="15" t="s">
        <v>26</v>
      </c>
      <c r="B8" s="34" t="s">
        <v>27</v>
      </c>
      <c r="C8" s="720">
        <v>30</v>
      </c>
      <c r="D8" s="720">
        <v>0</v>
      </c>
      <c r="E8" s="720">
        <v>0</v>
      </c>
      <c r="F8" s="720">
        <v>0</v>
      </c>
      <c r="G8" s="720">
        <v>0</v>
      </c>
      <c r="H8" s="720">
        <v>0</v>
      </c>
      <c r="I8" s="720">
        <v>0</v>
      </c>
      <c r="J8" s="720">
        <v>0</v>
      </c>
      <c r="K8" s="720">
        <v>0</v>
      </c>
      <c r="L8" s="720">
        <v>13</v>
      </c>
      <c r="M8" s="720">
        <v>0</v>
      </c>
      <c r="N8" s="720">
        <v>5</v>
      </c>
      <c r="O8" s="720">
        <v>0</v>
      </c>
      <c r="P8" s="720">
        <v>48</v>
      </c>
      <c r="Q8" s="721">
        <v>96</v>
      </c>
    </row>
    <row r="9" spans="1:17" x14ac:dyDescent="0.25">
      <c r="A9" s="11" t="s">
        <v>26</v>
      </c>
      <c r="B9" s="717" t="s">
        <v>31</v>
      </c>
      <c r="C9" s="718">
        <v>0</v>
      </c>
      <c r="D9" s="718">
        <v>0</v>
      </c>
      <c r="E9" s="718">
        <v>0</v>
      </c>
      <c r="F9" s="718">
        <v>0</v>
      </c>
      <c r="G9" s="718">
        <v>0</v>
      </c>
      <c r="H9" s="718">
        <v>0</v>
      </c>
      <c r="I9" s="718">
        <v>0</v>
      </c>
      <c r="J9" s="718">
        <v>0</v>
      </c>
      <c r="K9" s="718">
        <v>0</v>
      </c>
      <c r="L9" s="718">
        <v>0</v>
      </c>
      <c r="M9" s="718">
        <v>0</v>
      </c>
      <c r="N9" s="718">
        <v>0</v>
      </c>
      <c r="O9" s="718">
        <v>3</v>
      </c>
      <c r="P9" s="718">
        <v>10</v>
      </c>
      <c r="Q9" s="719">
        <v>13</v>
      </c>
    </row>
    <row r="10" spans="1:17" x14ac:dyDescent="0.25">
      <c r="A10" s="15" t="s">
        <v>26</v>
      </c>
      <c r="B10" s="34" t="s">
        <v>32</v>
      </c>
      <c r="C10" s="720">
        <v>28.41</v>
      </c>
      <c r="D10" s="720">
        <v>0</v>
      </c>
      <c r="E10" s="720">
        <v>0</v>
      </c>
      <c r="F10" s="720">
        <v>0</v>
      </c>
      <c r="G10" s="720">
        <v>0</v>
      </c>
      <c r="H10" s="720">
        <v>0</v>
      </c>
      <c r="I10" s="720">
        <v>0</v>
      </c>
      <c r="J10" s="720">
        <v>0</v>
      </c>
      <c r="K10" s="720">
        <v>0</v>
      </c>
      <c r="L10" s="720">
        <v>4.5</v>
      </c>
      <c r="M10" s="720">
        <v>0</v>
      </c>
      <c r="N10" s="720">
        <v>21.8</v>
      </c>
      <c r="O10" s="720">
        <v>0</v>
      </c>
      <c r="P10" s="720">
        <v>0</v>
      </c>
      <c r="Q10" s="721">
        <v>54.71</v>
      </c>
    </row>
    <row r="11" spans="1:17" x14ac:dyDescent="0.25">
      <c r="A11" s="11" t="s">
        <v>26</v>
      </c>
      <c r="B11" s="717" t="s">
        <v>34</v>
      </c>
      <c r="C11" s="718">
        <v>32.11</v>
      </c>
      <c r="D11" s="718">
        <v>0</v>
      </c>
      <c r="E11" s="718">
        <v>0</v>
      </c>
      <c r="F11" s="718">
        <v>0</v>
      </c>
      <c r="G11" s="718">
        <v>0</v>
      </c>
      <c r="H11" s="718">
        <v>0</v>
      </c>
      <c r="I11" s="718">
        <v>0</v>
      </c>
      <c r="J11" s="718">
        <v>0</v>
      </c>
      <c r="K11" s="718">
        <v>0</v>
      </c>
      <c r="L11" s="718">
        <v>15.5</v>
      </c>
      <c r="M11" s="718">
        <v>0</v>
      </c>
      <c r="N11" s="718">
        <v>11.4</v>
      </c>
      <c r="O11" s="718">
        <v>0</v>
      </c>
      <c r="P11" s="718">
        <v>28.1</v>
      </c>
      <c r="Q11" s="719">
        <v>87.11</v>
      </c>
    </row>
    <row r="12" spans="1:17" x14ac:dyDescent="0.25">
      <c r="A12" s="15" t="s">
        <v>26</v>
      </c>
      <c r="B12" s="34" t="s">
        <v>37</v>
      </c>
      <c r="C12" s="720">
        <v>16.600000000000001</v>
      </c>
      <c r="D12" s="720">
        <v>21.5</v>
      </c>
      <c r="E12" s="720">
        <v>11.8</v>
      </c>
      <c r="F12" s="720">
        <v>0</v>
      </c>
      <c r="G12" s="720">
        <v>6.1</v>
      </c>
      <c r="H12" s="720">
        <v>0</v>
      </c>
      <c r="I12" s="720">
        <v>0</v>
      </c>
      <c r="J12" s="720">
        <v>0.7</v>
      </c>
      <c r="K12" s="720">
        <v>7.3</v>
      </c>
      <c r="L12" s="720">
        <v>7.3</v>
      </c>
      <c r="M12" s="720">
        <v>18.3</v>
      </c>
      <c r="N12" s="720">
        <v>0</v>
      </c>
      <c r="O12" s="720">
        <v>0</v>
      </c>
      <c r="P12" s="720">
        <v>21.1</v>
      </c>
      <c r="Q12" s="721">
        <v>110.7</v>
      </c>
    </row>
    <row r="13" spans="1:17" x14ac:dyDescent="0.25">
      <c r="A13" s="11" t="s">
        <v>26</v>
      </c>
      <c r="B13" s="717" t="s">
        <v>40</v>
      </c>
      <c r="C13" s="718">
        <v>6</v>
      </c>
      <c r="D13" s="718">
        <v>0</v>
      </c>
      <c r="E13" s="718">
        <v>0</v>
      </c>
      <c r="F13" s="718">
        <v>0</v>
      </c>
      <c r="G13" s="718">
        <v>0</v>
      </c>
      <c r="H13" s="718">
        <v>0</v>
      </c>
      <c r="I13" s="718">
        <v>0</v>
      </c>
      <c r="J13" s="718">
        <v>0</v>
      </c>
      <c r="K13" s="718">
        <v>0</v>
      </c>
      <c r="L13" s="718">
        <v>0</v>
      </c>
      <c r="M13" s="718">
        <v>0</v>
      </c>
      <c r="N13" s="718">
        <v>7</v>
      </c>
      <c r="O13" s="718">
        <v>0</v>
      </c>
      <c r="P13" s="718">
        <v>0</v>
      </c>
      <c r="Q13" s="719">
        <v>13</v>
      </c>
    </row>
    <row r="14" spans="1:17" x14ac:dyDescent="0.25">
      <c r="A14" s="15" t="s">
        <v>42</v>
      </c>
      <c r="B14" s="34" t="s">
        <v>43</v>
      </c>
      <c r="C14" s="720">
        <v>0</v>
      </c>
      <c r="D14" s="720">
        <v>0</v>
      </c>
      <c r="E14" s="720">
        <v>0</v>
      </c>
      <c r="F14" s="720">
        <v>0</v>
      </c>
      <c r="G14" s="720">
        <v>0</v>
      </c>
      <c r="H14" s="720">
        <v>0</v>
      </c>
      <c r="I14" s="720">
        <v>0</v>
      </c>
      <c r="J14" s="720">
        <v>0</v>
      </c>
      <c r="K14" s="720">
        <v>0</v>
      </c>
      <c r="L14" s="720">
        <v>0</v>
      </c>
      <c r="M14" s="720">
        <v>0</v>
      </c>
      <c r="N14" s="720">
        <v>0</v>
      </c>
      <c r="O14" s="720">
        <v>0</v>
      </c>
      <c r="P14" s="720">
        <v>0</v>
      </c>
      <c r="Q14" s="721">
        <v>0</v>
      </c>
    </row>
    <row r="15" spans="1:17" x14ac:dyDescent="0.25">
      <c r="A15" s="11" t="s">
        <v>45</v>
      </c>
      <c r="B15" s="717" t="s">
        <v>46</v>
      </c>
      <c r="C15" s="718">
        <v>0</v>
      </c>
      <c r="D15" s="718">
        <v>0</v>
      </c>
      <c r="E15" s="718">
        <v>0</v>
      </c>
      <c r="F15" s="718">
        <v>0</v>
      </c>
      <c r="G15" s="718">
        <v>0</v>
      </c>
      <c r="H15" s="718">
        <v>0</v>
      </c>
      <c r="I15" s="718">
        <v>0</v>
      </c>
      <c r="J15" s="718">
        <v>0</v>
      </c>
      <c r="K15" s="718">
        <v>0</v>
      </c>
      <c r="L15" s="718">
        <v>0</v>
      </c>
      <c r="M15" s="718">
        <v>0</v>
      </c>
      <c r="N15" s="718">
        <v>0</v>
      </c>
      <c r="O15" s="718">
        <v>0</v>
      </c>
      <c r="P15" s="718">
        <v>0</v>
      </c>
      <c r="Q15" s="719">
        <v>0</v>
      </c>
    </row>
    <row r="16" spans="1:17" x14ac:dyDescent="0.25">
      <c r="A16" s="15" t="s">
        <v>48</v>
      </c>
      <c r="B16" s="34" t="s">
        <v>49</v>
      </c>
      <c r="C16" s="720">
        <v>3</v>
      </c>
      <c r="D16" s="720">
        <v>0</v>
      </c>
      <c r="E16" s="720">
        <v>0</v>
      </c>
      <c r="F16" s="720">
        <v>0</v>
      </c>
      <c r="G16" s="720">
        <v>0</v>
      </c>
      <c r="H16" s="720">
        <v>0</v>
      </c>
      <c r="I16" s="720">
        <v>0</v>
      </c>
      <c r="J16" s="720">
        <v>0</v>
      </c>
      <c r="K16" s="720">
        <v>0</v>
      </c>
      <c r="L16" s="720">
        <v>0</v>
      </c>
      <c r="M16" s="720">
        <v>0</v>
      </c>
      <c r="N16" s="720">
        <v>3</v>
      </c>
      <c r="O16" s="720">
        <v>0</v>
      </c>
      <c r="P16" s="720">
        <v>1</v>
      </c>
      <c r="Q16" s="721">
        <v>7</v>
      </c>
    </row>
    <row r="17" spans="1:17" x14ac:dyDescent="0.25">
      <c r="A17" s="11" t="s">
        <v>51</v>
      </c>
      <c r="B17" s="717" t="s">
        <v>52</v>
      </c>
      <c r="C17" s="718">
        <v>17</v>
      </c>
      <c r="D17" s="718">
        <v>0</v>
      </c>
      <c r="E17" s="718">
        <v>0</v>
      </c>
      <c r="F17" s="718">
        <v>0</v>
      </c>
      <c r="G17" s="718">
        <v>0</v>
      </c>
      <c r="H17" s="718">
        <v>0</v>
      </c>
      <c r="I17" s="718">
        <v>0</v>
      </c>
      <c r="J17" s="718">
        <v>0</v>
      </c>
      <c r="K17" s="718">
        <v>0</v>
      </c>
      <c r="L17" s="718">
        <v>0</v>
      </c>
      <c r="M17" s="718">
        <v>0</v>
      </c>
      <c r="N17" s="718">
        <v>7</v>
      </c>
      <c r="O17" s="718">
        <v>0</v>
      </c>
      <c r="P17" s="718">
        <v>4</v>
      </c>
      <c r="Q17" s="719">
        <v>28</v>
      </c>
    </row>
    <row r="18" spans="1:17" x14ac:dyDescent="0.25">
      <c r="A18" s="15" t="s">
        <v>51</v>
      </c>
      <c r="B18" s="34" t="s">
        <v>53</v>
      </c>
      <c r="C18" s="720">
        <v>21</v>
      </c>
      <c r="D18" s="720">
        <v>0</v>
      </c>
      <c r="E18" s="720">
        <v>0</v>
      </c>
      <c r="F18" s="720">
        <v>0</v>
      </c>
      <c r="G18" s="720">
        <v>0</v>
      </c>
      <c r="H18" s="720">
        <v>0</v>
      </c>
      <c r="I18" s="720">
        <v>0</v>
      </c>
      <c r="J18" s="720">
        <v>0</v>
      </c>
      <c r="K18" s="720">
        <v>0</v>
      </c>
      <c r="L18" s="720">
        <v>0</v>
      </c>
      <c r="M18" s="720">
        <v>0</v>
      </c>
      <c r="N18" s="720">
        <v>10</v>
      </c>
      <c r="O18" s="720">
        <v>0</v>
      </c>
      <c r="P18" s="720">
        <v>0</v>
      </c>
      <c r="Q18" s="721">
        <v>31</v>
      </c>
    </row>
    <row r="19" spans="1:17" x14ac:dyDescent="0.25">
      <c r="A19" s="11" t="s">
        <v>51</v>
      </c>
      <c r="B19" s="717" t="s">
        <v>55</v>
      </c>
      <c r="C19" s="718">
        <v>0</v>
      </c>
      <c r="D19" s="718">
        <v>0</v>
      </c>
      <c r="E19" s="718">
        <v>0</v>
      </c>
      <c r="F19" s="718">
        <v>0</v>
      </c>
      <c r="G19" s="718">
        <v>0</v>
      </c>
      <c r="H19" s="718">
        <v>0</v>
      </c>
      <c r="I19" s="718">
        <v>0</v>
      </c>
      <c r="J19" s="718">
        <v>0</v>
      </c>
      <c r="K19" s="718">
        <v>0</v>
      </c>
      <c r="L19" s="718">
        <v>0</v>
      </c>
      <c r="M19" s="718">
        <v>0</v>
      </c>
      <c r="N19" s="718">
        <v>0</v>
      </c>
      <c r="O19" s="718">
        <v>0</v>
      </c>
      <c r="P19" s="718">
        <v>0</v>
      </c>
      <c r="Q19" s="719">
        <v>0</v>
      </c>
    </row>
    <row r="20" spans="1:17" x14ac:dyDescent="0.25">
      <c r="A20" s="15" t="s">
        <v>57</v>
      </c>
      <c r="B20" s="34" t="s">
        <v>58</v>
      </c>
      <c r="C20" s="720">
        <v>10</v>
      </c>
      <c r="D20" s="720">
        <v>0</v>
      </c>
      <c r="E20" s="720">
        <v>0</v>
      </c>
      <c r="F20" s="720">
        <v>0</v>
      </c>
      <c r="G20" s="720">
        <v>0</v>
      </c>
      <c r="H20" s="720">
        <v>0</v>
      </c>
      <c r="I20" s="720">
        <v>0</v>
      </c>
      <c r="J20" s="720">
        <v>0</v>
      </c>
      <c r="K20" s="720">
        <v>0</v>
      </c>
      <c r="L20" s="720">
        <v>3</v>
      </c>
      <c r="M20" s="720">
        <v>0</v>
      </c>
      <c r="N20" s="720">
        <v>12</v>
      </c>
      <c r="O20" s="720">
        <v>0</v>
      </c>
      <c r="P20" s="720">
        <v>2</v>
      </c>
      <c r="Q20" s="721">
        <v>27</v>
      </c>
    </row>
    <row r="21" spans="1:17" x14ac:dyDescent="0.25">
      <c r="A21" s="11" t="s">
        <v>60</v>
      </c>
      <c r="B21" s="717" t="s">
        <v>61</v>
      </c>
      <c r="C21" s="718">
        <v>3.3</v>
      </c>
      <c r="D21" s="718">
        <v>0</v>
      </c>
      <c r="E21" s="718">
        <v>0</v>
      </c>
      <c r="F21" s="718">
        <v>0</v>
      </c>
      <c r="G21" s="718">
        <v>0</v>
      </c>
      <c r="H21" s="718">
        <v>0</v>
      </c>
      <c r="I21" s="718">
        <v>0</v>
      </c>
      <c r="J21" s="718">
        <v>0</v>
      </c>
      <c r="K21" s="718">
        <v>0</v>
      </c>
      <c r="L21" s="718">
        <v>6</v>
      </c>
      <c r="M21" s="718">
        <v>0</v>
      </c>
      <c r="N21" s="718">
        <v>2</v>
      </c>
      <c r="O21" s="718">
        <v>0</v>
      </c>
      <c r="P21" s="718">
        <v>7.8</v>
      </c>
      <c r="Q21" s="719">
        <v>19.100000000000001</v>
      </c>
    </row>
    <row r="22" spans="1:17" x14ac:dyDescent="0.25">
      <c r="A22" s="15" t="s">
        <v>60</v>
      </c>
      <c r="B22" s="34" t="s">
        <v>63</v>
      </c>
      <c r="C22" s="720">
        <v>0</v>
      </c>
      <c r="D22" s="720">
        <v>0</v>
      </c>
      <c r="E22" s="720">
        <v>0</v>
      </c>
      <c r="F22" s="720">
        <v>0</v>
      </c>
      <c r="G22" s="720">
        <v>0</v>
      </c>
      <c r="H22" s="720">
        <v>0</v>
      </c>
      <c r="I22" s="720">
        <v>0</v>
      </c>
      <c r="J22" s="720">
        <v>0</v>
      </c>
      <c r="K22" s="720">
        <v>0</v>
      </c>
      <c r="L22" s="720">
        <v>0</v>
      </c>
      <c r="M22" s="720">
        <v>0</v>
      </c>
      <c r="N22" s="720">
        <v>20</v>
      </c>
      <c r="O22" s="720">
        <v>0</v>
      </c>
      <c r="P22" s="720">
        <v>5</v>
      </c>
      <c r="Q22" s="721">
        <v>25</v>
      </c>
    </row>
    <row r="23" spans="1:17" x14ac:dyDescent="0.25">
      <c r="A23" s="11" t="s">
        <v>60</v>
      </c>
      <c r="B23" s="717" t="s">
        <v>66</v>
      </c>
      <c r="C23" s="718">
        <v>0</v>
      </c>
      <c r="D23" s="718">
        <v>0</v>
      </c>
      <c r="E23" s="718">
        <v>0</v>
      </c>
      <c r="F23" s="718">
        <v>0</v>
      </c>
      <c r="G23" s="718">
        <v>0</v>
      </c>
      <c r="H23" s="718">
        <v>0</v>
      </c>
      <c r="I23" s="718">
        <v>0</v>
      </c>
      <c r="J23" s="718">
        <v>0</v>
      </c>
      <c r="K23" s="718">
        <v>0</v>
      </c>
      <c r="L23" s="718">
        <v>0</v>
      </c>
      <c r="M23" s="718">
        <v>0</v>
      </c>
      <c r="N23" s="718">
        <v>0</v>
      </c>
      <c r="O23" s="718">
        <v>0</v>
      </c>
      <c r="P23" s="718">
        <v>0</v>
      </c>
      <c r="Q23" s="719">
        <v>0</v>
      </c>
    </row>
    <row r="24" spans="1:17" x14ac:dyDescent="0.25">
      <c r="A24" s="15" t="s">
        <v>68</v>
      </c>
      <c r="B24" s="34" t="s">
        <v>69</v>
      </c>
      <c r="C24" s="720">
        <v>27</v>
      </c>
      <c r="D24" s="720">
        <v>0.5</v>
      </c>
      <c r="E24" s="720">
        <v>1</v>
      </c>
      <c r="F24" s="720">
        <v>1.8</v>
      </c>
      <c r="G24" s="720">
        <v>0</v>
      </c>
      <c r="H24" s="720">
        <v>0</v>
      </c>
      <c r="I24" s="720">
        <v>0</v>
      </c>
      <c r="J24" s="720">
        <v>0</v>
      </c>
      <c r="K24" s="720">
        <v>0</v>
      </c>
      <c r="L24" s="720">
        <v>0</v>
      </c>
      <c r="M24" s="720">
        <v>0</v>
      </c>
      <c r="N24" s="720">
        <v>25.8</v>
      </c>
      <c r="O24" s="720">
        <v>0</v>
      </c>
      <c r="P24" s="720">
        <v>4</v>
      </c>
      <c r="Q24" s="721">
        <v>60.1</v>
      </c>
    </row>
    <row r="25" spans="1:17" x14ac:dyDescent="0.25">
      <c r="A25" s="11" t="s">
        <v>71</v>
      </c>
      <c r="B25" s="717" t="s">
        <v>72</v>
      </c>
      <c r="C25" s="718">
        <v>39.5</v>
      </c>
      <c r="D25" s="718">
        <v>0</v>
      </c>
      <c r="E25" s="718">
        <v>0</v>
      </c>
      <c r="F25" s="718">
        <v>0</v>
      </c>
      <c r="G25" s="718">
        <v>0</v>
      </c>
      <c r="H25" s="718">
        <v>0</v>
      </c>
      <c r="I25" s="718">
        <v>0</v>
      </c>
      <c r="J25" s="718">
        <v>0</v>
      </c>
      <c r="K25" s="718">
        <v>0</v>
      </c>
      <c r="L25" s="718">
        <v>0</v>
      </c>
      <c r="M25" s="718">
        <v>0</v>
      </c>
      <c r="N25" s="718">
        <v>0</v>
      </c>
      <c r="O25" s="718">
        <v>0</v>
      </c>
      <c r="P25" s="718">
        <v>5.5</v>
      </c>
      <c r="Q25" s="719">
        <v>45</v>
      </c>
    </row>
    <row r="26" spans="1:17" x14ac:dyDescent="0.25">
      <c r="A26" s="15" t="s">
        <v>74</v>
      </c>
      <c r="B26" s="34" t="s">
        <v>75</v>
      </c>
      <c r="C26" s="720">
        <v>7</v>
      </c>
      <c r="D26" s="720">
        <v>0</v>
      </c>
      <c r="E26" s="720">
        <v>0</v>
      </c>
      <c r="F26" s="720">
        <v>0</v>
      </c>
      <c r="G26" s="720">
        <v>0</v>
      </c>
      <c r="H26" s="720">
        <v>0</v>
      </c>
      <c r="I26" s="720">
        <v>5</v>
      </c>
      <c r="J26" s="720">
        <v>0</v>
      </c>
      <c r="K26" s="720">
        <v>0</v>
      </c>
      <c r="L26" s="720">
        <v>0</v>
      </c>
      <c r="M26" s="720">
        <v>5</v>
      </c>
      <c r="N26" s="720">
        <v>10</v>
      </c>
      <c r="O26" s="720">
        <v>0</v>
      </c>
      <c r="P26" s="720">
        <v>0</v>
      </c>
      <c r="Q26" s="721">
        <v>27</v>
      </c>
    </row>
    <row r="27" spans="1:17" x14ac:dyDescent="0.25">
      <c r="A27" s="11" t="s">
        <v>74</v>
      </c>
      <c r="B27" s="717" t="s">
        <v>78</v>
      </c>
      <c r="C27" s="718">
        <v>20.8</v>
      </c>
      <c r="D27" s="718">
        <v>0</v>
      </c>
      <c r="E27" s="718">
        <v>0</v>
      </c>
      <c r="F27" s="718">
        <v>0</v>
      </c>
      <c r="G27" s="718">
        <v>0</v>
      </c>
      <c r="H27" s="718">
        <v>0</v>
      </c>
      <c r="I27" s="718">
        <v>0</v>
      </c>
      <c r="J27" s="718">
        <v>0</v>
      </c>
      <c r="K27" s="718">
        <v>0</v>
      </c>
      <c r="L27" s="718">
        <v>6</v>
      </c>
      <c r="M27" s="718">
        <v>0</v>
      </c>
      <c r="N27" s="718">
        <v>0</v>
      </c>
      <c r="O27" s="718">
        <v>0</v>
      </c>
      <c r="P27" s="718">
        <v>0</v>
      </c>
      <c r="Q27" s="719">
        <v>26.8</v>
      </c>
    </row>
    <row r="28" spans="1:17" x14ac:dyDescent="0.25">
      <c r="A28" s="15" t="s">
        <v>80</v>
      </c>
      <c r="B28" s="34" t="s">
        <v>528</v>
      </c>
      <c r="C28" s="720">
        <v>4</v>
      </c>
      <c r="D28" s="720">
        <v>0</v>
      </c>
      <c r="E28" s="720">
        <v>0</v>
      </c>
      <c r="F28" s="720">
        <v>0</v>
      </c>
      <c r="G28" s="720">
        <v>0</v>
      </c>
      <c r="H28" s="720">
        <v>0</v>
      </c>
      <c r="I28" s="720">
        <v>0</v>
      </c>
      <c r="J28" s="720">
        <v>0</v>
      </c>
      <c r="K28" s="720">
        <v>0</v>
      </c>
      <c r="L28" s="720">
        <v>3</v>
      </c>
      <c r="M28" s="720">
        <v>0</v>
      </c>
      <c r="N28" s="720">
        <v>7</v>
      </c>
      <c r="O28" s="720">
        <v>0</v>
      </c>
      <c r="P28" s="720">
        <v>0</v>
      </c>
      <c r="Q28" s="721">
        <v>14</v>
      </c>
    </row>
    <row r="29" spans="1:17" x14ac:dyDescent="0.25">
      <c r="A29" s="11" t="s">
        <v>83</v>
      </c>
      <c r="B29" s="717" t="s">
        <v>84</v>
      </c>
      <c r="C29" s="718">
        <v>1</v>
      </c>
      <c r="D29" s="718">
        <v>0</v>
      </c>
      <c r="E29" s="718">
        <v>0</v>
      </c>
      <c r="F29" s="718">
        <v>0</v>
      </c>
      <c r="G29" s="718">
        <v>0</v>
      </c>
      <c r="H29" s="718">
        <v>0</v>
      </c>
      <c r="I29" s="718">
        <v>0</v>
      </c>
      <c r="J29" s="718">
        <v>0</v>
      </c>
      <c r="K29" s="718">
        <v>0</v>
      </c>
      <c r="L29" s="718">
        <v>0</v>
      </c>
      <c r="M29" s="718">
        <v>0</v>
      </c>
      <c r="N29" s="718">
        <v>5</v>
      </c>
      <c r="O29" s="718">
        <v>0</v>
      </c>
      <c r="P29" s="718">
        <v>0</v>
      </c>
      <c r="Q29" s="719">
        <v>6</v>
      </c>
    </row>
    <row r="30" spans="1:17" x14ac:dyDescent="0.25">
      <c r="A30" s="15" t="s">
        <v>85</v>
      </c>
      <c r="B30" s="34" t="s">
        <v>86</v>
      </c>
      <c r="C30" s="720">
        <v>3.94</v>
      </c>
      <c r="D30" s="720">
        <v>0</v>
      </c>
      <c r="E30" s="720">
        <v>0</v>
      </c>
      <c r="F30" s="720">
        <v>0</v>
      </c>
      <c r="G30" s="720">
        <v>0</v>
      </c>
      <c r="H30" s="720">
        <v>0</v>
      </c>
      <c r="I30" s="720">
        <v>0.5</v>
      </c>
      <c r="J30" s="720">
        <v>0</v>
      </c>
      <c r="K30" s="720">
        <v>0</v>
      </c>
      <c r="L30" s="720">
        <v>17</v>
      </c>
      <c r="M30" s="720">
        <v>0</v>
      </c>
      <c r="N30" s="720">
        <v>30</v>
      </c>
      <c r="O30" s="720">
        <v>0</v>
      </c>
      <c r="P30" s="720">
        <v>11</v>
      </c>
      <c r="Q30" s="721">
        <v>62.44</v>
      </c>
    </row>
    <row r="31" spans="1:17" x14ac:dyDescent="0.25">
      <c r="A31" s="11" t="s">
        <v>89</v>
      </c>
      <c r="B31" s="717" t="s">
        <v>90</v>
      </c>
      <c r="C31" s="718">
        <v>14</v>
      </c>
      <c r="D31" s="718">
        <v>0</v>
      </c>
      <c r="E31" s="718">
        <v>0</v>
      </c>
      <c r="F31" s="718">
        <v>0</v>
      </c>
      <c r="G31" s="718">
        <v>0</v>
      </c>
      <c r="H31" s="718">
        <v>0</v>
      </c>
      <c r="I31" s="718">
        <v>0</v>
      </c>
      <c r="J31" s="718">
        <v>0</v>
      </c>
      <c r="K31" s="718">
        <v>0</v>
      </c>
      <c r="L31" s="718">
        <v>3</v>
      </c>
      <c r="M31" s="718">
        <v>0</v>
      </c>
      <c r="N31" s="718">
        <v>19</v>
      </c>
      <c r="O31" s="718">
        <v>0</v>
      </c>
      <c r="P31" s="718">
        <v>0</v>
      </c>
      <c r="Q31" s="719">
        <v>36</v>
      </c>
    </row>
    <row r="32" spans="1:17" x14ac:dyDescent="0.25">
      <c r="A32" s="15" t="s">
        <v>89</v>
      </c>
      <c r="B32" s="34" t="s">
        <v>93</v>
      </c>
      <c r="C32" s="720">
        <v>10</v>
      </c>
      <c r="D32" s="720">
        <v>0</v>
      </c>
      <c r="E32" s="720">
        <v>0</v>
      </c>
      <c r="F32" s="720">
        <v>0</v>
      </c>
      <c r="G32" s="720">
        <v>0</v>
      </c>
      <c r="H32" s="720">
        <v>0</v>
      </c>
      <c r="I32" s="720">
        <v>0</v>
      </c>
      <c r="J32" s="720">
        <v>0</v>
      </c>
      <c r="K32" s="720">
        <v>0</v>
      </c>
      <c r="L32" s="720">
        <v>11</v>
      </c>
      <c r="M32" s="720">
        <v>0</v>
      </c>
      <c r="N32" s="720">
        <v>33</v>
      </c>
      <c r="O32" s="720">
        <v>0</v>
      </c>
      <c r="P32" s="720">
        <v>3</v>
      </c>
      <c r="Q32" s="721">
        <v>57</v>
      </c>
    </row>
    <row r="33" spans="1:17" x14ac:dyDescent="0.25">
      <c r="A33" s="11" t="s">
        <v>89</v>
      </c>
      <c r="B33" s="717" t="s">
        <v>94</v>
      </c>
      <c r="C33" s="718">
        <v>10</v>
      </c>
      <c r="D33" s="718">
        <v>0</v>
      </c>
      <c r="E33" s="718">
        <v>14.98</v>
      </c>
      <c r="F33" s="718">
        <v>14.78</v>
      </c>
      <c r="G33" s="718">
        <v>0</v>
      </c>
      <c r="H33" s="718">
        <v>6.46</v>
      </c>
      <c r="I33" s="718">
        <v>0</v>
      </c>
      <c r="J33" s="718">
        <v>0</v>
      </c>
      <c r="K33" s="718">
        <v>0</v>
      </c>
      <c r="L33" s="718">
        <v>8</v>
      </c>
      <c r="M33" s="718">
        <v>18.8</v>
      </c>
      <c r="N33" s="718">
        <v>28.65</v>
      </c>
      <c r="O33" s="718">
        <v>0</v>
      </c>
      <c r="P33" s="718">
        <v>0</v>
      </c>
      <c r="Q33" s="719">
        <v>101.67</v>
      </c>
    </row>
    <row r="34" spans="1:17" x14ac:dyDescent="0.25">
      <c r="A34" s="15" t="s">
        <v>95</v>
      </c>
      <c r="B34" s="34" t="s">
        <v>96</v>
      </c>
      <c r="C34" s="720">
        <v>0</v>
      </c>
      <c r="D34" s="720">
        <v>0</v>
      </c>
      <c r="E34" s="720">
        <v>0</v>
      </c>
      <c r="F34" s="720">
        <v>0</v>
      </c>
      <c r="G34" s="720">
        <v>0</v>
      </c>
      <c r="H34" s="720">
        <v>0</v>
      </c>
      <c r="I34" s="720">
        <v>0</v>
      </c>
      <c r="J34" s="720">
        <v>0</v>
      </c>
      <c r="K34" s="720">
        <v>0</v>
      </c>
      <c r="L34" s="720">
        <v>0</v>
      </c>
      <c r="M34" s="720">
        <v>0</v>
      </c>
      <c r="N34" s="720">
        <v>21</v>
      </c>
      <c r="O34" s="720">
        <v>0</v>
      </c>
      <c r="P34" s="720">
        <v>3</v>
      </c>
      <c r="Q34" s="721">
        <v>24</v>
      </c>
    </row>
    <row r="35" spans="1:17" x14ac:dyDescent="0.25">
      <c r="A35" s="11" t="s">
        <v>95</v>
      </c>
      <c r="B35" s="717" t="s">
        <v>97</v>
      </c>
      <c r="C35" s="718">
        <v>47.1</v>
      </c>
      <c r="D35" s="718">
        <v>3.6</v>
      </c>
      <c r="E35" s="718">
        <v>15</v>
      </c>
      <c r="F35" s="718">
        <v>2.85</v>
      </c>
      <c r="G35" s="718">
        <v>2</v>
      </c>
      <c r="H35" s="718">
        <v>0</v>
      </c>
      <c r="I35" s="718">
        <v>0</v>
      </c>
      <c r="J35" s="718">
        <v>0</v>
      </c>
      <c r="K35" s="718">
        <v>0</v>
      </c>
      <c r="L35" s="718">
        <v>0</v>
      </c>
      <c r="M35" s="718">
        <v>1</v>
      </c>
      <c r="N35" s="718">
        <v>39.93</v>
      </c>
      <c r="O35" s="718">
        <v>0</v>
      </c>
      <c r="P35" s="718">
        <v>5.4</v>
      </c>
      <c r="Q35" s="719">
        <v>116.88</v>
      </c>
    </row>
    <row r="36" spans="1:17" x14ac:dyDescent="0.25">
      <c r="A36" s="15" t="s">
        <v>99</v>
      </c>
      <c r="B36" s="34" t="s">
        <v>100</v>
      </c>
      <c r="C36" s="720">
        <v>18.440000000000001</v>
      </c>
      <c r="D36" s="720">
        <v>0</v>
      </c>
      <c r="E36" s="720">
        <v>0</v>
      </c>
      <c r="F36" s="720">
        <v>0</v>
      </c>
      <c r="G36" s="720">
        <v>0</v>
      </c>
      <c r="H36" s="720">
        <v>0</v>
      </c>
      <c r="I36" s="720">
        <v>0</v>
      </c>
      <c r="J36" s="720">
        <v>0</v>
      </c>
      <c r="K36" s="720">
        <v>0</v>
      </c>
      <c r="L36" s="720">
        <v>10</v>
      </c>
      <c r="M36" s="720">
        <v>0</v>
      </c>
      <c r="N36" s="720">
        <v>14.225</v>
      </c>
      <c r="O36" s="720">
        <v>0</v>
      </c>
      <c r="P36" s="720">
        <v>4</v>
      </c>
      <c r="Q36" s="721">
        <v>46.664999999999999</v>
      </c>
    </row>
    <row r="37" spans="1:17" x14ac:dyDescent="0.25">
      <c r="A37" s="11" t="s">
        <v>102</v>
      </c>
      <c r="B37" s="717" t="s">
        <v>103</v>
      </c>
      <c r="C37" s="718">
        <v>3</v>
      </c>
      <c r="D37" s="718">
        <v>0</v>
      </c>
      <c r="E37" s="718">
        <v>0</v>
      </c>
      <c r="F37" s="718">
        <v>0</v>
      </c>
      <c r="G37" s="718">
        <v>0</v>
      </c>
      <c r="H37" s="718">
        <v>0</v>
      </c>
      <c r="I37" s="718">
        <v>0</v>
      </c>
      <c r="J37" s="718">
        <v>0</v>
      </c>
      <c r="K37" s="718">
        <v>0</v>
      </c>
      <c r="L37" s="718">
        <v>0</v>
      </c>
      <c r="M37" s="718">
        <v>0</v>
      </c>
      <c r="N37" s="718">
        <v>1</v>
      </c>
      <c r="O37" s="718">
        <v>0</v>
      </c>
      <c r="P37" s="718">
        <v>5</v>
      </c>
      <c r="Q37" s="719">
        <v>9</v>
      </c>
    </row>
    <row r="38" spans="1:17" x14ac:dyDescent="0.25">
      <c r="A38" s="15" t="s">
        <v>104</v>
      </c>
      <c r="B38" s="34" t="s">
        <v>105</v>
      </c>
      <c r="C38" s="720">
        <v>9</v>
      </c>
      <c r="D38" s="720">
        <v>4</v>
      </c>
      <c r="E38" s="720">
        <v>0</v>
      </c>
      <c r="F38" s="720">
        <v>2</v>
      </c>
      <c r="G38" s="720">
        <v>0</v>
      </c>
      <c r="H38" s="720">
        <v>0</v>
      </c>
      <c r="I38" s="720">
        <v>0</v>
      </c>
      <c r="J38" s="720">
        <v>0</v>
      </c>
      <c r="K38" s="720">
        <v>1</v>
      </c>
      <c r="L38" s="720">
        <v>5</v>
      </c>
      <c r="M38" s="720">
        <v>0</v>
      </c>
      <c r="N38" s="720">
        <v>5</v>
      </c>
      <c r="O38" s="720">
        <v>0</v>
      </c>
      <c r="P38" s="720">
        <v>8</v>
      </c>
      <c r="Q38" s="721">
        <v>34</v>
      </c>
    </row>
    <row r="39" spans="1:17" x14ac:dyDescent="0.25">
      <c r="A39" s="11" t="s">
        <v>104</v>
      </c>
      <c r="B39" s="717" t="s">
        <v>106</v>
      </c>
      <c r="C39" s="718">
        <v>2</v>
      </c>
      <c r="D39" s="718">
        <v>0</v>
      </c>
      <c r="E39" s="718">
        <v>0</v>
      </c>
      <c r="F39" s="718">
        <v>0</v>
      </c>
      <c r="G39" s="718">
        <v>0</v>
      </c>
      <c r="H39" s="718">
        <v>0</v>
      </c>
      <c r="I39" s="718">
        <v>0</v>
      </c>
      <c r="J39" s="718">
        <v>0</v>
      </c>
      <c r="K39" s="718">
        <v>0</v>
      </c>
      <c r="L39" s="718">
        <v>0</v>
      </c>
      <c r="M39" s="718">
        <v>0</v>
      </c>
      <c r="N39" s="718">
        <v>4</v>
      </c>
      <c r="O39" s="718">
        <v>0</v>
      </c>
      <c r="P39" s="718">
        <v>0</v>
      </c>
      <c r="Q39" s="719">
        <v>6</v>
      </c>
    </row>
    <row r="40" spans="1:17" x14ac:dyDescent="0.25">
      <c r="A40" s="15" t="s">
        <v>108</v>
      </c>
      <c r="B40" s="34" t="s">
        <v>109</v>
      </c>
      <c r="C40" s="720">
        <v>1.5</v>
      </c>
      <c r="D40" s="720">
        <v>0</v>
      </c>
      <c r="E40" s="720">
        <v>0</v>
      </c>
      <c r="F40" s="720">
        <v>0</v>
      </c>
      <c r="G40" s="720">
        <v>0</v>
      </c>
      <c r="H40" s="720">
        <v>0</v>
      </c>
      <c r="I40" s="720">
        <v>0</v>
      </c>
      <c r="J40" s="720">
        <v>0</v>
      </c>
      <c r="K40" s="720">
        <v>0</v>
      </c>
      <c r="L40" s="720">
        <v>0.45</v>
      </c>
      <c r="M40" s="720">
        <v>0</v>
      </c>
      <c r="N40" s="720">
        <v>2</v>
      </c>
      <c r="O40" s="720">
        <v>0</v>
      </c>
      <c r="P40" s="720">
        <v>1</v>
      </c>
      <c r="Q40" s="721">
        <v>4.95</v>
      </c>
    </row>
    <row r="41" spans="1:17" x14ac:dyDescent="0.25">
      <c r="A41" s="11" t="s">
        <v>108</v>
      </c>
      <c r="B41" s="717" t="s">
        <v>112</v>
      </c>
      <c r="C41" s="718">
        <v>10</v>
      </c>
      <c r="D41" s="718">
        <v>0</v>
      </c>
      <c r="E41" s="718">
        <v>0</v>
      </c>
      <c r="F41" s="718">
        <v>0</v>
      </c>
      <c r="G41" s="718">
        <v>0</v>
      </c>
      <c r="H41" s="718">
        <v>0</v>
      </c>
      <c r="I41" s="718">
        <v>0</v>
      </c>
      <c r="J41" s="718">
        <v>0</v>
      </c>
      <c r="K41" s="718">
        <v>0</v>
      </c>
      <c r="L41" s="718">
        <v>2</v>
      </c>
      <c r="M41" s="718">
        <v>0</v>
      </c>
      <c r="N41" s="718">
        <v>10</v>
      </c>
      <c r="O41" s="718">
        <v>0</v>
      </c>
      <c r="P41" s="718">
        <v>0</v>
      </c>
      <c r="Q41" s="719">
        <v>22</v>
      </c>
    </row>
    <row r="42" spans="1:17" x14ac:dyDescent="0.25">
      <c r="A42" s="15" t="s">
        <v>114</v>
      </c>
      <c r="B42" s="34" t="s">
        <v>115</v>
      </c>
      <c r="C42" s="720">
        <v>3</v>
      </c>
      <c r="D42" s="720">
        <v>0</v>
      </c>
      <c r="E42" s="720">
        <v>0</v>
      </c>
      <c r="F42" s="720">
        <v>0</v>
      </c>
      <c r="G42" s="720">
        <v>0</v>
      </c>
      <c r="H42" s="720">
        <v>0</v>
      </c>
      <c r="I42" s="720">
        <v>0</v>
      </c>
      <c r="J42" s="720">
        <v>0</v>
      </c>
      <c r="K42" s="720">
        <v>0</v>
      </c>
      <c r="L42" s="720">
        <v>0</v>
      </c>
      <c r="M42" s="720">
        <v>0</v>
      </c>
      <c r="N42" s="720">
        <v>0</v>
      </c>
      <c r="O42" s="720">
        <v>0</v>
      </c>
      <c r="P42" s="720">
        <v>0</v>
      </c>
      <c r="Q42" s="721">
        <v>3</v>
      </c>
    </row>
    <row r="43" spans="1:17" x14ac:dyDescent="0.25">
      <c r="A43" s="11" t="s">
        <v>117</v>
      </c>
      <c r="B43" s="717" t="s">
        <v>118</v>
      </c>
      <c r="C43" s="718">
        <v>42</v>
      </c>
      <c r="D43" s="718">
        <v>2</v>
      </c>
      <c r="E43" s="718">
        <v>0</v>
      </c>
      <c r="F43" s="718">
        <v>0</v>
      </c>
      <c r="G43" s="718">
        <v>0</v>
      </c>
      <c r="H43" s="718">
        <v>0</v>
      </c>
      <c r="I43" s="718">
        <v>0</v>
      </c>
      <c r="J43" s="718">
        <v>0</v>
      </c>
      <c r="K43" s="718">
        <v>0</v>
      </c>
      <c r="L43" s="718">
        <v>23.72</v>
      </c>
      <c r="M43" s="718">
        <v>0</v>
      </c>
      <c r="N43" s="718">
        <v>29</v>
      </c>
      <c r="O43" s="718">
        <v>0</v>
      </c>
      <c r="P43" s="718">
        <v>0</v>
      </c>
      <c r="Q43" s="719">
        <v>96.72</v>
      </c>
    </row>
    <row r="44" spans="1:17" x14ac:dyDescent="0.25">
      <c r="A44" s="15" t="s">
        <v>120</v>
      </c>
      <c r="B44" s="34" t="s">
        <v>121</v>
      </c>
      <c r="C44" s="720">
        <v>56</v>
      </c>
      <c r="D44" s="720">
        <v>0</v>
      </c>
      <c r="E44" s="720">
        <v>0</v>
      </c>
      <c r="F44" s="720">
        <v>0</v>
      </c>
      <c r="G44" s="720">
        <v>0</v>
      </c>
      <c r="H44" s="720">
        <v>0</v>
      </c>
      <c r="I44" s="720">
        <v>0</v>
      </c>
      <c r="J44" s="720">
        <v>0</v>
      </c>
      <c r="K44" s="720">
        <v>0</v>
      </c>
      <c r="L44" s="720">
        <v>0</v>
      </c>
      <c r="M44" s="720">
        <v>0</v>
      </c>
      <c r="N44" s="720">
        <v>0</v>
      </c>
      <c r="O44" s="720">
        <v>0</v>
      </c>
      <c r="P44" s="720">
        <v>0</v>
      </c>
      <c r="Q44" s="721">
        <v>56</v>
      </c>
    </row>
    <row r="45" spans="1:17" x14ac:dyDescent="0.25">
      <c r="A45" s="11" t="s">
        <v>120</v>
      </c>
      <c r="B45" s="717" t="s">
        <v>123</v>
      </c>
      <c r="C45" s="718">
        <v>14</v>
      </c>
      <c r="D45" s="718">
        <v>0</v>
      </c>
      <c r="E45" s="718">
        <v>0</v>
      </c>
      <c r="F45" s="718">
        <v>0</v>
      </c>
      <c r="G45" s="718">
        <v>0</v>
      </c>
      <c r="H45" s="718">
        <v>0</v>
      </c>
      <c r="I45" s="718">
        <v>0</v>
      </c>
      <c r="J45" s="718">
        <v>0</v>
      </c>
      <c r="K45" s="718">
        <v>0</v>
      </c>
      <c r="L45" s="718">
        <v>11</v>
      </c>
      <c r="M45" s="718">
        <v>0</v>
      </c>
      <c r="N45" s="718">
        <v>45</v>
      </c>
      <c r="O45" s="718">
        <v>2</v>
      </c>
      <c r="P45" s="718">
        <v>93</v>
      </c>
      <c r="Q45" s="719">
        <v>165</v>
      </c>
    </row>
    <row r="46" spans="1:17" x14ac:dyDescent="0.25">
      <c r="A46" s="15" t="s">
        <v>120</v>
      </c>
      <c r="B46" s="34" t="s">
        <v>125</v>
      </c>
      <c r="C46" s="720">
        <v>12.5</v>
      </c>
      <c r="D46" s="720">
        <v>0</v>
      </c>
      <c r="E46" s="720">
        <v>0</v>
      </c>
      <c r="F46" s="720">
        <v>0</v>
      </c>
      <c r="G46" s="720">
        <v>0</v>
      </c>
      <c r="H46" s="720">
        <v>0</v>
      </c>
      <c r="I46" s="720">
        <v>0</v>
      </c>
      <c r="J46" s="720">
        <v>0</v>
      </c>
      <c r="K46" s="720">
        <v>0</v>
      </c>
      <c r="L46" s="720">
        <v>0</v>
      </c>
      <c r="M46" s="720">
        <v>0</v>
      </c>
      <c r="N46" s="720">
        <v>0</v>
      </c>
      <c r="O46" s="720">
        <v>0</v>
      </c>
      <c r="P46" s="720">
        <v>0</v>
      </c>
      <c r="Q46" s="721">
        <v>12.5</v>
      </c>
    </row>
    <row r="47" spans="1:17" x14ac:dyDescent="0.25">
      <c r="A47" s="11" t="s">
        <v>120</v>
      </c>
      <c r="B47" s="717" t="s">
        <v>127</v>
      </c>
      <c r="C47" s="718">
        <v>6</v>
      </c>
      <c r="D47" s="718">
        <v>0</v>
      </c>
      <c r="E47" s="718">
        <v>0</v>
      </c>
      <c r="F47" s="718">
        <v>0</v>
      </c>
      <c r="G47" s="718">
        <v>0</v>
      </c>
      <c r="H47" s="718">
        <v>0</v>
      </c>
      <c r="I47" s="718">
        <v>0</v>
      </c>
      <c r="J47" s="718">
        <v>0</v>
      </c>
      <c r="K47" s="718">
        <v>0</v>
      </c>
      <c r="L47" s="718">
        <v>3.5</v>
      </c>
      <c r="M47" s="718">
        <v>0</v>
      </c>
      <c r="N47" s="718">
        <v>2.7</v>
      </c>
      <c r="O47" s="718">
        <v>0</v>
      </c>
      <c r="P47" s="718">
        <v>0</v>
      </c>
      <c r="Q47" s="719">
        <v>12.2</v>
      </c>
    </row>
    <row r="48" spans="1:17" x14ac:dyDescent="0.25">
      <c r="A48" s="15" t="s">
        <v>120</v>
      </c>
      <c r="B48" s="34" t="s">
        <v>129</v>
      </c>
      <c r="C48" s="720">
        <v>9</v>
      </c>
      <c r="D48" s="720">
        <v>0</v>
      </c>
      <c r="E48" s="720">
        <v>0</v>
      </c>
      <c r="F48" s="720">
        <v>0</v>
      </c>
      <c r="G48" s="720">
        <v>0</v>
      </c>
      <c r="H48" s="720">
        <v>0</v>
      </c>
      <c r="I48" s="720">
        <v>0</v>
      </c>
      <c r="J48" s="720">
        <v>0</v>
      </c>
      <c r="K48" s="720">
        <v>0</v>
      </c>
      <c r="L48" s="720">
        <v>5.8</v>
      </c>
      <c r="M48" s="720">
        <v>1</v>
      </c>
      <c r="N48" s="720">
        <v>19.5</v>
      </c>
      <c r="O48" s="720">
        <v>0</v>
      </c>
      <c r="P48" s="720">
        <v>0</v>
      </c>
      <c r="Q48" s="721">
        <v>35.299999999999997</v>
      </c>
    </row>
    <row r="49" spans="1:17" x14ac:dyDescent="0.25">
      <c r="A49" s="11" t="s">
        <v>132</v>
      </c>
      <c r="B49" s="717" t="s">
        <v>133</v>
      </c>
      <c r="C49" s="718">
        <v>20</v>
      </c>
      <c r="D49" s="718">
        <v>0</v>
      </c>
      <c r="E49" s="718">
        <v>0</v>
      </c>
      <c r="F49" s="718">
        <v>0</v>
      </c>
      <c r="G49" s="718">
        <v>0</v>
      </c>
      <c r="H49" s="718">
        <v>0</v>
      </c>
      <c r="I49" s="718">
        <v>0</v>
      </c>
      <c r="J49" s="718">
        <v>0</v>
      </c>
      <c r="K49" s="718">
        <v>0</v>
      </c>
      <c r="L49" s="718">
        <v>11</v>
      </c>
      <c r="M49" s="718">
        <v>0</v>
      </c>
      <c r="N49" s="718">
        <v>24.8</v>
      </c>
      <c r="O49" s="718">
        <v>0</v>
      </c>
      <c r="P49" s="718">
        <v>12</v>
      </c>
      <c r="Q49" s="719">
        <v>67.8</v>
      </c>
    </row>
    <row r="50" spans="1:17" x14ac:dyDescent="0.25">
      <c r="A50" s="15" t="s">
        <v>132</v>
      </c>
      <c r="B50" s="34" t="s">
        <v>134</v>
      </c>
      <c r="C50" s="720">
        <v>18</v>
      </c>
      <c r="D50" s="720">
        <v>0</v>
      </c>
      <c r="E50" s="720">
        <v>0</v>
      </c>
      <c r="F50" s="720">
        <v>0</v>
      </c>
      <c r="G50" s="720">
        <v>0</v>
      </c>
      <c r="H50" s="720">
        <v>0</v>
      </c>
      <c r="I50" s="720">
        <v>0</v>
      </c>
      <c r="J50" s="720">
        <v>0</v>
      </c>
      <c r="K50" s="720">
        <v>0</v>
      </c>
      <c r="L50" s="720">
        <v>8</v>
      </c>
      <c r="M50" s="720">
        <v>0</v>
      </c>
      <c r="N50" s="720">
        <v>13</v>
      </c>
      <c r="O50" s="720">
        <v>0</v>
      </c>
      <c r="P50" s="720">
        <v>10</v>
      </c>
      <c r="Q50" s="721">
        <v>49</v>
      </c>
    </row>
    <row r="51" spans="1:17" x14ac:dyDescent="0.25">
      <c r="A51" s="11" t="s">
        <v>137</v>
      </c>
      <c r="B51" s="717" t="s">
        <v>138</v>
      </c>
      <c r="C51" s="718">
        <v>20.399999999999999</v>
      </c>
      <c r="D51" s="718">
        <v>8</v>
      </c>
      <c r="E51" s="718">
        <v>0</v>
      </c>
      <c r="F51" s="718">
        <v>0</v>
      </c>
      <c r="G51" s="718">
        <v>0</v>
      </c>
      <c r="H51" s="718">
        <v>0</v>
      </c>
      <c r="I51" s="718">
        <v>1</v>
      </c>
      <c r="J51" s="718">
        <v>0</v>
      </c>
      <c r="K51" s="718">
        <v>0</v>
      </c>
      <c r="L51" s="718">
        <v>8</v>
      </c>
      <c r="M51" s="718">
        <v>0</v>
      </c>
      <c r="N51" s="718">
        <v>34</v>
      </c>
      <c r="O51" s="718">
        <v>0</v>
      </c>
      <c r="P51" s="718">
        <v>5.8</v>
      </c>
      <c r="Q51" s="719">
        <v>77.2</v>
      </c>
    </row>
    <row r="52" spans="1:17" x14ac:dyDescent="0.25">
      <c r="A52" s="15" t="s">
        <v>137</v>
      </c>
      <c r="B52" s="34" t="s">
        <v>140</v>
      </c>
      <c r="C52" s="720">
        <v>7.3</v>
      </c>
      <c r="D52" s="720">
        <v>0</v>
      </c>
      <c r="E52" s="720">
        <v>0</v>
      </c>
      <c r="F52" s="720">
        <v>0</v>
      </c>
      <c r="G52" s="720">
        <v>0</v>
      </c>
      <c r="H52" s="720">
        <v>0</v>
      </c>
      <c r="I52" s="720">
        <v>0</v>
      </c>
      <c r="J52" s="720">
        <v>0</v>
      </c>
      <c r="K52" s="720">
        <v>0</v>
      </c>
      <c r="L52" s="720">
        <v>0</v>
      </c>
      <c r="M52" s="720">
        <v>0</v>
      </c>
      <c r="N52" s="720">
        <v>10</v>
      </c>
      <c r="O52" s="720">
        <v>0</v>
      </c>
      <c r="P52" s="720">
        <v>3</v>
      </c>
      <c r="Q52" s="721">
        <v>20.3</v>
      </c>
    </row>
    <row r="53" spans="1:17" x14ac:dyDescent="0.25">
      <c r="A53" s="11" t="s">
        <v>142</v>
      </c>
      <c r="B53" s="717" t="s">
        <v>143</v>
      </c>
      <c r="C53" s="718">
        <v>0</v>
      </c>
      <c r="D53" s="718">
        <v>6</v>
      </c>
      <c r="E53" s="718">
        <v>2</v>
      </c>
      <c r="F53" s="718">
        <v>1.6</v>
      </c>
      <c r="G53" s="718">
        <v>0</v>
      </c>
      <c r="H53" s="718">
        <v>4</v>
      </c>
      <c r="I53" s="718">
        <v>0</v>
      </c>
      <c r="J53" s="718">
        <v>0</v>
      </c>
      <c r="K53" s="718">
        <v>0</v>
      </c>
      <c r="L53" s="718">
        <v>0</v>
      </c>
      <c r="M53" s="718">
        <v>1</v>
      </c>
      <c r="N53" s="718">
        <v>0</v>
      </c>
      <c r="O53" s="718">
        <v>0</v>
      </c>
      <c r="P53" s="718">
        <v>0</v>
      </c>
      <c r="Q53" s="719">
        <v>14.6</v>
      </c>
    </row>
    <row r="54" spans="1:17" x14ac:dyDescent="0.25">
      <c r="A54" s="15" t="s">
        <v>145</v>
      </c>
      <c r="B54" s="34" t="s">
        <v>146</v>
      </c>
      <c r="C54" s="720">
        <v>10</v>
      </c>
      <c r="D54" s="720">
        <v>0</v>
      </c>
      <c r="E54" s="720">
        <v>3</v>
      </c>
      <c r="F54" s="720">
        <v>1.6</v>
      </c>
      <c r="G54" s="720">
        <v>0</v>
      </c>
      <c r="H54" s="720">
        <v>0</v>
      </c>
      <c r="I54" s="720">
        <v>0</v>
      </c>
      <c r="J54" s="720">
        <v>0</v>
      </c>
      <c r="K54" s="720">
        <v>0</v>
      </c>
      <c r="L54" s="720">
        <v>3</v>
      </c>
      <c r="M54" s="720">
        <v>0</v>
      </c>
      <c r="N54" s="720">
        <v>6</v>
      </c>
      <c r="O54" s="720">
        <v>0</v>
      </c>
      <c r="P54" s="720">
        <v>15</v>
      </c>
      <c r="Q54" s="721">
        <v>38.6</v>
      </c>
    </row>
    <row r="55" spans="1:17" x14ac:dyDescent="0.25">
      <c r="A55" s="11" t="s">
        <v>148</v>
      </c>
      <c r="B55" s="717" t="s">
        <v>149</v>
      </c>
      <c r="C55" s="718">
        <v>0</v>
      </c>
      <c r="D55" s="718">
        <v>0</v>
      </c>
      <c r="E55" s="718">
        <v>0</v>
      </c>
      <c r="F55" s="718">
        <v>0</v>
      </c>
      <c r="G55" s="718">
        <v>0</v>
      </c>
      <c r="H55" s="718">
        <v>0</v>
      </c>
      <c r="I55" s="718">
        <v>0</v>
      </c>
      <c r="J55" s="718">
        <v>0</v>
      </c>
      <c r="K55" s="718">
        <v>0</v>
      </c>
      <c r="L55" s="718">
        <v>0</v>
      </c>
      <c r="M55" s="718">
        <v>0</v>
      </c>
      <c r="N55" s="718">
        <v>13</v>
      </c>
      <c r="O55" s="718">
        <v>0</v>
      </c>
      <c r="P55" s="718">
        <v>0</v>
      </c>
      <c r="Q55" s="719">
        <v>13</v>
      </c>
    </row>
    <row r="56" spans="1:17" x14ac:dyDescent="0.25">
      <c r="A56" s="15" t="s">
        <v>148</v>
      </c>
      <c r="B56" s="34" t="s">
        <v>153</v>
      </c>
      <c r="C56" s="720">
        <v>0</v>
      </c>
      <c r="D56" s="720">
        <v>10</v>
      </c>
      <c r="E56" s="720">
        <v>0</v>
      </c>
      <c r="F56" s="720">
        <v>0</v>
      </c>
      <c r="G56" s="720">
        <v>0</v>
      </c>
      <c r="H56" s="720">
        <v>0</v>
      </c>
      <c r="I56" s="720">
        <v>0</v>
      </c>
      <c r="J56" s="720">
        <v>0</v>
      </c>
      <c r="K56" s="720">
        <v>1</v>
      </c>
      <c r="L56" s="720">
        <v>0</v>
      </c>
      <c r="M56" s="720">
        <v>0</v>
      </c>
      <c r="N56" s="720">
        <v>17</v>
      </c>
      <c r="O56" s="720">
        <v>0</v>
      </c>
      <c r="P56" s="720">
        <v>3</v>
      </c>
      <c r="Q56" s="721">
        <v>31</v>
      </c>
    </row>
    <row r="57" spans="1:17" x14ac:dyDescent="0.25">
      <c r="A57" s="11" t="s">
        <v>148</v>
      </c>
      <c r="B57" s="717" t="s">
        <v>155</v>
      </c>
      <c r="C57" s="718">
        <v>12</v>
      </c>
      <c r="D57" s="718">
        <v>0</v>
      </c>
      <c r="E57" s="718">
        <v>0</v>
      </c>
      <c r="F57" s="718">
        <v>0</v>
      </c>
      <c r="G57" s="718">
        <v>0</v>
      </c>
      <c r="H57" s="718">
        <v>0</v>
      </c>
      <c r="I57" s="718">
        <v>0</v>
      </c>
      <c r="J57" s="718">
        <v>0</v>
      </c>
      <c r="K57" s="718">
        <v>0</v>
      </c>
      <c r="L57" s="718">
        <v>8</v>
      </c>
      <c r="M57" s="718">
        <v>0</v>
      </c>
      <c r="N57" s="718">
        <v>5</v>
      </c>
      <c r="O57" s="718">
        <v>0</v>
      </c>
      <c r="P57" s="718">
        <v>5</v>
      </c>
      <c r="Q57" s="719">
        <v>30</v>
      </c>
    </row>
    <row r="58" spans="1:17" x14ac:dyDescent="0.25">
      <c r="A58" s="15" t="s">
        <v>156</v>
      </c>
      <c r="B58" s="34" t="s">
        <v>157</v>
      </c>
      <c r="C58" s="720">
        <v>0</v>
      </c>
      <c r="D58" s="720">
        <v>0</v>
      </c>
      <c r="E58" s="720">
        <v>0</v>
      </c>
      <c r="F58" s="720">
        <v>0</v>
      </c>
      <c r="G58" s="720">
        <v>0</v>
      </c>
      <c r="H58" s="720">
        <v>0</v>
      </c>
      <c r="I58" s="720">
        <v>0</v>
      </c>
      <c r="J58" s="720">
        <v>0</v>
      </c>
      <c r="K58" s="720">
        <v>0</v>
      </c>
      <c r="L58" s="720">
        <v>0</v>
      </c>
      <c r="M58" s="720">
        <v>0</v>
      </c>
      <c r="N58" s="720">
        <v>0</v>
      </c>
      <c r="O58" s="720">
        <v>0</v>
      </c>
      <c r="P58" s="720">
        <v>0</v>
      </c>
      <c r="Q58" s="721">
        <v>0</v>
      </c>
    </row>
    <row r="59" spans="1:17" x14ac:dyDescent="0.25">
      <c r="A59" s="11" t="s">
        <v>159</v>
      </c>
      <c r="B59" s="717" t="s">
        <v>160</v>
      </c>
      <c r="C59" s="718">
        <v>13</v>
      </c>
      <c r="D59" s="718">
        <v>11</v>
      </c>
      <c r="E59" s="718">
        <v>11</v>
      </c>
      <c r="F59" s="718">
        <v>0</v>
      </c>
      <c r="G59" s="718">
        <v>0</v>
      </c>
      <c r="H59" s="718">
        <v>0</v>
      </c>
      <c r="I59" s="718">
        <v>0</v>
      </c>
      <c r="J59" s="718">
        <v>0</v>
      </c>
      <c r="K59" s="718">
        <v>1</v>
      </c>
      <c r="L59" s="718">
        <v>0</v>
      </c>
      <c r="M59" s="718">
        <v>0</v>
      </c>
      <c r="N59" s="718">
        <v>2</v>
      </c>
      <c r="O59" s="718">
        <v>0</v>
      </c>
      <c r="P59" s="718">
        <v>0</v>
      </c>
      <c r="Q59" s="719">
        <v>38</v>
      </c>
    </row>
    <row r="60" spans="1:17" x14ac:dyDescent="0.25">
      <c r="A60" s="15" t="s">
        <v>159</v>
      </c>
      <c r="B60" s="34" t="s">
        <v>162</v>
      </c>
      <c r="C60" s="720">
        <v>6</v>
      </c>
      <c r="D60" s="720">
        <v>0</v>
      </c>
      <c r="E60" s="720">
        <v>0</v>
      </c>
      <c r="F60" s="720">
        <v>0</v>
      </c>
      <c r="G60" s="720">
        <v>0</v>
      </c>
      <c r="H60" s="720">
        <v>0</v>
      </c>
      <c r="I60" s="720">
        <v>0</v>
      </c>
      <c r="J60" s="720">
        <v>0</v>
      </c>
      <c r="K60" s="720">
        <v>0</v>
      </c>
      <c r="L60" s="720">
        <v>1.5</v>
      </c>
      <c r="M60" s="720">
        <v>0</v>
      </c>
      <c r="N60" s="720">
        <v>7</v>
      </c>
      <c r="O60" s="720">
        <v>0</v>
      </c>
      <c r="P60" s="720">
        <v>2</v>
      </c>
      <c r="Q60" s="721">
        <v>16.5</v>
      </c>
    </row>
    <row r="61" spans="1:17" x14ac:dyDescent="0.25">
      <c r="A61" s="11" t="s">
        <v>164</v>
      </c>
      <c r="B61" s="717" t="s">
        <v>165</v>
      </c>
      <c r="C61" s="718">
        <v>6</v>
      </c>
      <c r="D61" s="718">
        <v>0</v>
      </c>
      <c r="E61" s="718">
        <v>0</v>
      </c>
      <c r="F61" s="718">
        <v>0</v>
      </c>
      <c r="G61" s="718">
        <v>0</v>
      </c>
      <c r="H61" s="718">
        <v>0</v>
      </c>
      <c r="I61" s="718">
        <v>0</v>
      </c>
      <c r="J61" s="718">
        <v>0</v>
      </c>
      <c r="K61" s="718">
        <v>0</v>
      </c>
      <c r="L61" s="718">
        <v>5</v>
      </c>
      <c r="M61" s="718">
        <v>0</v>
      </c>
      <c r="N61" s="718">
        <v>41</v>
      </c>
      <c r="O61" s="718">
        <v>0</v>
      </c>
      <c r="P61" s="718">
        <v>0</v>
      </c>
      <c r="Q61" s="719">
        <v>52</v>
      </c>
    </row>
    <row r="62" spans="1:17" x14ac:dyDescent="0.25">
      <c r="A62" s="15" t="s">
        <v>164</v>
      </c>
      <c r="B62" s="34" t="s">
        <v>167</v>
      </c>
      <c r="C62" s="720">
        <v>26.09</v>
      </c>
      <c r="D62" s="720">
        <v>0</v>
      </c>
      <c r="E62" s="720">
        <v>0</v>
      </c>
      <c r="F62" s="720">
        <v>0</v>
      </c>
      <c r="G62" s="720">
        <v>0</v>
      </c>
      <c r="H62" s="720">
        <v>0</v>
      </c>
      <c r="I62" s="720">
        <v>1</v>
      </c>
      <c r="J62" s="720">
        <v>0</v>
      </c>
      <c r="K62" s="720">
        <v>0</v>
      </c>
      <c r="L62" s="720">
        <v>3</v>
      </c>
      <c r="M62" s="720">
        <v>0</v>
      </c>
      <c r="N62" s="720">
        <v>7</v>
      </c>
      <c r="O62" s="720">
        <v>0</v>
      </c>
      <c r="P62" s="720">
        <v>0</v>
      </c>
      <c r="Q62" s="721">
        <v>37.090000000000003</v>
      </c>
    </row>
    <row r="63" spans="1:17" x14ac:dyDescent="0.25">
      <c r="A63" s="11" t="s">
        <v>164</v>
      </c>
      <c r="B63" s="717" t="s">
        <v>168</v>
      </c>
      <c r="C63" s="718">
        <v>17</v>
      </c>
      <c r="D63" s="718">
        <v>0</v>
      </c>
      <c r="E63" s="718">
        <v>0</v>
      </c>
      <c r="F63" s="718">
        <v>0</v>
      </c>
      <c r="G63" s="718">
        <v>2</v>
      </c>
      <c r="H63" s="718">
        <v>0</v>
      </c>
      <c r="I63" s="718">
        <v>0</v>
      </c>
      <c r="J63" s="718">
        <v>0</v>
      </c>
      <c r="K63" s="718">
        <v>0</v>
      </c>
      <c r="L63" s="718">
        <v>3</v>
      </c>
      <c r="M63" s="718">
        <v>0</v>
      </c>
      <c r="N63" s="718">
        <v>13.3</v>
      </c>
      <c r="O63" s="718">
        <v>0</v>
      </c>
      <c r="P63" s="718">
        <v>0</v>
      </c>
      <c r="Q63" s="719">
        <v>35.299999999999997</v>
      </c>
    </row>
    <row r="64" spans="1:17" x14ac:dyDescent="0.25">
      <c r="A64" s="15" t="s">
        <v>170</v>
      </c>
      <c r="B64" s="34" t="s">
        <v>171</v>
      </c>
      <c r="C64" s="720">
        <v>6</v>
      </c>
      <c r="D64" s="720">
        <v>0</v>
      </c>
      <c r="E64" s="720">
        <v>0</v>
      </c>
      <c r="F64" s="720">
        <v>0</v>
      </c>
      <c r="G64" s="720">
        <v>0</v>
      </c>
      <c r="H64" s="720">
        <v>0</v>
      </c>
      <c r="I64" s="720">
        <v>0</v>
      </c>
      <c r="J64" s="720">
        <v>0</v>
      </c>
      <c r="K64" s="720">
        <v>0</v>
      </c>
      <c r="L64" s="720">
        <v>0</v>
      </c>
      <c r="M64" s="720">
        <v>0</v>
      </c>
      <c r="N64" s="720">
        <v>0</v>
      </c>
      <c r="O64" s="720">
        <v>0</v>
      </c>
      <c r="P64" s="720">
        <v>0</v>
      </c>
      <c r="Q64" s="721">
        <v>6</v>
      </c>
    </row>
    <row r="65" spans="1:17" x14ac:dyDescent="0.25">
      <c r="A65" s="11" t="s">
        <v>170</v>
      </c>
      <c r="B65" s="717" t="s">
        <v>173</v>
      </c>
      <c r="C65" s="718">
        <v>0</v>
      </c>
      <c r="D65" s="718">
        <v>0</v>
      </c>
      <c r="E65" s="718">
        <v>0</v>
      </c>
      <c r="F65" s="718">
        <v>0</v>
      </c>
      <c r="G65" s="718">
        <v>0</v>
      </c>
      <c r="H65" s="718">
        <v>0</v>
      </c>
      <c r="I65" s="718">
        <v>0</v>
      </c>
      <c r="J65" s="718">
        <v>0</v>
      </c>
      <c r="K65" s="718">
        <v>0</v>
      </c>
      <c r="L65" s="718">
        <v>0</v>
      </c>
      <c r="M65" s="718">
        <v>0</v>
      </c>
      <c r="N65" s="718">
        <v>0</v>
      </c>
      <c r="O65" s="718">
        <v>0</v>
      </c>
      <c r="P65" s="718">
        <v>0</v>
      </c>
      <c r="Q65" s="719">
        <v>0</v>
      </c>
    </row>
    <row r="66" spans="1:17" x14ac:dyDescent="0.25">
      <c r="A66" s="15" t="s">
        <v>175</v>
      </c>
      <c r="B66" s="34" t="s">
        <v>176</v>
      </c>
      <c r="C66" s="720">
        <v>29</v>
      </c>
      <c r="D66" s="720">
        <v>0</v>
      </c>
      <c r="E66" s="720">
        <v>0</v>
      </c>
      <c r="F66" s="720">
        <v>0</v>
      </c>
      <c r="G66" s="720">
        <v>0</v>
      </c>
      <c r="H66" s="720">
        <v>0</v>
      </c>
      <c r="I66" s="720">
        <v>0</v>
      </c>
      <c r="J66" s="720">
        <v>0</v>
      </c>
      <c r="K66" s="720">
        <v>0</v>
      </c>
      <c r="L66" s="720">
        <v>6</v>
      </c>
      <c r="M66" s="720">
        <v>0</v>
      </c>
      <c r="N66" s="720">
        <v>7</v>
      </c>
      <c r="O66" s="720">
        <v>0</v>
      </c>
      <c r="P66" s="720">
        <v>5</v>
      </c>
      <c r="Q66" s="721">
        <v>47</v>
      </c>
    </row>
    <row r="67" spans="1:17" x14ac:dyDescent="0.25">
      <c r="A67" s="11" t="s">
        <v>177</v>
      </c>
      <c r="B67" s="717" t="s">
        <v>178</v>
      </c>
      <c r="C67" s="718">
        <v>12.28</v>
      </c>
      <c r="D67" s="718">
        <v>0</v>
      </c>
      <c r="E67" s="718">
        <v>0</v>
      </c>
      <c r="F67" s="718">
        <v>0</v>
      </c>
      <c r="G67" s="718">
        <v>0</v>
      </c>
      <c r="H67" s="718">
        <v>0</v>
      </c>
      <c r="I67" s="718">
        <v>0</v>
      </c>
      <c r="J67" s="718">
        <v>0</v>
      </c>
      <c r="K67" s="718">
        <v>0</v>
      </c>
      <c r="L67" s="718">
        <v>7</v>
      </c>
      <c r="M67" s="718">
        <v>0</v>
      </c>
      <c r="N67" s="718">
        <v>28.19</v>
      </c>
      <c r="O67" s="718">
        <v>0</v>
      </c>
      <c r="P67" s="718">
        <v>0</v>
      </c>
      <c r="Q67" s="719">
        <v>47.47</v>
      </c>
    </row>
    <row r="68" spans="1:17" x14ac:dyDescent="0.25">
      <c r="A68" s="15" t="s">
        <v>179</v>
      </c>
      <c r="B68" s="34" t="s">
        <v>180</v>
      </c>
      <c r="C68" s="720">
        <v>7</v>
      </c>
      <c r="D68" s="720">
        <v>0</v>
      </c>
      <c r="E68" s="720">
        <v>0</v>
      </c>
      <c r="F68" s="720">
        <v>0</v>
      </c>
      <c r="G68" s="720">
        <v>0</v>
      </c>
      <c r="H68" s="720">
        <v>0</v>
      </c>
      <c r="I68" s="720">
        <v>0</v>
      </c>
      <c r="J68" s="720">
        <v>0</v>
      </c>
      <c r="K68" s="720">
        <v>0</v>
      </c>
      <c r="L68" s="720">
        <v>0</v>
      </c>
      <c r="M68" s="720">
        <v>0</v>
      </c>
      <c r="N68" s="720">
        <v>0</v>
      </c>
      <c r="O68" s="720">
        <v>0</v>
      </c>
      <c r="P68" s="720">
        <v>0</v>
      </c>
      <c r="Q68" s="721">
        <v>7</v>
      </c>
    </row>
    <row r="69" spans="1:17" x14ac:dyDescent="0.25">
      <c r="A69" s="11" t="s">
        <v>182</v>
      </c>
      <c r="B69" s="717" t="s">
        <v>183</v>
      </c>
      <c r="C69" s="718">
        <v>0</v>
      </c>
      <c r="D69" s="718">
        <v>0</v>
      </c>
      <c r="E69" s="718">
        <v>0</v>
      </c>
      <c r="F69" s="718">
        <v>0</v>
      </c>
      <c r="G69" s="718">
        <v>0</v>
      </c>
      <c r="H69" s="718">
        <v>0</v>
      </c>
      <c r="I69" s="718">
        <v>0</v>
      </c>
      <c r="J69" s="718">
        <v>0</v>
      </c>
      <c r="K69" s="718">
        <v>0</v>
      </c>
      <c r="L69" s="718">
        <v>0</v>
      </c>
      <c r="M69" s="718">
        <v>0</v>
      </c>
      <c r="N69" s="718">
        <v>0</v>
      </c>
      <c r="O69" s="718">
        <v>0</v>
      </c>
      <c r="P69" s="718">
        <v>1.5</v>
      </c>
      <c r="Q69" s="719">
        <v>1.5</v>
      </c>
    </row>
    <row r="70" spans="1:17" ht="13" thickBot="1" x14ac:dyDescent="0.3">
      <c r="A70" s="23" t="s">
        <v>185</v>
      </c>
      <c r="B70" s="722" t="s">
        <v>186</v>
      </c>
      <c r="C70" s="723">
        <v>26</v>
      </c>
      <c r="D70" s="723">
        <v>0</v>
      </c>
      <c r="E70" s="723">
        <v>0</v>
      </c>
      <c r="F70" s="723">
        <v>0</v>
      </c>
      <c r="G70" s="723">
        <v>0</v>
      </c>
      <c r="H70" s="723">
        <v>0</v>
      </c>
      <c r="I70" s="723">
        <v>0</v>
      </c>
      <c r="J70" s="723">
        <v>0</v>
      </c>
      <c r="K70" s="723">
        <v>0</v>
      </c>
      <c r="L70" s="723">
        <v>0</v>
      </c>
      <c r="M70" s="723">
        <v>0</v>
      </c>
      <c r="N70" s="723">
        <v>3</v>
      </c>
      <c r="O70" s="723">
        <v>0</v>
      </c>
      <c r="P70" s="723">
        <v>6</v>
      </c>
      <c r="Q70" s="724">
        <v>35</v>
      </c>
    </row>
    <row r="71" spans="1:17" ht="13" x14ac:dyDescent="0.25">
      <c r="A71" s="11"/>
      <c r="B71" s="725" t="s">
        <v>764</v>
      </c>
      <c r="C71" s="726">
        <v>799.37</v>
      </c>
      <c r="D71" s="726">
        <v>66.599999999999994</v>
      </c>
      <c r="E71" s="726">
        <v>59.63</v>
      </c>
      <c r="F71" s="727">
        <v>24.63</v>
      </c>
      <c r="G71" s="727">
        <v>11.1</v>
      </c>
      <c r="H71" s="727">
        <v>10.46</v>
      </c>
      <c r="I71" s="727">
        <v>7.5</v>
      </c>
      <c r="J71" s="727">
        <v>0.7</v>
      </c>
      <c r="K71" s="727">
        <v>10.3</v>
      </c>
      <c r="L71" s="727">
        <v>224.57</v>
      </c>
      <c r="M71" s="727">
        <v>45.4</v>
      </c>
      <c r="N71" s="726">
        <v>698.1</v>
      </c>
      <c r="O71" s="727">
        <v>5</v>
      </c>
      <c r="P71" s="727">
        <v>338.2</v>
      </c>
      <c r="Q71" s="728">
        <v>2301.5500000000002</v>
      </c>
    </row>
    <row r="72" spans="1:17" ht="13" x14ac:dyDescent="0.25">
      <c r="A72" s="15"/>
      <c r="B72" s="729" t="s">
        <v>365</v>
      </c>
      <c r="C72" s="730">
        <v>15.37</v>
      </c>
      <c r="D72" s="748">
        <v>7.4</v>
      </c>
      <c r="E72" s="748">
        <v>7.45</v>
      </c>
      <c r="F72" s="731">
        <v>4.1100000000000003</v>
      </c>
      <c r="G72" s="731">
        <v>2.78</v>
      </c>
      <c r="H72" s="731">
        <v>5.23</v>
      </c>
      <c r="I72" s="731">
        <v>1.88</v>
      </c>
      <c r="J72" s="749">
        <v>0.7</v>
      </c>
      <c r="K72" s="749">
        <v>2.58</v>
      </c>
      <c r="L72" s="731">
        <v>7.02</v>
      </c>
      <c r="M72" s="731">
        <v>6.49</v>
      </c>
      <c r="N72" s="730">
        <v>14.85</v>
      </c>
      <c r="O72" s="731">
        <v>2.5</v>
      </c>
      <c r="P72" s="731">
        <v>10.91</v>
      </c>
      <c r="Q72" s="732">
        <v>39.01</v>
      </c>
    </row>
    <row r="73" spans="1:17" ht="13.5" thickBot="1" x14ac:dyDescent="0.3">
      <c r="A73" s="733"/>
      <c r="B73" s="734" t="s">
        <v>725</v>
      </c>
      <c r="C73" s="761">
        <v>52</v>
      </c>
      <c r="D73" s="761">
        <v>9</v>
      </c>
      <c r="E73" s="761">
        <v>8</v>
      </c>
      <c r="F73" s="761">
        <v>6</v>
      </c>
      <c r="G73" s="761">
        <v>4</v>
      </c>
      <c r="H73" s="761">
        <v>2</v>
      </c>
      <c r="I73" s="761">
        <v>4</v>
      </c>
      <c r="J73" s="761">
        <v>1</v>
      </c>
      <c r="K73" s="761">
        <v>4</v>
      </c>
      <c r="L73" s="761">
        <v>32</v>
      </c>
      <c r="M73" s="761">
        <v>7</v>
      </c>
      <c r="N73" s="761">
        <v>47</v>
      </c>
      <c r="O73" s="761">
        <v>2</v>
      </c>
      <c r="P73" s="761">
        <v>31</v>
      </c>
      <c r="Q73" s="762">
        <v>59</v>
      </c>
    </row>
    <row r="74" spans="1:17" ht="24.75" customHeight="1" x14ac:dyDescent="0.25">
      <c r="A74" s="1088" t="s">
        <v>732</v>
      </c>
      <c r="B74" s="1088"/>
    </row>
    <row r="75" spans="1:17" x14ac:dyDescent="0.25">
      <c r="A75" s="751" t="s">
        <v>395</v>
      </c>
    </row>
    <row r="76" spans="1:17" x14ac:dyDescent="0.25">
      <c r="D76" s="62"/>
      <c r="E76" s="750"/>
      <c r="F76" s="10"/>
      <c r="G76" s="10"/>
      <c r="H76" s="10"/>
      <c r="I76" s="62"/>
    </row>
    <row r="77" spans="1:17" ht="13" x14ac:dyDescent="0.25">
      <c r="D77" s="752"/>
      <c r="E77" s="752"/>
      <c r="F77" s="752"/>
      <c r="G77" s="752"/>
      <c r="H77" s="10"/>
      <c r="I77" s="62"/>
    </row>
    <row r="78" spans="1:17" ht="13" x14ac:dyDescent="0.25">
      <c r="D78" s="753"/>
      <c r="E78" s="754"/>
      <c r="F78" s="754"/>
      <c r="G78" s="754"/>
      <c r="H78" s="752"/>
      <c r="I78" s="62"/>
    </row>
    <row r="79" spans="1:17" ht="13" x14ac:dyDescent="0.25">
      <c r="D79" s="753"/>
      <c r="E79" s="754"/>
      <c r="F79" s="754"/>
      <c r="G79" s="754"/>
      <c r="H79" s="754"/>
      <c r="I79" s="62"/>
    </row>
    <row r="80" spans="1:17" ht="13" x14ac:dyDescent="0.25">
      <c r="D80" s="753"/>
      <c r="E80" s="754"/>
      <c r="F80" s="754"/>
      <c r="G80" s="754"/>
      <c r="H80" s="754"/>
      <c r="I80" s="62"/>
    </row>
    <row r="81" spans="4:9" ht="13" x14ac:dyDescent="0.25">
      <c r="D81" s="753"/>
      <c r="E81" s="754"/>
      <c r="F81" s="754"/>
      <c r="G81" s="754"/>
      <c r="H81" s="754"/>
      <c r="I81" s="62"/>
    </row>
    <row r="82" spans="4:9" ht="13" x14ac:dyDescent="0.25">
      <c r="D82" s="753"/>
      <c r="E82" s="754"/>
      <c r="F82" s="754"/>
      <c r="G82" s="754"/>
      <c r="H82" s="754"/>
      <c r="I82" s="62"/>
    </row>
    <row r="83" spans="4:9" ht="13" x14ac:dyDescent="0.25">
      <c r="D83" s="753"/>
      <c r="E83" s="754"/>
      <c r="F83" s="754"/>
      <c r="G83" s="754"/>
      <c r="H83" s="754"/>
      <c r="I83" s="62"/>
    </row>
    <row r="84" spans="4:9" ht="13" x14ac:dyDescent="0.25">
      <c r="D84" s="753"/>
      <c r="E84" s="754"/>
      <c r="F84" s="754"/>
      <c r="G84" s="754"/>
      <c r="H84" s="754"/>
      <c r="I84" s="62"/>
    </row>
    <row r="85" spans="4:9" ht="13" x14ac:dyDescent="0.25">
      <c r="D85" s="753"/>
      <c r="E85" s="754"/>
      <c r="F85" s="754"/>
      <c r="G85" s="754"/>
      <c r="H85" s="754"/>
      <c r="I85" s="62"/>
    </row>
    <row r="86" spans="4:9" ht="13" x14ac:dyDescent="0.25">
      <c r="D86" s="753"/>
      <c r="E86" s="754"/>
      <c r="F86" s="754"/>
      <c r="G86" s="754"/>
      <c r="H86" s="754"/>
      <c r="I86" s="62"/>
    </row>
    <row r="87" spans="4:9" ht="13" x14ac:dyDescent="0.25">
      <c r="D87" s="753"/>
      <c r="E87" s="754"/>
      <c r="F87" s="754"/>
      <c r="G87" s="754"/>
      <c r="H87" s="754"/>
      <c r="I87" s="62"/>
    </row>
    <row r="88" spans="4:9" ht="13" x14ac:dyDescent="0.25">
      <c r="D88" s="753"/>
      <c r="E88" s="754"/>
      <c r="F88" s="754"/>
      <c r="G88" s="754"/>
      <c r="H88" s="754"/>
      <c r="I88" s="62"/>
    </row>
    <row r="89" spans="4:9" ht="13" x14ac:dyDescent="0.25">
      <c r="D89" s="753"/>
      <c r="E89" s="754"/>
      <c r="F89" s="754"/>
      <c r="G89" s="754"/>
      <c r="H89" s="754"/>
      <c r="I89" s="62"/>
    </row>
    <row r="90" spans="4:9" ht="13" x14ac:dyDescent="0.25">
      <c r="D90" s="753"/>
      <c r="E90" s="754"/>
      <c r="F90" s="754"/>
      <c r="G90" s="754"/>
      <c r="H90" s="754"/>
      <c r="I90" s="62"/>
    </row>
    <row r="91" spans="4:9" ht="13" x14ac:dyDescent="0.25">
      <c r="D91" s="753"/>
      <c r="E91" s="754"/>
      <c r="F91" s="754"/>
      <c r="G91" s="754"/>
      <c r="H91" s="754"/>
      <c r="I91" s="62"/>
    </row>
    <row r="92" spans="4:9" ht="13" x14ac:dyDescent="0.25">
      <c r="D92" s="753"/>
      <c r="E92" s="754"/>
      <c r="F92" s="754"/>
      <c r="G92" s="754"/>
      <c r="H92" s="754"/>
      <c r="I92" s="62"/>
    </row>
    <row r="93" spans="4:9" ht="13" x14ac:dyDescent="0.25">
      <c r="D93" s="62"/>
      <c r="E93" s="753"/>
      <c r="F93" s="754"/>
      <c r="G93" s="754"/>
      <c r="H93" s="754"/>
      <c r="I93" s="62"/>
    </row>
    <row r="94" spans="4:9" x14ac:dyDescent="0.25">
      <c r="D94" s="62"/>
      <c r="E94" s="62"/>
      <c r="F94" s="62"/>
      <c r="G94" s="62"/>
      <c r="H94" s="62"/>
      <c r="I94" s="62"/>
    </row>
  </sheetData>
  <mergeCells count="20">
    <mergeCell ref="A74:B74"/>
    <mergeCell ref="A2:B2"/>
    <mergeCell ref="Q3:Q4"/>
    <mergeCell ref="N3:N4"/>
    <mergeCell ref="O3:O4"/>
    <mergeCell ref="P3:P4"/>
    <mergeCell ref="A1:B1"/>
    <mergeCell ref="C3:C4"/>
    <mergeCell ref="I3:I4"/>
    <mergeCell ref="L3:L4"/>
    <mergeCell ref="M3:M4"/>
    <mergeCell ref="H3:H4"/>
    <mergeCell ref="J3:J4"/>
    <mergeCell ref="K3:K4"/>
    <mergeCell ref="A3:A4"/>
    <mergeCell ref="B3:B4"/>
    <mergeCell ref="D3:D4"/>
    <mergeCell ref="E3:E4"/>
    <mergeCell ref="F3:F4"/>
    <mergeCell ref="G3:G4"/>
  </mergeCells>
  <hyperlinks>
    <hyperlink ref="A2:B2" location="TOC!A1" display="Return to Table of Contents"/>
  </hyperlinks>
  <pageMargins left="0.25" right="0.25" top="0.75" bottom="0.75" header="0.3" footer="0.3"/>
  <pageSetup scale="60" fitToWidth="0" fitToHeight="0" orientation="portrait" r:id="rId1"/>
  <headerFooter>
    <oddHeader>&amp;L2017-18 Survey of Dental Education
Report 1 - Academic Programs, Enrollment, and Graduates</oddHeader>
  </headerFooter>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35"/>
  <sheetViews>
    <sheetView workbookViewId="0">
      <selection sqref="A1:C1"/>
    </sheetView>
  </sheetViews>
  <sheetFormatPr defaultColWidth="9.1796875" defaultRowHeight="12.5" x14ac:dyDescent="0.25"/>
  <cols>
    <col min="1" max="2" width="9.1796875" style="5"/>
    <col min="3" max="3" width="70.54296875" style="5" customWidth="1"/>
    <col min="4" max="16384" width="9.1796875" style="5"/>
  </cols>
  <sheetData>
    <row r="1" spans="1:6" ht="13" x14ac:dyDescent="0.3">
      <c r="A1" s="1089" t="s">
        <v>891</v>
      </c>
      <c r="B1" s="1090"/>
      <c r="C1" s="1090"/>
    </row>
    <row r="2" spans="1:6" x14ac:dyDescent="0.25">
      <c r="A2" s="992" t="s">
        <v>1</v>
      </c>
      <c r="B2" s="992"/>
      <c r="C2" s="992"/>
    </row>
    <row r="4" spans="1:6" ht="13" thickBot="1" x14ac:dyDescent="0.3"/>
    <row r="5" spans="1:6" ht="13" x14ac:dyDescent="0.25">
      <c r="C5" s="849" t="s">
        <v>890</v>
      </c>
      <c r="D5" s="850" t="s">
        <v>888</v>
      </c>
      <c r="E5" s="850"/>
      <c r="F5" s="850" t="s">
        <v>889</v>
      </c>
    </row>
    <row r="6" spans="1:6" ht="13" x14ac:dyDescent="0.25">
      <c r="C6" s="945" t="s">
        <v>882</v>
      </c>
      <c r="D6" s="944">
        <v>19.7</v>
      </c>
      <c r="E6" s="944"/>
      <c r="F6" s="944">
        <v>13</v>
      </c>
    </row>
    <row r="7" spans="1:6" ht="13" x14ac:dyDescent="0.25">
      <c r="C7" s="945" t="s">
        <v>881</v>
      </c>
      <c r="D7" s="944">
        <v>68.180000000000007</v>
      </c>
      <c r="E7" s="944"/>
      <c r="F7" s="944">
        <v>45</v>
      </c>
    </row>
    <row r="8" spans="1:6" ht="13" x14ac:dyDescent="0.25">
      <c r="C8" s="945" t="s">
        <v>883</v>
      </c>
      <c r="D8" s="944">
        <v>12.12</v>
      </c>
      <c r="E8" s="944"/>
      <c r="F8" s="944">
        <v>8</v>
      </c>
    </row>
    <row r="34" spans="1:3" s="946" customFormat="1" x14ac:dyDescent="0.25">
      <c r="A34" s="1088" t="s">
        <v>884</v>
      </c>
      <c r="B34" s="1088"/>
      <c r="C34" s="1088"/>
    </row>
    <row r="35" spans="1:3" x14ac:dyDescent="0.25">
      <c r="A35" s="940" t="s">
        <v>395</v>
      </c>
      <c r="B35" s="162"/>
    </row>
  </sheetData>
  <mergeCells count="3">
    <mergeCell ref="A2:C2"/>
    <mergeCell ref="A1:C1"/>
    <mergeCell ref="A34:C34"/>
  </mergeCells>
  <hyperlinks>
    <hyperlink ref="A2:C2" location="TOC!A1" display="Return to Table of Contents"/>
  </hyperlinks>
  <pageMargins left="0.25" right="0.25" top="0.75" bottom="0.75" header="0.3" footer="0.3"/>
  <pageSetup scale="64" fitToHeight="0" orientation="portrait" r:id="rId1"/>
  <headerFooter>
    <oddHeader>&amp;L2017-18 Survey of Dental Education
Report 1 - Academic Programs, Enrollment, and Graduates</oddHeader>
  </headerFooter>
  <drawing r:id="rId2"/>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73"/>
  <sheetViews>
    <sheetView workbookViewId="0">
      <pane xSplit="2" ySplit="4" topLeftCell="C5" activePane="bottomRight" state="frozen"/>
      <selection pane="topRight"/>
      <selection pane="bottomLeft"/>
      <selection pane="bottomRight"/>
    </sheetView>
  </sheetViews>
  <sheetFormatPr defaultColWidth="9.1796875" defaultRowHeight="12.5" x14ac:dyDescent="0.25"/>
  <cols>
    <col min="1" max="1" width="5.26953125" style="5" customWidth="1"/>
    <col min="2" max="2" width="77.1796875" style="5" customWidth="1"/>
    <col min="3" max="3" width="71.54296875" style="5" customWidth="1"/>
    <col min="4" max="4" width="36.1796875" style="5" customWidth="1"/>
    <col min="5" max="16384" width="9.1796875" style="5"/>
  </cols>
  <sheetData>
    <row r="1" spans="1:4" ht="13" x14ac:dyDescent="0.3">
      <c r="A1" s="859" t="s">
        <v>879</v>
      </c>
      <c r="B1" s="859"/>
    </row>
    <row r="2" spans="1:4" ht="13" thickBot="1" x14ac:dyDescent="0.3">
      <c r="A2" s="1094" t="s">
        <v>1</v>
      </c>
      <c r="B2" s="1094"/>
    </row>
    <row r="3" spans="1:4" x14ac:dyDescent="0.25">
      <c r="A3" s="991" t="s">
        <v>2</v>
      </c>
      <c r="B3" s="1020" t="s">
        <v>3</v>
      </c>
      <c r="C3" s="1031" t="s">
        <v>886</v>
      </c>
      <c r="D3" s="1091" t="s">
        <v>876</v>
      </c>
    </row>
    <row r="4" spans="1:4" x14ac:dyDescent="0.25">
      <c r="A4" s="1019"/>
      <c r="B4" s="1021"/>
      <c r="C4" s="1032"/>
      <c r="D4" s="1092"/>
    </row>
    <row r="5" spans="1:4" x14ac:dyDescent="0.25">
      <c r="A5" s="11" t="s">
        <v>10</v>
      </c>
      <c r="B5" s="12" t="s">
        <v>11</v>
      </c>
      <c r="C5" s="717" t="s">
        <v>883</v>
      </c>
      <c r="D5" s="941" t="s">
        <v>877</v>
      </c>
    </row>
    <row r="6" spans="1:4" x14ac:dyDescent="0.25">
      <c r="A6" s="15" t="s">
        <v>18</v>
      </c>
      <c r="B6" s="16" t="s">
        <v>19</v>
      </c>
      <c r="C6" s="34" t="s">
        <v>881</v>
      </c>
      <c r="D6" s="942" t="s">
        <v>878</v>
      </c>
    </row>
    <row r="7" spans="1:4" x14ac:dyDescent="0.25">
      <c r="A7" s="11" t="s">
        <v>18</v>
      </c>
      <c r="B7" s="12" t="s">
        <v>23</v>
      </c>
      <c r="C7" s="717" t="s">
        <v>883</v>
      </c>
      <c r="D7" s="941" t="s">
        <v>878</v>
      </c>
    </row>
    <row r="8" spans="1:4" x14ac:dyDescent="0.25">
      <c r="A8" s="15" t="s">
        <v>26</v>
      </c>
      <c r="B8" s="16" t="s">
        <v>27</v>
      </c>
      <c r="C8" s="34" t="s">
        <v>882</v>
      </c>
      <c r="D8" s="942" t="s">
        <v>878</v>
      </c>
    </row>
    <row r="9" spans="1:4" x14ac:dyDescent="0.25">
      <c r="A9" s="11" t="s">
        <v>26</v>
      </c>
      <c r="B9" s="12" t="s">
        <v>31</v>
      </c>
      <c r="C9" s="717" t="s">
        <v>883</v>
      </c>
      <c r="D9" s="941" t="s">
        <v>878</v>
      </c>
    </row>
    <row r="10" spans="1:4" x14ac:dyDescent="0.25">
      <c r="A10" s="15" t="s">
        <v>26</v>
      </c>
      <c r="B10" s="16" t="s">
        <v>32</v>
      </c>
      <c r="C10" s="34" t="s">
        <v>881</v>
      </c>
      <c r="D10" s="942" t="s">
        <v>878</v>
      </c>
    </row>
    <row r="11" spans="1:4" x14ac:dyDescent="0.25">
      <c r="A11" s="11" t="s">
        <v>26</v>
      </c>
      <c r="B11" s="12" t="s">
        <v>34</v>
      </c>
      <c r="C11" s="717" t="s">
        <v>882</v>
      </c>
      <c r="D11" s="941" t="s">
        <v>878</v>
      </c>
    </row>
    <row r="12" spans="1:4" x14ac:dyDescent="0.25">
      <c r="A12" s="15" t="s">
        <v>26</v>
      </c>
      <c r="B12" s="16" t="s">
        <v>37</v>
      </c>
      <c r="C12" s="34" t="s">
        <v>881</v>
      </c>
      <c r="D12" s="942" t="s">
        <v>877</v>
      </c>
    </row>
    <row r="13" spans="1:4" x14ac:dyDescent="0.25">
      <c r="A13" s="11" t="s">
        <v>26</v>
      </c>
      <c r="B13" s="12" t="s">
        <v>40</v>
      </c>
      <c r="C13" s="717" t="s">
        <v>881</v>
      </c>
      <c r="D13" s="941" t="s">
        <v>878</v>
      </c>
    </row>
    <row r="14" spans="1:4" x14ac:dyDescent="0.25">
      <c r="A14" s="15" t="s">
        <v>42</v>
      </c>
      <c r="B14" s="16" t="s">
        <v>43</v>
      </c>
      <c r="C14" s="34" t="s">
        <v>881</v>
      </c>
      <c r="D14" s="942" t="s">
        <v>878</v>
      </c>
    </row>
    <row r="15" spans="1:4" x14ac:dyDescent="0.25">
      <c r="A15" s="11" t="s">
        <v>45</v>
      </c>
      <c r="B15" s="12" t="s">
        <v>46</v>
      </c>
      <c r="C15" s="717" t="s">
        <v>881</v>
      </c>
      <c r="D15" s="941" t="s">
        <v>878</v>
      </c>
    </row>
    <row r="16" spans="1:4" x14ac:dyDescent="0.25">
      <c r="A16" s="15" t="s">
        <v>48</v>
      </c>
      <c r="B16" s="16" t="s">
        <v>49</v>
      </c>
      <c r="C16" s="34" t="s">
        <v>881</v>
      </c>
      <c r="D16" s="942" t="s">
        <v>878</v>
      </c>
    </row>
    <row r="17" spans="1:4" x14ac:dyDescent="0.25">
      <c r="A17" s="11" t="s">
        <v>51</v>
      </c>
      <c r="B17" s="12" t="s">
        <v>52</v>
      </c>
      <c r="C17" s="717" t="s">
        <v>881</v>
      </c>
      <c r="D17" s="941" t="s">
        <v>878</v>
      </c>
    </row>
    <row r="18" spans="1:4" x14ac:dyDescent="0.25">
      <c r="A18" s="15" t="s">
        <v>51</v>
      </c>
      <c r="B18" s="16" t="s">
        <v>53</v>
      </c>
      <c r="C18" s="34" t="s">
        <v>883</v>
      </c>
      <c r="D18" s="942" t="s">
        <v>877</v>
      </c>
    </row>
    <row r="19" spans="1:4" x14ac:dyDescent="0.25">
      <c r="A19" s="11" t="s">
        <v>51</v>
      </c>
      <c r="B19" s="12" t="s">
        <v>55</v>
      </c>
      <c r="C19" s="717" t="s">
        <v>881</v>
      </c>
      <c r="D19" s="941" t="s">
        <v>878</v>
      </c>
    </row>
    <row r="20" spans="1:4" x14ac:dyDescent="0.25">
      <c r="A20" s="15" t="s">
        <v>57</v>
      </c>
      <c r="B20" s="16" t="s">
        <v>58</v>
      </c>
      <c r="C20" s="34" t="s">
        <v>882</v>
      </c>
      <c r="D20" s="942" t="s">
        <v>878</v>
      </c>
    </row>
    <row r="21" spans="1:4" x14ac:dyDescent="0.25">
      <c r="A21" s="11" t="s">
        <v>60</v>
      </c>
      <c r="B21" s="12" t="s">
        <v>61</v>
      </c>
      <c r="C21" s="717" t="s">
        <v>882</v>
      </c>
      <c r="D21" s="941" t="s">
        <v>878</v>
      </c>
    </row>
    <row r="22" spans="1:4" x14ac:dyDescent="0.25">
      <c r="A22" s="15" t="s">
        <v>60</v>
      </c>
      <c r="B22" s="16" t="s">
        <v>63</v>
      </c>
      <c r="C22" s="34" t="s">
        <v>882</v>
      </c>
      <c r="D22" s="942" t="s">
        <v>878</v>
      </c>
    </row>
    <row r="23" spans="1:4" x14ac:dyDescent="0.25">
      <c r="A23" s="11" t="s">
        <v>60</v>
      </c>
      <c r="B23" s="12" t="s">
        <v>66</v>
      </c>
      <c r="C23" s="717" t="s">
        <v>881</v>
      </c>
      <c r="D23" s="941" t="s">
        <v>877</v>
      </c>
    </row>
    <row r="24" spans="1:4" x14ac:dyDescent="0.25">
      <c r="A24" s="15" t="s">
        <v>68</v>
      </c>
      <c r="B24" s="16" t="s">
        <v>69</v>
      </c>
      <c r="C24" s="34" t="s">
        <v>881</v>
      </c>
      <c r="D24" s="942" t="s">
        <v>878</v>
      </c>
    </row>
    <row r="25" spans="1:4" x14ac:dyDescent="0.25">
      <c r="A25" s="11" t="s">
        <v>71</v>
      </c>
      <c r="B25" s="12" t="s">
        <v>72</v>
      </c>
      <c r="C25" s="717" t="s">
        <v>881</v>
      </c>
      <c r="D25" s="941" t="s">
        <v>877</v>
      </c>
    </row>
    <row r="26" spans="1:4" x14ac:dyDescent="0.25">
      <c r="A26" s="15" t="s">
        <v>74</v>
      </c>
      <c r="B26" s="16" t="s">
        <v>75</v>
      </c>
      <c r="C26" s="34" t="s">
        <v>881</v>
      </c>
      <c r="D26" s="942" t="s">
        <v>877</v>
      </c>
    </row>
    <row r="27" spans="1:4" x14ac:dyDescent="0.25">
      <c r="A27" s="11" t="s">
        <v>74</v>
      </c>
      <c r="B27" s="12" t="s">
        <v>78</v>
      </c>
      <c r="C27" s="717" t="s">
        <v>881</v>
      </c>
      <c r="D27" s="941" t="s">
        <v>877</v>
      </c>
    </row>
    <row r="28" spans="1:4" x14ac:dyDescent="0.25">
      <c r="A28" s="15" t="s">
        <v>80</v>
      </c>
      <c r="B28" s="16" t="s">
        <v>528</v>
      </c>
      <c r="C28" s="34" t="s">
        <v>883</v>
      </c>
      <c r="D28" s="942" t="s">
        <v>877</v>
      </c>
    </row>
    <row r="29" spans="1:4" x14ac:dyDescent="0.25">
      <c r="A29" s="11" t="s">
        <v>83</v>
      </c>
      <c r="B29" s="12" t="s">
        <v>84</v>
      </c>
      <c r="C29" s="717" t="s">
        <v>881</v>
      </c>
      <c r="D29" s="941" t="s">
        <v>877</v>
      </c>
    </row>
    <row r="30" spans="1:4" x14ac:dyDescent="0.25">
      <c r="A30" s="15" t="s">
        <v>85</v>
      </c>
      <c r="B30" s="16" t="s">
        <v>86</v>
      </c>
      <c r="C30" s="34" t="s">
        <v>881</v>
      </c>
      <c r="D30" s="942" t="s">
        <v>878</v>
      </c>
    </row>
    <row r="31" spans="1:4" x14ac:dyDescent="0.25">
      <c r="A31" s="11" t="s">
        <v>89</v>
      </c>
      <c r="B31" s="12" t="s">
        <v>90</v>
      </c>
      <c r="C31" s="717" t="s">
        <v>881</v>
      </c>
      <c r="D31" s="941" t="s">
        <v>878</v>
      </c>
    </row>
    <row r="32" spans="1:4" x14ac:dyDescent="0.25">
      <c r="A32" s="15" t="s">
        <v>89</v>
      </c>
      <c r="B32" s="16" t="s">
        <v>93</v>
      </c>
      <c r="C32" s="34" t="s">
        <v>881</v>
      </c>
      <c r="D32" s="942" t="s">
        <v>878</v>
      </c>
    </row>
    <row r="33" spans="1:4" x14ac:dyDescent="0.25">
      <c r="A33" s="11" t="s">
        <v>89</v>
      </c>
      <c r="B33" s="12" t="s">
        <v>94</v>
      </c>
      <c r="C33" s="717" t="s">
        <v>881</v>
      </c>
      <c r="D33" s="941" t="s">
        <v>878</v>
      </c>
    </row>
    <row r="34" spans="1:4" x14ac:dyDescent="0.25">
      <c r="A34" s="15" t="s">
        <v>95</v>
      </c>
      <c r="B34" s="16" t="s">
        <v>96</v>
      </c>
      <c r="C34" s="34" t="s">
        <v>882</v>
      </c>
      <c r="D34" s="942" t="s">
        <v>878</v>
      </c>
    </row>
    <row r="35" spans="1:4" x14ac:dyDescent="0.25">
      <c r="A35" s="11" t="s">
        <v>95</v>
      </c>
      <c r="B35" s="12" t="s">
        <v>97</v>
      </c>
      <c r="C35" s="717" t="s">
        <v>881</v>
      </c>
      <c r="D35" s="941" t="s">
        <v>878</v>
      </c>
    </row>
    <row r="36" spans="1:4" x14ac:dyDescent="0.25">
      <c r="A36" s="15" t="s">
        <v>99</v>
      </c>
      <c r="B36" s="16" t="s">
        <v>100</v>
      </c>
      <c r="C36" s="34" t="s">
        <v>881</v>
      </c>
      <c r="D36" s="942" t="s">
        <v>878</v>
      </c>
    </row>
    <row r="37" spans="1:4" x14ac:dyDescent="0.25">
      <c r="A37" s="11" t="s">
        <v>102</v>
      </c>
      <c r="B37" s="12" t="s">
        <v>103</v>
      </c>
      <c r="C37" s="717" t="s">
        <v>883</v>
      </c>
      <c r="D37" s="941" t="s">
        <v>878</v>
      </c>
    </row>
    <row r="38" spans="1:4" x14ac:dyDescent="0.25">
      <c r="A38" s="15" t="s">
        <v>104</v>
      </c>
      <c r="B38" s="16" t="s">
        <v>105</v>
      </c>
      <c r="C38" s="34" t="s">
        <v>881</v>
      </c>
      <c r="D38" s="942" t="s">
        <v>877</v>
      </c>
    </row>
    <row r="39" spans="1:4" x14ac:dyDescent="0.25">
      <c r="A39" s="11" t="s">
        <v>104</v>
      </c>
      <c r="B39" s="12" t="s">
        <v>106</v>
      </c>
      <c r="C39" s="717" t="s">
        <v>881</v>
      </c>
      <c r="D39" s="941" t="s">
        <v>877</v>
      </c>
    </row>
    <row r="40" spans="1:4" x14ac:dyDescent="0.25">
      <c r="A40" s="15" t="s">
        <v>108</v>
      </c>
      <c r="B40" s="16" t="s">
        <v>109</v>
      </c>
      <c r="C40" s="34" t="s">
        <v>881</v>
      </c>
      <c r="D40" s="942" t="s">
        <v>878</v>
      </c>
    </row>
    <row r="41" spans="1:4" x14ac:dyDescent="0.25">
      <c r="A41" s="11" t="s">
        <v>108</v>
      </c>
      <c r="B41" s="12" t="s">
        <v>112</v>
      </c>
      <c r="C41" s="717" t="s">
        <v>882</v>
      </c>
      <c r="D41" s="941" t="s">
        <v>878</v>
      </c>
    </row>
    <row r="42" spans="1:4" x14ac:dyDescent="0.25">
      <c r="A42" s="15" t="s">
        <v>114</v>
      </c>
      <c r="B42" s="16" t="s">
        <v>885</v>
      </c>
      <c r="C42" s="34" t="s">
        <v>882</v>
      </c>
      <c r="D42" s="942" t="s">
        <v>878</v>
      </c>
    </row>
    <row r="43" spans="1:4" x14ac:dyDescent="0.25">
      <c r="A43" s="11" t="s">
        <v>117</v>
      </c>
      <c r="B43" s="12" t="s">
        <v>118</v>
      </c>
      <c r="C43" s="717" t="s">
        <v>881</v>
      </c>
      <c r="D43" s="941" t="s">
        <v>878</v>
      </c>
    </row>
    <row r="44" spans="1:4" x14ac:dyDescent="0.25">
      <c r="A44" s="15" t="s">
        <v>120</v>
      </c>
      <c r="B44" s="16" t="s">
        <v>121</v>
      </c>
      <c r="C44" s="34" t="s">
        <v>881</v>
      </c>
      <c r="D44" s="942" t="s">
        <v>878</v>
      </c>
    </row>
    <row r="45" spans="1:4" x14ac:dyDescent="0.25">
      <c r="A45" s="11" t="s">
        <v>120</v>
      </c>
      <c r="B45" s="12" t="s">
        <v>123</v>
      </c>
      <c r="C45" s="717" t="s">
        <v>882</v>
      </c>
      <c r="D45" s="941" t="s">
        <v>878</v>
      </c>
    </row>
    <row r="46" spans="1:4" x14ac:dyDescent="0.25">
      <c r="A46" s="15" t="s">
        <v>120</v>
      </c>
      <c r="B46" s="16" t="s">
        <v>125</v>
      </c>
      <c r="C46" s="34" t="s">
        <v>881</v>
      </c>
      <c r="D46" s="942" t="s">
        <v>877</v>
      </c>
    </row>
    <row r="47" spans="1:4" x14ac:dyDescent="0.25">
      <c r="A47" s="11" t="s">
        <v>120</v>
      </c>
      <c r="B47" s="12" t="s">
        <v>127</v>
      </c>
      <c r="C47" s="717" t="s">
        <v>881</v>
      </c>
      <c r="D47" s="941" t="s">
        <v>877</v>
      </c>
    </row>
    <row r="48" spans="1:4" x14ac:dyDescent="0.25">
      <c r="A48" s="15" t="s">
        <v>120</v>
      </c>
      <c r="B48" s="16" t="s">
        <v>129</v>
      </c>
      <c r="C48" s="34" t="s">
        <v>881</v>
      </c>
      <c r="D48" s="942" t="s">
        <v>878</v>
      </c>
    </row>
    <row r="49" spans="1:4" x14ac:dyDescent="0.25">
      <c r="A49" s="11" t="s">
        <v>132</v>
      </c>
      <c r="B49" s="12" t="s">
        <v>133</v>
      </c>
      <c r="C49" s="717" t="s">
        <v>881</v>
      </c>
      <c r="D49" s="941" t="s">
        <v>877</v>
      </c>
    </row>
    <row r="50" spans="1:4" x14ac:dyDescent="0.25">
      <c r="A50" s="15" t="s">
        <v>132</v>
      </c>
      <c r="B50" s="16" t="s">
        <v>134</v>
      </c>
      <c r="C50" s="34" t="s">
        <v>881</v>
      </c>
      <c r="D50" s="942" t="s">
        <v>878</v>
      </c>
    </row>
    <row r="51" spans="1:4" x14ac:dyDescent="0.25">
      <c r="A51" s="11" t="s">
        <v>137</v>
      </c>
      <c r="B51" s="12" t="s">
        <v>138</v>
      </c>
      <c r="C51" s="717" t="s">
        <v>881</v>
      </c>
      <c r="D51" s="941" t="s">
        <v>878</v>
      </c>
    </row>
    <row r="52" spans="1:4" x14ac:dyDescent="0.25">
      <c r="A52" s="15" t="s">
        <v>137</v>
      </c>
      <c r="B52" s="16" t="s">
        <v>140</v>
      </c>
      <c r="C52" s="34" t="s">
        <v>881</v>
      </c>
      <c r="D52" s="942" t="s">
        <v>878</v>
      </c>
    </row>
    <row r="53" spans="1:4" x14ac:dyDescent="0.25">
      <c r="A53" s="11" t="s">
        <v>142</v>
      </c>
      <c r="B53" s="12" t="s">
        <v>143</v>
      </c>
      <c r="C53" s="717" t="s">
        <v>881</v>
      </c>
      <c r="D53" s="941" t="s">
        <v>877</v>
      </c>
    </row>
    <row r="54" spans="1:4" x14ac:dyDescent="0.25">
      <c r="A54" s="15" t="s">
        <v>145</v>
      </c>
      <c r="B54" s="16" t="s">
        <v>146</v>
      </c>
      <c r="C54" s="34" t="s">
        <v>881</v>
      </c>
      <c r="D54" s="942" t="s">
        <v>878</v>
      </c>
    </row>
    <row r="55" spans="1:4" x14ac:dyDescent="0.25">
      <c r="A55" s="11" t="s">
        <v>148</v>
      </c>
      <c r="B55" s="12" t="s">
        <v>149</v>
      </c>
      <c r="C55" s="717" t="s">
        <v>881</v>
      </c>
      <c r="D55" s="941" t="s">
        <v>877</v>
      </c>
    </row>
    <row r="56" spans="1:4" x14ac:dyDescent="0.25">
      <c r="A56" s="15" t="s">
        <v>148</v>
      </c>
      <c r="B56" s="16" t="s">
        <v>153</v>
      </c>
      <c r="C56" s="34" t="s">
        <v>881</v>
      </c>
      <c r="D56" s="942" t="s">
        <v>878</v>
      </c>
    </row>
    <row r="57" spans="1:4" x14ac:dyDescent="0.25">
      <c r="A57" s="11" t="s">
        <v>148</v>
      </c>
      <c r="B57" s="12" t="s">
        <v>155</v>
      </c>
      <c r="C57" s="717" t="s">
        <v>882</v>
      </c>
      <c r="D57" s="941" t="s">
        <v>878</v>
      </c>
    </row>
    <row r="58" spans="1:4" x14ac:dyDescent="0.25">
      <c r="A58" s="15" t="s">
        <v>156</v>
      </c>
      <c r="B58" s="16" t="s">
        <v>157</v>
      </c>
      <c r="C58" s="34" t="s">
        <v>881</v>
      </c>
      <c r="D58" s="942" t="s">
        <v>877</v>
      </c>
    </row>
    <row r="59" spans="1:4" x14ac:dyDescent="0.25">
      <c r="A59" s="11" t="s">
        <v>159</v>
      </c>
      <c r="B59" s="12" t="s">
        <v>160</v>
      </c>
      <c r="C59" s="717" t="s">
        <v>881</v>
      </c>
      <c r="D59" s="941" t="s">
        <v>877</v>
      </c>
    </row>
    <row r="60" spans="1:4" x14ac:dyDescent="0.25">
      <c r="A60" s="15" t="s">
        <v>159</v>
      </c>
      <c r="B60" s="16" t="s">
        <v>162</v>
      </c>
      <c r="C60" s="34" t="s">
        <v>881</v>
      </c>
      <c r="D60" s="942" t="s">
        <v>877</v>
      </c>
    </row>
    <row r="61" spans="1:4" x14ac:dyDescent="0.25">
      <c r="A61" s="11" t="s">
        <v>164</v>
      </c>
      <c r="B61" s="12" t="s">
        <v>165</v>
      </c>
      <c r="C61" s="717" t="s">
        <v>882</v>
      </c>
      <c r="D61" s="941" t="s">
        <v>878</v>
      </c>
    </row>
    <row r="62" spans="1:4" x14ac:dyDescent="0.25">
      <c r="A62" s="15" t="s">
        <v>164</v>
      </c>
      <c r="B62" s="16" t="s">
        <v>167</v>
      </c>
      <c r="C62" s="34" t="s">
        <v>882</v>
      </c>
      <c r="D62" s="942" t="s">
        <v>878</v>
      </c>
    </row>
    <row r="63" spans="1:4" x14ac:dyDescent="0.25">
      <c r="A63" s="11" t="s">
        <v>164</v>
      </c>
      <c r="B63" s="12" t="s">
        <v>168</v>
      </c>
      <c r="C63" s="717" t="s">
        <v>882</v>
      </c>
      <c r="D63" s="941" t="s">
        <v>877</v>
      </c>
    </row>
    <row r="64" spans="1:4" x14ac:dyDescent="0.25">
      <c r="A64" s="15" t="s">
        <v>170</v>
      </c>
      <c r="B64" s="16" t="s">
        <v>171</v>
      </c>
      <c r="C64" s="34" t="s">
        <v>883</v>
      </c>
      <c r="D64" s="942" t="s">
        <v>878</v>
      </c>
    </row>
    <row r="65" spans="1:4" x14ac:dyDescent="0.25">
      <c r="A65" s="11" t="s">
        <v>170</v>
      </c>
      <c r="B65" s="12" t="s">
        <v>173</v>
      </c>
      <c r="C65" s="717" t="s">
        <v>881</v>
      </c>
      <c r="D65" s="941" t="s">
        <v>878</v>
      </c>
    </row>
    <row r="66" spans="1:4" x14ac:dyDescent="0.25">
      <c r="A66" s="15" t="s">
        <v>175</v>
      </c>
      <c r="B66" s="16" t="s">
        <v>176</v>
      </c>
      <c r="C66" s="34" t="s">
        <v>881</v>
      </c>
      <c r="D66" s="942" t="s">
        <v>877</v>
      </c>
    </row>
    <row r="67" spans="1:4" x14ac:dyDescent="0.25">
      <c r="A67" s="11" t="s">
        <v>177</v>
      </c>
      <c r="B67" s="12" t="s">
        <v>178</v>
      </c>
      <c r="C67" s="717" t="s">
        <v>881</v>
      </c>
      <c r="D67" s="941" t="s">
        <v>878</v>
      </c>
    </row>
    <row r="68" spans="1:4" x14ac:dyDescent="0.25">
      <c r="A68" s="15" t="s">
        <v>179</v>
      </c>
      <c r="B68" s="16" t="s">
        <v>180</v>
      </c>
      <c r="C68" s="34" t="s">
        <v>881</v>
      </c>
      <c r="D68" s="942" t="s">
        <v>877</v>
      </c>
    </row>
    <row r="69" spans="1:4" x14ac:dyDescent="0.25">
      <c r="A69" s="11" t="s">
        <v>182</v>
      </c>
      <c r="B69" s="12" t="s">
        <v>183</v>
      </c>
      <c r="C69" s="717" t="s">
        <v>883</v>
      </c>
      <c r="D69" s="941" t="s">
        <v>877</v>
      </c>
    </row>
    <row r="70" spans="1:4" ht="13" thickBot="1" x14ac:dyDescent="0.3">
      <c r="A70" s="23" t="s">
        <v>185</v>
      </c>
      <c r="B70" s="24" t="s">
        <v>186</v>
      </c>
      <c r="C70" s="722" t="s">
        <v>881</v>
      </c>
      <c r="D70" s="943" t="s">
        <v>877</v>
      </c>
    </row>
    <row r="71" spans="1:4" ht="15.65" customHeight="1" thickBot="1" x14ac:dyDescent="0.3">
      <c r="A71" s="375"/>
      <c r="B71" s="965" t="s">
        <v>887</v>
      </c>
      <c r="C71" s="966">
        <f>COUNTIF(C5:C70,"DENTAL SCHOOL FACULTY ONLY")</f>
        <v>13</v>
      </c>
      <c r="D71" s="967">
        <f>COUNTIF(D5:D70,"WITHIN DENTAL SCHOOL")</f>
        <v>42</v>
      </c>
    </row>
    <row r="72" spans="1:4" ht="28.5" customHeight="1" x14ac:dyDescent="0.25">
      <c r="A72" s="1093" t="s">
        <v>884</v>
      </c>
      <c r="B72" s="1093"/>
    </row>
    <row r="73" spans="1:4" x14ac:dyDescent="0.25">
      <c r="A73" s="940" t="s">
        <v>395</v>
      </c>
      <c r="B73" s="162"/>
    </row>
  </sheetData>
  <mergeCells count="6">
    <mergeCell ref="C3:C4"/>
    <mergeCell ref="D3:D4"/>
    <mergeCell ref="A72:B72"/>
    <mergeCell ref="A2:B2"/>
    <mergeCell ref="A3:A4"/>
    <mergeCell ref="B3:B4"/>
  </mergeCells>
  <hyperlinks>
    <hyperlink ref="A2:B2" location="TOC!A1" display="Return to Table of Contents"/>
  </hyperlinks>
  <pageMargins left="0.25" right="0.25" top="0.75" bottom="0.75" header="0.3" footer="0.3"/>
  <pageSetup scale="54" fitToHeight="0" orientation="portrait" r:id="rId1"/>
  <headerFooter>
    <oddHeader>&amp;L2017-18 Survey of Dental Education
Report 1 - Academic Programs, Enrollment, and Graduates</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90"/>
  <sheetViews>
    <sheetView zoomScaleNormal="100" workbookViewId="0">
      <pane ySplit="3" topLeftCell="A4" activePane="bottomLeft" state="frozen"/>
      <selection pane="bottomLeft"/>
    </sheetView>
  </sheetViews>
  <sheetFormatPr defaultColWidth="9.1796875" defaultRowHeight="12.5" x14ac:dyDescent="0.25"/>
  <cols>
    <col min="1" max="1" width="5.54296875" style="1" customWidth="1"/>
    <col min="2" max="2" width="92.453125" style="1" customWidth="1"/>
    <col min="3" max="3" width="17.7265625" style="1" customWidth="1"/>
    <col min="4" max="4" width="26.7265625" style="1" customWidth="1"/>
    <col min="5" max="5" width="12.1796875" style="68" customWidth="1"/>
    <col min="6" max="6" width="14.26953125" style="1" customWidth="1"/>
    <col min="7" max="7" width="12.54296875" style="1" customWidth="1"/>
    <col min="8" max="8" width="13.1796875" style="1" customWidth="1"/>
    <col min="9" max="9" width="11" style="1" customWidth="1"/>
    <col min="10" max="10" width="9.1796875" style="5"/>
    <col min="11" max="16384" width="9.1796875" style="1"/>
  </cols>
  <sheetData>
    <row r="1" spans="1:9" s="1" customFormat="1" ht="13" x14ac:dyDescent="0.3">
      <c r="A1" s="107" t="s">
        <v>0</v>
      </c>
      <c r="E1" s="68"/>
    </row>
    <row r="2" spans="1:9" s="1" customFormat="1" ht="13" thickBot="1" x14ac:dyDescent="0.3">
      <c r="A2" s="973" t="s">
        <v>1</v>
      </c>
      <c r="B2" s="973"/>
      <c r="E2" s="68"/>
    </row>
    <row r="3" spans="1:9" s="1" customFormat="1" ht="52" x14ac:dyDescent="0.3">
      <c r="A3" s="39" t="s">
        <v>2</v>
      </c>
      <c r="B3" s="40" t="s">
        <v>869</v>
      </c>
      <c r="C3" s="8" t="s">
        <v>4</v>
      </c>
      <c r="D3" s="41" t="s">
        <v>9</v>
      </c>
      <c r="E3" s="69" t="s">
        <v>5</v>
      </c>
      <c r="F3" s="8" t="s">
        <v>6</v>
      </c>
      <c r="G3" s="41" t="s">
        <v>7</v>
      </c>
      <c r="H3" s="8" t="s">
        <v>870</v>
      </c>
      <c r="I3" s="41" t="s">
        <v>8</v>
      </c>
    </row>
    <row r="4" spans="1:9" s="1" customFormat="1" x14ac:dyDescent="0.25">
      <c r="A4" s="42" t="s">
        <v>10</v>
      </c>
      <c r="B4" s="43" t="s">
        <v>400</v>
      </c>
      <c r="C4" s="44" t="s">
        <v>12</v>
      </c>
      <c r="D4" s="45" t="s">
        <v>17</v>
      </c>
      <c r="E4" s="70" t="s">
        <v>13</v>
      </c>
      <c r="F4" s="46" t="s">
        <v>14</v>
      </c>
      <c r="G4" s="47">
        <v>168</v>
      </c>
      <c r="H4" s="44" t="s">
        <v>15</v>
      </c>
      <c r="I4" s="47" t="s">
        <v>16</v>
      </c>
    </row>
    <row r="5" spans="1:9" s="1" customFormat="1" x14ac:dyDescent="0.25">
      <c r="A5" s="48" t="s">
        <v>18</v>
      </c>
      <c r="B5" s="49" t="s">
        <v>402</v>
      </c>
      <c r="C5" s="50" t="s">
        <v>12</v>
      </c>
      <c r="D5" s="51" t="s">
        <v>22</v>
      </c>
      <c r="E5" s="71" t="s">
        <v>20</v>
      </c>
      <c r="F5" s="53" t="s">
        <v>21</v>
      </c>
      <c r="G5" s="52">
        <v>187</v>
      </c>
      <c r="H5" s="50" t="s">
        <v>15</v>
      </c>
      <c r="I5" s="52" t="s">
        <v>16</v>
      </c>
    </row>
    <row r="6" spans="1:9" s="1" customFormat="1" x14ac:dyDescent="0.25">
      <c r="A6" s="42" t="s">
        <v>18</v>
      </c>
      <c r="B6" s="43" t="s">
        <v>401</v>
      </c>
      <c r="C6" s="44" t="s">
        <v>24</v>
      </c>
      <c r="D6" s="45" t="s">
        <v>22</v>
      </c>
      <c r="E6" s="72">
        <v>11</v>
      </c>
      <c r="F6" s="46" t="s">
        <v>25</v>
      </c>
      <c r="G6" s="47">
        <v>154</v>
      </c>
      <c r="H6" s="44" t="s">
        <v>15</v>
      </c>
      <c r="I6" s="47" t="s">
        <v>16</v>
      </c>
    </row>
    <row r="7" spans="1:9" s="1" customFormat="1" x14ac:dyDescent="0.25">
      <c r="A7" s="48" t="s">
        <v>26</v>
      </c>
      <c r="B7" s="49" t="s">
        <v>403</v>
      </c>
      <c r="C7" s="50" t="s">
        <v>24</v>
      </c>
      <c r="D7" s="51" t="s">
        <v>22</v>
      </c>
      <c r="E7" s="71">
        <v>11</v>
      </c>
      <c r="F7" s="53" t="s">
        <v>28</v>
      </c>
      <c r="G7" s="52">
        <v>132</v>
      </c>
      <c r="H7" s="50" t="s">
        <v>29</v>
      </c>
      <c r="I7" s="52" t="s">
        <v>30</v>
      </c>
    </row>
    <row r="8" spans="1:9" s="1" customFormat="1" x14ac:dyDescent="0.25">
      <c r="A8" s="42" t="s">
        <v>26</v>
      </c>
      <c r="B8" s="43" t="s">
        <v>404</v>
      </c>
      <c r="C8" s="44" t="s">
        <v>24</v>
      </c>
      <c r="D8" s="45" t="s">
        <v>17</v>
      </c>
      <c r="E8" s="72">
        <v>11</v>
      </c>
      <c r="F8" s="46" t="s">
        <v>25</v>
      </c>
      <c r="G8" s="47">
        <v>154</v>
      </c>
      <c r="H8" s="44" t="s">
        <v>15</v>
      </c>
      <c r="I8" s="47" t="s">
        <v>30</v>
      </c>
    </row>
    <row r="9" spans="1:9" s="1" customFormat="1" x14ac:dyDescent="0.25">
      <c r="A9" s="48" t="s">
        <v>26</v>
      </c>
      <c r="B9" s="49" t="s">
        <v>405</v>
      </c>
      <c r="C9" s="50" t="s">
        <v>24</v>
      </c>
      <c r="D9" s="51" t="s">
        <v>17</v>
      </c>
      <c r="E9" s="82" t="s">
        <v>374</v>
      </c>
      <c r="F9" s="53" t="s">
        <v>33</v>
      </c>
      <c r="G9" s="52">
        <v>163</v>
      </c>
      <c r="H9" s="50" t="s">
        <v>15</v>
      </c>
      <c r="I9" s="52" t="s">
        <v>30</v>
      </c>
    </row>
    <row r="10" spans="1:9" s="1" customFormat="1" x14ac:dyDescent="0.25">
      <c r="A10" s="42" t="s">
        <v>26</v>
      </c>
      <c r="B10" s="43" t="s">
        <v>34</v>
      </c>
      <c r="C10" s="44" t="s">
        <v>35</v>
      </c>
      <c r="D10" s="45" t="s">
        <v>22</v>
      </c>
      <c r="E10" s="72">
        <v>15</v>
      </c>
      <c r="F10" s="46" t="s">
        <v>36</v>
      </c>
      <c r="G10" s="47">
        <v>165</v>
      </c>
      <c r="H10" s="44" t="s">
        <v>15</v>
      </c>
      <c r="I10" s="47" t="s">
        <v>30</v>
      </c>
    </row>
    <row r="11" spans="1:9" s="1" customFormat="1" x14ac:dyDescent="0.25">
      <c r="A11" s="48" t="s">
        <v>26</v>
      </c>
      <c r="B11" s="49" t="s">
        <v>406</v>
      </c>
      <c r="C11" s="54" t="s">
        <v>38</v>
      </c>
      <c r="D11" s="51" t="s">
        <v>22</v>
      </c>
      <c r="E11" s="83" t="s">
        <v>39</v>
      </c>
      <c r="F11" s="53" t="s">
        <v>39</v>
      </c>
      <c r="G11" s="52">
        <v>176</v>
      </c>
      <c r="H11" s="50" t="s">
        <v>15</v>
      </c>
      <c r="I11" s="52" t="s">
        <v>30</v>
      </c>
    </row>
    <row r="12" spans="1:9" s="1" customFormat="1" x14ac:dyDescent="0.25">
      <c r="A12" s="42" t="s">
        <v>26</v>
      </c>
      <c r="B12" s="43" t="s">
        <v>407</v>
      </c>
      <c r="C12" s="44" t="s">
        <v>12</v>
      </c>
      <c r="D12" s="45" t="s">
        <v>22</v>
      </c>
      <c r="E12" s="45" t="s">
        <v>375</v>
      </c>
      <c r="F12" s="46" t="s">
        <v>41</v>
      </c>
      <c r="G12" s="47">
        <v>173</v>
      </c>
      <c r="H12" s="44" t="s">
        <v>15</v>
      </c>
      <c r="I12" s="47" t="s">
        <v>16</v>
      </c>
    </row>
    <row r="13" spans="1:9" s="1" customFormat="1" x14ac:dyDescent="0.25">
      <c r="A13" s="48" t="s">
        <v>42</v>
      </c>
      <c r="B13" s="49" t="s">
        <v>409</v>
      </c>
      <c r="C13" s="50" t="s">
        <v>12</v>
      </c>
      <c r="D13" s="51" t="s">
        <v>17</v>
      </c>
      <c r="E13" s="82" t="s">
        <v>376</v>
      </c>
      <c r="F13" s="53" t="s">
        <v>44</v>
      </c>
      <c r="G13" s="52">
        <v>174</v>
      </c>
      <c r="H13" s="50" t="s">
        <v>15</v>
      </c>
      <c r="I13" s="52" t="s">
        <v>30</v>
      </c>
    </row>
    <row r="14" spans="1:9" s="1" customFormat="1" x14ac:dyDescent="0.25">
      <c r="A14" s="42" t="s">
        <v>45</v>
      </c>
      <c r="B14" s="43" t="s">
        <v>410</v>
      </c>
      <c r="C14" s="44" t="s">
        <v>38</v>
      </c>
      <c r="D14" s="45" t="s">
        <v>17</v>
      </c>
      <c r="E14" s="70" t="s">
        <v>47</v>
      </c>
      <c r="F14" s="46" t="s">
        <v>47</v>
      </c>
      <c r="G14" s="47">
        <v>173</v>
      </c>
      <c r="H14" s="44" t="s">
        <v>15</v>
      </c>
      <c r="I14" s="47" t="s">
        <v>16</v>
      </c>
    </row>
    <row r="15" spans="1:9" s="1" customFormat="1" x14ac:dyDescent="0.25">
      <c r="A15" s="48" t="s">
        <v>48</v>
      </c>
      <c r="B15" s="49" t="s">
        <v>411</v>
      </c>
      <c r="C15" s="50" t="s">
        <v>12</v>
      </c>
      <c r="D15" s="51" t="s">
        <v>22</v>
      </c>
      <c r="E15" s="71">
        <v>16</v>
      </c>
      <c r="F15" s="53" t="s">
        <v>50</v>
      </c>
      <c r="G15" s="52">
        <v>156</v>
      </c>
      <c r="H15" s="50" t="s">
        <v>15</v>
      </c>
      <c r="I15" s="52" t="s">
        <v>30</v>
      </c>
    </row>
    <row r="16" spans="1:9" s="1" customFormat="1" x14ac:dyDescent="0.25">
      <c r="A16" s="42" t="s">
        <v>51</v>
      </c>
      <c r="B16" s="43" t="s">
        <v>412</v>
      </c>
      <c r="C16" s="44" t="s">
        <v>12</v>
      </c>
      <c r="D16" s="45" t="s">
        <v>17</v>
      </c>
      <c r="E16" s="72">
        <v>15</v>
      </c>
      <c r="F16" s="46" t="s">
        <v>36</v>
      </c>
      <c r="G16" s="47">
        <v>165</v>
      </c>
      <c r="H16" s="44" t="s">
        <v>15</v>
      </c>
      <c r="I16" s="47" t="s">
        <v>16</v>
      </c>
    </row>
    <row r="17" spans="1:9" s="1" customFormat="1" x14ac:dyDescent="0.25">
      <c r="A17" s="48" t="s">
        <v>51</v>
      </c>
      <c r="B17" s="49" t="s">
        <v>413</v>
      </c>
      <c r="C17" s="54" t="s">
        <v>12</v>
      </c>
      <c r="D17" s="51" t="s">
        <v>22</v>
      </c>
      <c r="E17" s="73" t="s">
        <v>377</v>
      </c>
      <c r="F17" s="53" t="s">
        <v>54</v>
      </c>
      <c r="G17" s="52">
        <v>166</v>
      </c>
      <c r="H17" s="50" t="s">
        <v>15</v>
      </c>
      <c r="I17" s="52" t="s">
        <v>16</v>
      </c>
    </row>
    <row r="18" spans="1:9" s="1" customFormat="1" x14ac:dyDescent="0.25">
      <c r="A18" s="42" t="s">
        <v>51</v>
      </c>
      <c r="B18" s="43" t="s">
        <v>422</v>
      </c>
      <c r="C18" s="44" t="s">
        <v>12</v>
      </c>
      <c r="D18" s="45" t="s">
        <v>22</v>
      </c>
      <c r="E18" s="72">
        <v>24</v>
      </c>
      <c r="F18" s="46" t="s">
        <v>56</v>
      </c>
      <c r="G18" s="47">
        <v>192</v>
      </c>
      <c r="H18" s="44" t="s">
        <v>15</v>
      </c>
      <c r="I18" s="47" t="s">
        <v>16</v>
      </c>
    </row>
    <row r="19" spans="1:9" s="1" customFormat="1" x14ac:dyDescent="0.25">
      <c r="A19" s="48" t="s">
        <v>57</v>
      </c>
      <c r="B19" s="49" t="s">
        <v>414</v>
      </c>
      <c r="C19" s="50" t="s">
        <v>12</v>
      </c>
      <c r="D19" s="51" t="s">
        <v>17</v>
      </c>
      <c r="E19" s="73" t="s">
        <v>378</v>
      </c>
      <c r="F19" s="53" t="s">
        <v>59</v>
      </c>
      <c r="G19" s="52">
        <v>161</v>
      </c>
      <c r="H19" s="50" t="s">
        <v>15</v>
      </c>
      <c r="I19" s="52" t="s">
        <v>16</v>
      </c>
    </row>
    <row r="20" spans="1:9" s="1" customFormat="1" x14ac:dyDescent="0.25">
      <c r="A20" s="42" t="s">
        <v>60</v>
      </c>
      <c r="B20" s="43" t="s">
        <v>415</v>
      </c>
      <c r="C20" s="44" t="s">
        <v>12</v>
      </c>
      <c r="D20" s="45" t="s">
        <v>17</v>
      </c>
      <c r="E20" s="72">
        <v>18</v>
      </c>
      <c r="F20" s="46" t="s">
        <v>62</v>
      </c>
      <c r="G20" s="47">
        <v>168</v>
      </c>
      <c r="H20" s="44" t="s">
        <v>15</v>
      </c>
      <c r="I20" s="47" t="s">
        <v>16</v>
      </c>
    </row>
    <row r="21" spans="1:9" s="1" customFormat="1" x14ac:dyDescent="0.25">
      <c r="A21" s="48" t="s">
        <v>60</v>
      </c>
      <c r="B21" s="49" t="s">
        <v>416</v>
      </c>
      <c r="C21" s="50" t="s">
        <v>12</v>
      </c>
      <c r="D21" s="51" t="s">
        <v>17</v>
      </c>
      <c r="E21" s="74" t="s">
        <v>64</v>
      </c>
      <c r="F21" s="53" t="s">
        <v>65</v>
      </c>
      <c r="G21" s="52">
        <v>167</v>
      </c>
      <c r="H21" s="50" t="s">
        <v>15</v>
      </c>
      <c r="I21" s="52" t="s">
        <v>16</v>
      </c>
    </row>
    <row r="22" spans="1:9" s="1" customFormat="1" x14ac:dyDescent="0.25">
      <c r="A22" s="42" t="s">
        <v>60</v>
      </c>
      <c r="B22" s="43" t="s">
        <v>419</v>
      </c>
      <c r="C22" s="44" t="s">
        <v>24</v>
      </c>
      <c r="D22" s="45" t="s">
        <v>22</v>
      </c>
      <c r="E22" s="75" t="s">
        <v>379</v>
      </c>
      <c r="F22" s="46" t="s">
        <v>67</v>
      </c>
      <c r="G22" s="47">
        <v>168</v>
      </c>
      <c r="H22" s="44" t="s">
        <v>15</v>
      </c>
      <c r="I22" s="47" t="s">
        <v>16</v>
      </c>
    </row>
    <row r="23" spans="1:9" s="1" customFormat="1" x14ac:dyDescent="0.25">
      <c r="A23" s="48" t="s">
        <v>68</v>
      </c>
      <c r="B23" s="49" t="s">
        <v>417</v>
      </c>
      <c r="C23" s="50" t="s">
        <v>12</v>
      </c>
      <c r="D23" s="51" t="s">
        <v>17</v>
      </c>
      <c r="E23" s="73" t="s">
        <v>380</v>
      </c>
      <c r="F23" s="53" t="s">
        <v>70</v>
      </c>
      <c r="G23" s="52">
        <v>175</v>
      </c>
      <c r="H23" s="50" t="s">
        <v>15</v>
      </c>
      <c r="I23" s="52" t="s">
        <v>30</v>
      </c>
    </row>
    <row r="24" spans="1:9" s="1" customFormat="1" x14ac:dyDescent="0.25">
      <c r="A24" s="42" t="s">
        <v>71</v>
      </c>
      <c r="B24" s="43" t="s">
        <v>418</v>
      </c>
      <c r="C24" s="44" t="s">
        <v>12</v>
      </c>
      <c r="D24" s="45" t="s">
        <v>17</v>
      </c>
      <c r="E24" s="70">
        <v>16</v>
      </c>
      <c r="F24" s="46" t="s">
        <v>73</v>
      </c>
      <c r="G24" s="47">
        <v>164</v>
      </c>
      <c r="H24" s="44" t="s">
        <v>15</v>
      </c>
      <c r="I24" s="47" t="s">
        <v>30</v>
      </c>
    </row>
    <row r="25" spans="1:9" s="1" customFormat="1" x14ac:dyDescent="0.25">
      <c r="A25" s="48" t="s">
        <v>74</v>
      </c>
      <c r="B25" s="49" t="s">
        <v>420</v>
      </c>
      <c r="C25" s="50" t="s">
        <v>12</v>
      </c>
      <c r="D25" s="51" t="s">
        <v>17</v>
      </c>
      <c r="E25" s="74" t="s">
        <v>76</v>
      </c>
      <c r="F25" s="53" t="s">
        <v>77</v>
      </c>
      <c r="G25" s="52">
        <v>174</v>
      </c>
      <c r="H25" s="50" t="s">
        <v>15</v>
      </c>
      <c r="I25" s="52" t="s">
        <v>16</v>
      </c>
    </row>
    <row r="26" spans="1:9" s="1" customFormat="1" x14ac:dyDescent="0.25">
      <c r="A26" s="42" t="s">
        <v>74</v>
      </c>
      <c r="B26" s="43" t="s">
        <v>421</v>
      </c>
      <c r="C26" s="44" t="s">
        <v>12</v>
      </c>
      <c r="D26" s="45" t="s">
        <v>17</v>
      </c>
      <c r="E26" s="75" t="s">
        <v>381</v>
      </c>
      <c r="F26" s="46" t="s">
        <v>79</v>
      </c>
      <c r="G26" s="47">
        <v>178</v>
      </c>
      <c r="H26" s="44" t="s">
        <v>15</v>
      </c>
      <c r="I26" s="47" t="s">
        <v>16</v>
      </c>
    </row>
    <row r="27" spans="1:9" s="1" customFormat="1" x14ac:dyDescent="0.25">
      <c r="A27" s="48" t="s">
        <v>80</v>
      </c>
      <c r="B27" s="49" t="s">
        <v>423</v>
      </c>
      <c r="C27" s="50" t="s">
        <v>38</v>
      </c>
      <c r="D27" s="51" t="s">
        <v>17</v>
      </c>
      <c r="E27" s="74" t="s">
        <v>82</v>
      </c>
      <c r="F27" s="53" t="s">
        <v>82</v>
      </c>
      <c r="G27" s="52">
        <v>169</v>
      </c>
      <c r="H27" s="50" t="s">
        <v>15</v>
      </c>
      <c r="I27" s="52" t="s">
        <v>30</v>
      </c>
    </row>
    <row r="28" spans="1:9" s="1" customFormat="1" x14ac:dyDescent="0.25">
      <c r="A28" s="42" t="s">
        <v>83</v>
      </c>
      <c r="B28" s="43" t="s">
        <v>530</v>
      </c>
      <c r="C28" s="44" t="s">
        <v>35</v>
      </c>
      <c r="D28" s="45" t="s">
        <v>22</v>
      </c>
      <c r="E28" s="75" t="s">
        <v>382</v>
      </c>
      <c r="F28" s="46" t="s">
        <v>67</v>
      </c>
      <c r="G28" s="47">
        <v>168</v>
      </c>
      <c r="H28" s="44" t="s">
        <v>15</v>
      </c>
      <c r="I28" s="47" t="s">
        <v>16</v>
      </c>
    </row>
    <row r="29" spans="1:9" s="1" customFormat="1" x14ac:dyDescent="0.25">
      <c r="A29" s="48" t="s">
        <v>85</v>
      </c>
      <c r="B29" s="49" t="s">
        <v>531</v>
      </c>
      <c r="C29" s="50" t="s">
        <v>12</v>
      </c>
      <c r="D29" s="51" t="s">
        <v>17</v>
      </c>
      <c r="E29" s="74" t="s">
        <v>87</v>
      </c>
      <c r="F29" s="53" t="s">
        <v>88</v>
      </c>
      <c r="G29" s="52">
        <v>154</v>
      </c>
      <c r="H29" s="50" t="s">
        <v>15</v>
      </c>
      <c r="I29" s="52" t="s">
        <v>30</v>
      </c>
    </row>
    <row r="30" spans="1:9" s="1" customFormat="1" x14ac:dyDescent="0.25">
      <c r="A30" s="42" t="s">
        <v>89</v>
      </c>
      <c r="B30" s="43" t="s">
        <v>532</v>
      </c>
      <c r="C30" s="44" t="s">
        <v>12</v>
      </c>
      <c r="D30" s="45" t="s">
        <v>22</v>
      </c>
      <c r="E30" s="72" t="s">
        <v>91</v>
      </c>
      <c r="F30" s="46" t="s">
        <v>92</v>
      </c>
      <c r="G30" s="47">
        <v>172</v>
      </c>
      <c r="H30" s="44" t="s">
        <v>15</v>
      </c>
      <c r="I30" s="47" t="s">
        <v>16</v>
      </c>
    </row>
    <row r="31" spans="1:9" s="1" customFormat="1" x14ac:dyDescent="0.25">
      <c r="A31" s="48" t="s">
        <v>89</v>
      </c>
      <c r="B31" s="49" t="s">
        <v>533</v>
      </c>
      <c r="C31" s="50" t="s">
        <v>12</v>
      </c>
      <c r="D31" s="51" t="s">
        <v>22</v>
      </c>
      <c r="E31" s="74">
        <v>24</v>
      </c>
      <c r="F31" s="53" t="s">
        <v>56</v>
      </c>
      <c r="G31" s="52">
        <v>192</v>
      </c>
      <c r="H31" s="50" t="s">
        <v>15</v>
      </c>
      <c r="I31" s="52" t="s">
        <v>16</v>
      </c>
    </row>
    <row r="32" spans="1:9" s="1" customFormat="1" x14ac:dyDescent="0.25">
      <c r="A32" s="42" t="s">
        <v>89</v>
      </c>
      <c r="B32" s="43" t="s">
        <v>534</v>
      </c>
      <c r="C32" s="44" t="s">
        <v>35</v>
      </c>
      <c r="D32" s="45" t="s">
        <v>22</v>
      </c>
      <c r="E32" s="72">
        <v>15</v>
      </c>
      <c r="F32" s="46" t="s">
        <v>65</v>
      </c>
      <c r="G32" s="47">
        <v>163</v>
      </c>
      <c r="H32" s="44" t="s">
        <v>15</v>
      </c>
      <c r="I32" s="47" t="s">
        <v>16</v>
      </c>
    </row>
    <row r="33" spans="1:9" s="1" customFormat="1" x14ac:dyDescent="0.25">
      <c r="A33" s="48" t="s">
        <v>95</v>
      </c>
      <c r="B33" s="49" t="s">
        <v>535</v>
      </c>
      <c r="C33" s="50" t="s">
        <v>12</v>
      </c>
      <c r="D33" s="51" t="s">
        <v>22</v>
      </c>
      <c r="E33" s="73" t="s">
        <v>380</v>
      </c>
      <c r="F33" s="53" t="s">
        <v>25</v>
      </c>
      <c r="G33" s="52">
        <v>165</v>
      </c>
      <c r="H33" s="50" t="s">
        <v>15</v>
      </c>
      <c r="I33" s="52" t="s">
        <v>30</v>
      </c>
    </row>
    <row r="34" spans="1:9" s="1" customFormat="1" x14ac:dyDescent="0.25">
      <c r="A34" s="42" t="s">
        <v>95</v>
      </c>
      <c r="B34" s="43" t="s">
        <v>536</v>
      </c>
      <c r="C34" s="44" t="s">
        <v>12</v>
      </c>
      <c r="D34" s="45" t="s">
        <v>17</v>
      </c>
      <c r="E34" s="72">
        <v>14</v>
      </c>
      <c r="F34" s="46" t="s">
        <v>98</v>
      </c>
      <c r="G34" s="47">
        <v>161</v>
      </c>
      <c r="H34" s="44" t="s">
        <v>15</v>
      </c>
      <c r="I34" s="47" t="s">
        <v>30</v>
      </c>
    </row>
    <row r="35" spans="1:9" s="1" customFormat="1" x14ac:dyDescent="0.25">
      <c r="A35" s="48" t="s">
        <v>99</v>
      </c>
      <c r="B35" s="49" t="s">
        <v>537</v>
      </c>
      <c r="C35" s="50" t="s">
        <v>12</v>
      </c>
      <c r="D35" s="51" t="s">
        <v>17</v>
      </c>
      <c r="E35" s="73" t="s">
        <v>383</v>
      </c>
      <c r="F35" s="53" t="s">
        <v>101</v>
      </c>
      <c r="G35" s="52">
        <v>173</v>
      </c>
      <c r="H35" s="50" t="s">
        <v>15</v>
      </c>
      <c r="I35" s="52" t="s">
        <v>30</v>
      </c>
    </row>
    <row r="36" spans="1:9" s="1" customFormat="1" x14ac:dyDescent="0.25">
      <c r="A36" s="42" t="s">
        <v>102</v>
      </c>
      <c r="B36" s="43" t="s">
        <v>538</v>
      </c>
      <c r="C36" s="44" t="s">
        <v>12</v>
      </c>
      <c r="D36" s="45" t="s">
        <v>17</v>
      </c>
      <c r="E36" s="70">
        <v>17</v>
      </c>
      <c r="F36" s="46" t="s">
        <v>59</v>
      </c>
      <c r="G36" s="47">
        <v>166</v>
      </c>
      <c r="H36" s="44" t="s">
        <v>15</v>
      </c>
      <c r="I36" s="47" t="s">
        <v>16</v>
      </c>
    </row>
    <row r="37" spans="1:9" s="1" customFormat="1" x14ac:dyDescent="0.25">
      <c r="A37" s="48" t="s">
        <v>104</v>
      </c>
      <c r="B37" s="49" t="s">
        <v>539</v>
      </c>
      <c r="C37" s="50" t="s">
        <v>12</v>
      </c>
      <c r="D37" s="51" t="s">
        <v>17</v>
      </c>
      <c r="E37" s="71">
        <v>16</v>
      </c>
      <c r="F37" s="53" t="s">
        <v>65</v>
      </c>
      <c r="G37" s="52">
        <v>154</v>
      </c>
      <c r="H37" s="50" t="s">
        <v>15</v>
      </c>
      <c r="I37" s="52" t="s">
        <v>30</v>
      </c>
    </row>
    <row r="38" spans="1:9" s="1" customFormat="1" x14ac:dyDescent="0.25">
      <c r="A38" s="42" t="s">
        <v>104</v>
      </c>
      <c r="B38" s="43" t="s">
        <v>408</v>
      </c>
      <c r="C38" s="44" t="s">
        <v>12</v>
      </c>
      <c r="D38" s="45" t="s">
        <v>22</v>
      </c>
      <c r="E38" s="70" t="s">
        <v>107</v>
      </c>
      <c r="F38" s="46" t="s">
        <v>56</v>
      </c>
      <c r="G38" s="47">
        <v>192</v>
      </c>
      <c r="H38" s="44" t="s">
        <v>15</v>
      </c>
      <c r="I38" s="47" t="s">
        <v>16</v>
      </c>
    </row>
    <row r="39" spans="1:9" s="1" customFormat="1" x14ac:dyDescent="0.25">
      <c r="A39" s="48" t="s">
        <v>108</v>
      </c>
      <c r="B39" s="49" t="s">
        <v>540</v>
      </c>
      <c r="C39" s="50" t="s">
        <v>12</v>
      </c>
      <c r="D39" s="51" t="s">
        <v>22</v>
      </c>
      <c r="E39" s="74" t="s">
        <v>110</v>
      </c>
      <c r="F39" s="53" t="s">
        <v>111</v>
      </c>
      <c r="G39" s="52">
        <v>155</v>
      </c>
      <c r="H39" s="50" t="s">
        <v>15</v>
      </c>
      <c r="I39" s="52" t="s">
        <v>30</v>
      </c>
    </row>
    <row r="40" spans="1:9" s="1" customFormat="1" x14ac:dyDescent="0.25">
      <c r="A40" s="42" t="s">
        <v>108</v>
      </c>
      <c r="B40" s="43" t="s">
        <v>541</v>
      </c>
      <c r="C40" s="44" t="s">
        <v>12</v>
      </c>
      <c r="D40" s="45" t="s">
        <v>17</v>
      </c>
      <c r="E40" s="72">
        <v>16</v>
      </c>
      <c r="F40" s="46" t="s">
        <v>113</v>
      </c>
      <c r="G40" s="47">
        <v>152</v>
      </c>
      <c r="H40" s="44" t="s">
        <v>15</v>
      </c>
      <c r="I40" s="47" t="s">
        <v>30</v>
      </c>
    </row>
    <row r="41" spans="1:9" s="1" customFormat="1" x14ac:dyDescent="0.25">
      <c r="A41" s="48" t="s">
        <v>114</v>
      </c>
      <c r="B41" s="49" t="s">
        <v>542</v>
      </c>
      <c r="C41" s="50" t="s">
        <v>35</v>
      </c>
      <c r="D41" s="51" t="s">
        <v>17</v>
      </c>
      <c r="E41" s="71">
        <v>14</v>
      </c>
      <c r="F41" s="53" t="s">
        <v>116</v>
      </c>
      <c r="G41" s="52">
        <v>154</v>
      </c>
      <c r="H41" s="50" t="s">
        <v>15</v>
      </c>
      <c r="I41" s="52" t="s">
        <v>16</v>
      </c>
    </row>
    <row r="42" spans="1:9" s="1" customFormat="1" x14ac:dyDescent="0.25">
      <c r="A42" s="42" t="s">
        <v>117</v>
      </c>
      <c r="B42" s="43" t="s">
        <v>543</v>
      </c>
      <c r="C42" s="44" t="s">
        <v>35</v>
      </c>
      <c r="D42" s="45" t="s">
        <v>17</v>
      </c>
      <c r="E42" s="75" t="s">
        <v>384</v>
      </c>
      <c r="F42" s="46" t="s">
        <v>119</v>
      </c>
      <c r="G42" s="47">
        <v>165</v>
      </c>
      <c r="H42" s="44" t="s">
        <v>15</v>
      </c>
      <c r="I42" s="47" t="s">
        <v>16</v>
      </c>
    </row>
    <row r="43" spans="1:9" s="1" customFormat="1" x14ac:dyDescent="0.25">
      <c r="A43" s="48" t="s">
        <v>120</v>
      </c>
      <c r="B43" s="49" t="s">
        <v>544</v>
      </c>
      <c r="C43" s="50" t="s">
        <v>12</v>
      </c>
      <c r="D43" s="51" t="s">
        <v>22</v>
      </c>
      <c r="E43" s="74" t="s">
        <v>122</v>
      </c>
      <c r="F43" s="53" t="s">
        <v>44</v>
      </c>
      <c r="G43" s="52">
        <v>164</v>
      </c>
      <c r="H43" s="50" t="s">
        <v>15</v>
      </c>
      <c r="I43" s="52" t="s">
        <v>30</v>
      </c>
    </row>
    <row r="44" spans="1:9" s="1" customFormat="1" x14ac:dyDescent="0.25">
      <c r="A44" s="42" t="s">
        <v>120</v>
      </c>
      <c r="B44" s="43" t="s">
        <v>545</v>
      </c>
      <c r="C44" s="44" t="s">
        <v>38</v>
      </c>
      <c r="D44" s="45" t="s">
        <v>22</v>
      </c>
      <c r="E44" s="70" t="s">
        <v>124</v>
      </c>
      <c r="F44" s="46" t="s">
        <v>124</v>
      </c>
      <c r="G44" s="47">
        <v>176</v>
      </c>
      <c r="H44" s="44" t="s">
        <v>15</v>
      </c>
      <c r="I44" s="47" t="s">
        <v>30</v>
      </c>
    </row>
    <row r="45" spans="1:9" s="1" customFormat="1" x14ac:dyDescent="0.25">
      <c r="A45" s="48" t="s">
        <v>120</v>
      </c>
      <c r="B45" s="49" t="s">
        <v>546</v>
      </c>
      <c r="C45" s="50" t="s">
        <v>38</v>
      </c>
      <c r="D45" s="51" t="s">
        <v>17</v>
      </c>
      <c r="E45" s="74" t="s">
        <v>119</v>
      </c>
      <c r="F45" s="53" t="s">
        <v>126</v>
      </c>
      <c r="G45" s="52">
        <v>175</v>
      </c>
      <c r="H45" s="50" t="s">
        <v>29</v>
      </c>
      <c r="I45" s="52" t="s">
        <v>30</v>
      </c>
    </row>
    <row r="46" spans="1:9" s="1" customFormat="1" x14ac:dyDescent="0.25">
      <c r="A46" s="42" t="s">
        <v>120</v>
      </c>
      <c r="B46" s="43" t="s">
        <v>547</v>
      </c>
      <c r="C46" s="44" t="s">
        <v>35</v>
      </c>
      <c r="D46" s="45" t="s">
        <v>22</v>
      </c>
      <c r="E46" s="75" t="s">
        <v>385</v>
      </c>
      <c r="F46" s="46" t="s">
        <v>128</v>
      </c>
      <c r="G46" s="47">
        <v>176</v>
      </c>
      <c r="H46" s="44" t="s">
        <v>15</v>
      </c>
      <c r="I46" s="47" t="s">
        <v>30</v>
      </c>
    </row>
    <row r="47" spans="1:9" s="1" customFormat="1" x14ac:dyDescent="0.25">
      <c r="A47" s="48" t="s">
        <v>120</v>
      </c>
      <c r="B47" s="49" t="s">
        <v>548</v>
      </c>
      <c r="C47" s="50" t="s">
        <v>12</v>
      </c>
      <c r="D47" s="51" t="s">
        <v>17</v>
      </c>
      <c r="E47" s="73" t="s">
        <v>130</v>
      </c>
      <c r="F47" s="53" t="s">
        <v>131</v>
      </c>
      <c r="G47" s="52">
        <v>148</v>
      </c>
      <c r="H47" s="50" t="s">
        <v>15</v>
      </c>
      <c r="I47" s="52" t="s">
        <v>30</v>
      </c>
    </row>
    <row r="48" spans="1:9" s="1" customFormat="1" x14ac:dyDescent="0.25">
      <c r="A48" s="42" t="s">
        <v>132</v>
      </c>
      <c r="B48" s="43" t="s">
        <v>549</v>
      </c>
      <c r="C48" s="44" t="s">
        <v>12</v>
      </c>
      <c r="D48" s="45" t="s">
        <v>17</v>
      </c>
      <c r="E48" s="75" t="s">
        <v>384</v>
      </c>
      <c r="F48" s="46" t="s">
        <v>111</v>
      </c>
      <c r="G48" s="47">
        <v>158</v>
      </c>
      <c r="H48" s="44" t="s">
        <v>15</v>
      </c>
      <c r="I48" s="47" t="s">
        <v>30</v>
      </c>
    </row>
    <row r="49" spans="1:9" s="1" customFormat="1" x14ac:dyDescent="0.25">
      <c r="A49" s="48" t="s">
        <v>132</v>
      </c>
      <c r="B49" s="49" t="s">
        <v>550</v>
      </c>
      <c r="C49" s="50" t="s">
        <v>35</v>
      </c>
      <c r="D49" s="51" t="s">
        <v>17</v>
      </c>
      <c r="E49" s="73" t="s">
        <v>135</v>
      </c>
      <c r="F49" s="53" t="s">
        <v>136</v>
      </c>
      <c r="G49" s="52">
        <v>170</v>
      </c>
      <c r="H49" s="50" t="s">
        <v>15</v>
      </c>
      <c r="I49" s="52" t="s">
        <v>16</v>
      </c>
    </row>
    <row r="50" spans="1:9" s="1" customFormat="1" x14ac:dyDescent="0.25">
      <c r="A50" s="42" t="s">
        <v>137</v>
      </c>
      <c r="B50" s="43" t="s">
        <v>551</v>
      </c>
      <c r="C50" s="44" t="s">
        <v>12</v>
      </c>
      <c r="D50" s="45" t="s">
        <v>17</v>
      </c>
      <c r="E50" s="75" t="s">
        <v>386</v>
      </c>
      <c r="F50" s="46" t="s">
        <v>139</v>
      </c>
      <c r="G50" s="47">
        <v>148</v>
      </c>
      <c r="H50" s="44" t="s">
        <v>15</v>
      </c>
      <c r="I50" s="47" t="s">
        <v>30</v>
      </c>
    </row>
    <row r="51" spans="1:9" s="1" customFormat="1" x14ac:dyDescent="0.25">
      <c r="A51" s="48" t="s">
        <v>137</v>
      </c>
      <c r="B51" s="49" t="s">
        <v>552</v>
      </c>
      <c r="C51" s="50" t="s">
        <v>12</v>
      </c>
      <c r="D51" s="51" t="s">
        <v>22</v>
      </c>
      <c r="E51" s="73" t="s">
        <v>378</v>
      </c>
      <c r="F51" s="53" t="s">
        <v>141</v>
      </c>
      <c r="G51" s="52">
        <v>152</v>
      </c>
      <c r="H51" s="50" t="s">
        <v>15</v>
      </c>
      <c r="I51" s="52" t="s">
        <v>16</v>
      </c>
    </row>
    <row r="52" spans="1:9" s="1" customFormat="1" x14ac:dyDescent="0.25">
      <c r="A52" s="42" t="s">
        <v>142</v>
      </c>
      <c r="B52" s="43" t="s">
        <v>553</v>
      </c>
      <c r="C52" s="44" t="s">
        <v>35</v>
      </c>
      <c r="D52" s="45" t="s">
        <v>17</v>
      </c>
      <c r="E52" s="81" t="s">
        <v>387</v>
      </c>
      <c r="F52" s="46" t="s">
        <v>144</v>
      </c>
      <c r="G52" s="47">
        <v>163</v>
      </c>
      <c r="H52" s="44" t="s">
        <v>15</v>
      </c>
      <c r="I52" s="47" t="s">
        <v>30</v>
      </c>
    </row>
    <row r="53" spans="1:9" s="1" customFormat="1" x14ac:dyDescent="0.25">
      <c r="A53" s="48" t="s">
        <v>145</v>
      </c>
      <c r="B53" s="49" t="s">
        <v>554</v>
      </c>
      <c r="C53" s="50" t="s">
        <v>24</v>
      </c>
      <c r="D53" s="51" t="s">
        <v>17</v>
      </c>
      <c r="E53" s="74">
        <v>12</v>
      </c>
      <c r="F53" s="53" t="s">
        <v>147</v>
      </c>
      <c r="G53" s="52">
        <v>176</v>
      </c>
      <c r="H53" s="50" t="s">
        <v>15</v>
      </c>
      <c r="I53" s="52" t="s">
        <v>16</v>
      </c>
    </row>
    <row r="54" spans="1:9" s="1" customFormat="1" x14ac:dyDescent="0.25">
      <c r="A54" s="42" t="s">
        <v>148</v>
      </c>
      <c r="B54" s="43" t="s">
        <v>555</v>
      </c>
      <c r="C54" s="44" t="s">
        <v>12</v>
      </c>
      <c r="D54" s="45" t="s">
        <v>152</v>
      </c>
      <c r="E54" s="70" t="s">
        <v>150</v>
      </c>
      <c r="F54" s="46" t="s">
        <v>151</v>
      </c>
      <c r="G54" s="47">
        <v>177</v>
      </c>
      <c r="H54" s="44" t="s">
        <v>15</v>
      </c>
      <c r="I54" s="47" t="s">
        <v>16</v>
      </c>
    </row>
    <row r="55" spans="1:9" s="1" customFormat="1" x14ac:dyDescent="0.25">
      <c r="A55" s="48" t="s">
        <v>148</v>
      </c>
      <c r="B55" s="49" t="s">
        <v>556</v>
      </c>
      <c r="C55" s="50" t="s">
        <v>12</v>
      </c>
      <c r="D55" s="51" t="s">
        <v>22</v>
      </c>
      <c r="E55" s="73" t="s">
        <v>110</v>
      </c>
      <c r="F55" s="53" t="s">
        <v>154</v>
      </c>
      <c r="G55" s="52">
        <v>174</v>
      </c>
      <c r="H55" s="50" t="s">
        <v>15</v>
      </c>
      <c r="I55" s="52" t="s">
        <v>16</v>
      </c>
    </row>
    <row r="56" spans="1:9" s="1" customFormat="1" x14ac:dyDescent="0.25">
      <c r="A56" s="42" t="s">
        <v>148</v>
      </c>
      <c r="B56" s="43" t="s">
        <v>557</v>
      </c>
      <c r="C56" s="44" t="s">
        <v>12</v>
      </c>
      <c r="D56" s="45" t="s">
        <v>152</v>
      </c>
      <c r="E56" s="81" t="s">
        <v>388</v>
      </c>
      <c r="F56" s="46" t="s">
        <v>65</v>
      </c>
      <c r="G56" s="47">
        <v>165</v>
      </c>
      <c r="H56" s="44" t="s">
        <v>15</v>
      </c>
      <c r="I56" s="47" t="s">
        <v>16</v>
      </c>
    </row>
    <row r="57" spans="1:9" s="1" customFormat="1" x14ac:dyDescent="0.25">
      <c r="A57" s="48" t="s">
        <v>156</v>
      </c>
      <c r="B57" s="49" t="s">
        <v>558</v>
      </c>
      <c r="C57" s="50" t="s">
        <v>12</v>
      </c>
      <c r="D57" s="51" t="s">
        <v>17</v>
      </c>
      <c r="E57" s="74">
        <v>15</v>
      </c>
      <c r="F57" s="53" t="s">
        <v>158</v>
      </c>
      <c r="G57" s="52">
        <v>168</v>
      </c>
      <c r="H57" s="50" t="s">
        <v>15</v>
      </c>
      <c r="I57" s="52" t="s">
        <v>16</v>
      </c>
    </row>
    <row r="58" spans="1:9" s="1" customFormat="1" x14ac:dyDescent="0.25">
      <c r="A58" s="42" t="s">
        <v>159</v>
      </c>
      <c r="B58" s="43" t="s">
        <v>559</v>
      </c>
      <c r="C58" s="44" t="s">
        <v>38</v>
      </c>
      <c r="D58" s="45" t="s">
        <v>22</v>
      </c>
      <c r="E58" s="70" t="s">
        <v>161</v>
      </c>
      <c r="F58" s="46" t="s">
        <v>161</v>
      </c>
      <c r="G58" s="47">
        <v>153</v>
      </c>
      <c r="H58" s="44" t="s">
        <v>15</v>
      </c>
      <c r="I58" s="47" t="s">
        <v>30</v>
      </c>
    </row>
    <row r="59" spans="1:9" s="1" customFormat="1" x14ac:dyDescent="0.25">
      <c r="A59" s="48" t="s">
        <v>159</v>
      </c>
      <c r="B59" s="49" t="s">
        <v>560</v>
      </c>
      <c r="C59" s="50" t="s">
        <v>12</v>
      </c>
      <c r="D59" s="51" t="s">
        <v>17</v>
      </c>
      <c r="E59" s="74" t="s">
        <v>163</v>
      </c>
      <c r="F59" s="53" t="s">
        <v>77</v>
      </c>
      <c r="G59" s="52">
        <v>174</v>
      </c>
      <c r="H59" s="50" t="s">
        <v>15</v>
      </c>
      <c r="I59" s="52" t="s">
        <v>30</v>
      </c>
    </row>
    <row r="60" spans="1:9" s="1" customFormat="1" x14ac:dyDescent="0.25">
      <c r="A60" s="42" t="s">
        <v>164</v>
      </c>
      <c r="B60" s="43" t="s">
        <v>561</v>
      </c>
      <c r="C60" s="44" t="s">
        <v>12</v>
      </c>
      <c r="D60" s="45" t="s">
        <v>17</v>
      </c>
      <c r="E60" s="72" t="s">
        <v>64</v>
      </c>
      <c r="F60" s="46" t="s">
        <v>166</v>
      </c>
      <c r="G60" s="47">
        <v>158</v>
      </c>
      <c r="H60" s="44" t="s">
        <v>15</v>
      </c>
      <c r="I60" s="47" t="s">
        <v>30</v>
      </c>
    </row>
    <row r="61" spans="1:9" s="1" customFormat="1" x14ac:dyDescent="0.25">
      <c r="A61" s="48" t="s">
        <v>164</v>
      </c>
      <c r="B61" s="49" t="s">
        <v>562</v>
      </c>
      <c r="C61" s="50" t="s">
        <v>12</v>
      </c>
      <c r="D61" s="51" t="s">
        <v>17</v>
      </c>
      <c r="E61" s="74">
        <v>18</v>
      </c>
      <c r="F61" s="53" t="s">
        <v>62</v>
      </c>
      <c r="G61" s="52">
        <v>168</v>
      </c>
      <c r="H61" s="50" t="s">
        <v>15</v>
      </c>
      <c r="I61" s="52" t="s">
        <v>30</v>
      </c>
    </row>
    <row r="62" spans="1:9" s="1" customFormat="1" x14ac:dyDescent="0.25">
      <c r="A62" s="42" t="s">
        <v>164</v>
      </c>
      <c r="B62" s="43" t="s">
        <v>563</v>
      </c>
      <c r="C62" s="44" t="s">
        <v>12</v>
      </c>
      <c r="D62" s="45" t="s">
        <v>17</v>
      </c>
      <c r="E62" s="70" t="s">
        <v>76</v>
      </c>
      <c r="F62" s="46" t="s">
        <v>169</v>
      </c>
      <c r="G62" s="47">
        <v>163</v>
      </c>
      <c r="H62" s="44" t="s">
        <v>15</v>
      </c>
      <c r="I62" s="47" t="s">
        <v>30</v>
      </c>
    </row>
    <row r="63" spans="1:9" s="1" customFormat="1" x14ac:dyDescent="0.25">
      <c r="A63" s="48" t="s">
        <v>170</v>
      </c>
      <c r="B63" s="49" t="s">
        <v>564</v>
      </c>
      <c r="C63" s="50" t="s">
        <v>38</v>
      </c>
      <c r="D63" s="51" t="s">
        <v>22</v>
      </c>
      <c r="E63" s="74" t="s">
        <v>172</v>
      </c>
      <c r="F63" s="53" t="s">
        <v>172</v>
      </c>
      <c r="G63" s="52">
        <v>182</v>
      </c>
      <c r="H63" s="50" t="s">
        <v>15</v>
      </c>
      <c r="I63" s="52" t="s">
        <v>16</v>
      </c>
    </row>
    <row r="64" spans="1:9" s="1" customFormat="1" x14ac:dyDescent="0.25">
      <c r="A64" s="42" t="s">
        <v>170</v>
      </c>
      <c r="B64" s="43" t="s">
        <v>565</v>
      </c>
      <c r="C64" s="44" t="s">
        <v>12</v>
      </c>
      <c r="D64" s="45" t="s">
        <v>17</v>
      </c>
      <c r="E64" s="70" t="s">
        <v>174</v>
      </c>
      <c r="F64" s="46" t="s">
        <v>124</v>
      </c>
      <c r="G64" s="47">
        <v>181</v>
      </c>
      <c r="H64" s="44" t="s">
        <v>15</v>
      </c>
      <c r="I64" s="47" t="s">
        <v>30</v>
      </c>
    </row>
    <row r="65" spans="1:12" x14ac:dyDescent="0.25">
      <c r="A65" s="48" t="s">
        <v>175</v>
      </c>
      <c r="B65" s="49" t="s">
        <v>566</v>
      </c>
      <c r="C65" s="50" t="s">
        <v>12</v>
      </c>
      <c r="D65" s="51" t="s">
        <v>17</v>
      </c>
      <c r="E65" s="73" t="s">
        <v>64</v>
      </c>
      <c r="F65" s="53" t="s">
        <v>79</v>
      </c>
      <c r="G65" s="52">
        <v>170</v>
      </c>
      <c r="H65" s="50" t="s">
        <v>15</v>
      </c>
      <c r="I65" s="52" t="s">
        <v>30</v>
      </c>
    </row>
    <row r="66" spans="1:12" x14ac:dyDescent="0.25">
      <c r="A66" s="42" t="s">
        <v>177</v>
      </c>
      <c r="B66" s="43" t="s">
        <v>567</v>
      </c>
      <c r="C66" s="44" t="s">
        <v>24</v>
      </c>
      <c r="D66" s="45" t="s">
        <v>17</v>
      </c>
      <c r="E66" s="81" t="s">
        <v>389</v>
      </c>
      <c r="F66" s="46" t="s">
        <v>172</v>
      </c>
      <c r="G66" s="47">
        <v>174</v>
      </c>
      <c r="H66" s="44" t="s">
        <v>15</v>
      </c>
      <c r="I66" s="47" t="s">
        <v>30</v>
      </c>
    </row>
    <row r="67" spans="1:12" x14ac:dyDescent="0.25">
      <c r="A67" s="48" t="s">
        <v>179</v>
      </c>
      <c r="B67" s="49" t="s">
        <v>568</v>
      </c>
      <c r="C67" s="50" t="s">
        <v>12</v>
      </c>
      <c r="D67" s="51" t="s">
        <v>17</v>
      </c>
      <c r="E67" s="73">
        <v>16</v>
      </c>
      <c r="F67" s="53" t="s">
        <v>181</v>
      </c>
      <c r="G67" s="52">
        <v>155</v>
      </c>
      <c r="H67" s="50" t="s">
        <v>15</v>
      </c>
      <c r="I67" s="52" t="s">
        <v>30</v>
      </c>
    </row>
    <row r="68" spans="1:12" x14ac:dyDescent="0.25">
      <c r="A68" s="42" t="s">
        <v>182</v>
      </c>
      <c r="B68" s="43" t="s">
        <v>569</v>
      </c>
      <c r="C68" s="44" t="s">
        <v>12</v>
      </c>
      <c r="D68" s="45" t="s">
        <v>152</v>
      </c>
      <c r="E68" s="75" t="s">
        <v>390</v>
      </c>
      <c r="F68" s="46" t="s">
        <v>184</v>
      </c>
      <c r="G68" s="47">
        <v>171</v>
      </c>
      <c r="H68" s="44" t="s">
        <v>15</v>
      </c>
      <c r="I68" s="47" t="s">
        <v>30</v>
      </c>
    </row>
    <row r="69" spans="1:12" ht="13" thickBot="1" x14ac:dyDescent="0.3">
      <c r="A69" s="55" t="s">
        <v>185</v>
      </c>
      <c r="B69" s="56" t="s">
        <v>570</v>
      </c>
      <c r="C69" s="57" t="s">
        <v>38</v>
      </c>
      <c r="D69" s="58" t="s">
        <v>17</v>
      </c>
      <c r="E69" s="76" t="s">
        <v>187</v>
      </c>
      <c r="F69" s="59" t="s">
        <v>187</v>
      </c>
      <c r="G69" s="60">
        <v>177</v>
      </c>
      <c r="H69" s="57" t="s">
        <v>15</v>
      </c>
      <c r="I69" s="60" t="s">
        <v>16</v>
      </c>
    </row>
    <row r="70" spans="1:12" x14ac:dyDescent="0.25">
      <c r="A70" s="42" t="s">
        <v>188</v>
      </c>
      <c r="B70" s="43" t="s">
        <v>571</v>
      </c>
      <c r="C70" s="44" t="s">
        <v>24</v>
      </c>
      <c r="D70" s="45" t="s">
        <v>17</v>
      </c>
      <c r="E70" s="75" t="s">
        <v>391</v>
      </c>
      <c r="F70" s="46" t="s">
        <v>190</v>
      </c>
      <c r="G70" s="47">
        <v>147</v>
      </c>
      <c r="H70" s="44" t="s">
        <v>15</v>
      </c>
      <c r="I70" s="47" t="s">
        <v>30</v>
      </c>
      <c r="L70" s="61"/>
    </row>
    <row r="71" spans="1:12" x14ac:dyDescent="0.25">
      <c r="A71" s="48" t="s">
        <v>191</v>
      </c>
      <c r="B71" s="49" t="s">
        <v>572</v>
      </c>
      <c r="C71" s="50" t="s">
        <v>193</v>
      </c>
      <c r="D71" s="51" t="s">
        <v>17</v>
      </c>
      <c r="E71" s="74" t="s">
        <v>194</v>
      </c>
      <c r="F71" s="53" t="s">
        <v>194</v>
      </c>
      <c r="G71" s="52">
        <v>150</v>
      </c>
      <c r="H71" s="50" t="s">
        <v>15</v>
      </c>
      <c r="I71" s="52" t="s">
        <v>16</v>
      </c>
    </row>
    <row r="72" spans="1:12" x14ac:dyDescent="0.25">
      <c r="A72" s="42" t="s">
        <v>195</v>
      </c>
      <c r="B72" s="43" t="s">
        <v>573</v>
      </c>
      <c r="C72" s="44" t="s">
        <v>24</v>
      </c>
      <c r="D72" s="45" t="s">
        <v>17</v>
      </c>
      <c r="E72" s="70" t="s">
        <v>197</v>
      </c>
      <c r="F72" s="46" t="s">
        <v>198</v>
      </c>
      <c r="G72" s="47">
        <v>147</v>
      </c>
      <c r="H72" s="44" t="s">
        <v>15</v>
      </c>
      <c r="I72" s="47" t="s">
        <v>16</v>
      </c>
    </row>
    <row r="73" spans="1:12" x14ac:dyDescent="0.25">
      <c r="A73" s="48" t="s">
        <v>199</v>
      </c>
      <c r="B73" s="49" t="s">
        <v>574</v>
      </c>
      <c r="C73" s="50" t="s">
        <v>24</v>
      </c>
      <c r="D73" s="51" t="s">
        <v>202</v>
      </c>
      <c r="E73" s="73" t="s">
        <v>201</v>
      </c>
      <c r="F73" s="53" t="s">
        <v>765</v>
      </c>
      <c r="G73" s="52">
        <v>152</v>
      </c>
      <c r="H73" s="50" t="s">
        <v>15</v>
      </c>
      <c r="I73" s="52" t="s">
        <v>30</v>
      </c>
    </row>
    <row r="74" spans="1:12" x14ac:dyDescent="0.25">
      <c r="A74" s="42" t="s">
        <v>203</v>
      </c>
      <c r="B74" s="43" t="s">
        <v>575</v>
      </c>
      <c r="C74" s="44" t="s">
        <v>193</v>
      </c>
      <c r="D74" s="47" t="s">
        <v>17</v>
      </c>
      <c r="E74" s="72" t="s">
        <v>205</v>
      </c>
      <c r="F74" s="44" t="s">
        <v>205</v>
      </c>
      <c r="G74" s="47">
        <v>132</v>
      </c>
      <c r="H74" s="44" t="s">
        <v>15</v>
      </c>
      <c r="I74" s="47" t="s">
        <v>30</v>
      </c>
    </row>
    <row r="75" spans="1:12" x14ac:dyDescent="0.25">
      <c r="A75" s="48" t="s">
        <v>203</v>
      </c>
      <c r="B75" s="49" t="s">
        <v>576</v>
      </c>
      <c r="C75" s="50" t="s">
        <v>193</v>
      </c>
      <c r="D75" s="51" t="s">
        <v>17</v>
      </c>
      <c r="E75" s="71">
        <v>34</v>
      </c>
      <c r="F75" s="53" t="s">
        <v>113</v>
      </c>
      <c r="G75" s="52">
        <v>141</v>
      </c>
      <c r="H75" s="50" t="s">
        <v>15</v>
      </c>
      <c r="I75" s="52" t="s">
        <v>30</v>
      </c>
    </row>
    <row r="76" spans="1:12" x14ac:dyDescent="0.25">
      <c r="A76" s="42" t="s">
        <v>207</v>
      </c>
      <c r="B76" s="43" t="s">
        <v>577</v>
      </c>
      <c r="C76" s="44" t="s">
        <v>24</v>
      </c>
      <c r="D76" s="45" t="s">
        <v>202</v>
      </c>
      <c r="E76" s="70">
        <v>13</v>
      </c>
      <c r="F76" s="46" t="s">
        <v>205</v>
      </c>
      <c r="G76" s="47">
        <v>147</v>
      </c>
      <c r="H76" s="46" t="s">
        <v>15</v>
      </c>
      <c r="I76" s="47" t="s">
        <v>16</v>
      </c>
    </row>
    <row r="77" spans="1:12" x14ac:dyDescent="0.25">
      <c r="A77" s="48" t="s">
        <v>207</v>
      </c>
      <c r="B77" s="49" t="s">
        <v>579</v>
      </c>
      <c r="C77" s="50" t="s">
        <v>35</v>
      </c>
      <c r="D77" s="51" t="s">
        <v>17</v>
      </c>
      <c r="E77" s="71" t="s">
        <v>210</v>
      </c>
      <c r="F77" s="53" t="s">
        <v>116</v>
      </c>
      <c r="G77" s="52">
        <v>126</v>
      </c>
      <c r="H77" s="50" t="s">
        <v>211</v>
      </c>
      <c r="I77" s="52" t="s">
        <v>16</v>
      </c>
    </row>
    <row r="78" spans="1:12" x14ac:dyDescent="0.25">
      <c r="A78" s="42" t="s">
        <v>207</v>
      </c>
      <c r="B78" s="43" t="s">
        <v>578</v>
      </c>
      <c r="C78" s="44" t="s">
        <v>12</v>
      </c>
      <c r="D78" s="47" t="s">
        <v>202</v>
      </c>
      <c r="E78" s="72">
        <v>15</v>
      </c>
      <c r="F78" s="44" t="s">
        <v>213</v>
      </c>
      <c r="G78" s="47">
        <v>141</v>
      </c>
      <c r="H78" s="44" t="s">
        <v>29</v>
      </c>
      <c r="I78" s="47" t="s">
        <v>16</v>
      </c>
    </row>
    <row r="79" spans="1:12" ht="13" thickBot="1" x14ac:dyDescent="0.3">
      <c r="A79" s="55" t="s">
        <v>214</v>
      </c>
      <c r="B79" s="56" t="s">
        <v>215</v>
      </c>
      <c r="C79" s="57" t="s">
        <v>24</v>
      </c>
      <c r="D79" s="58" t="s">
        <v>17</v>
      </c>
      <c r="E79" s="77" t="s">
        <v>390</v>
      </c>
      <c r="F79" s="59" t="s">
        <v>216</v>
      </c>
      <c r="G79" s="60">
        <v>122</v>
      </c>
      <c r="H79" s="57" t="s">
        <v>15</v>
      </c>
      <c r="I79" s="60" t="s">
        <v>16</v>
      </c>
    </row>
    <row r="80" spans="1:12" x14ac:dyDescent="0.25">
      <c r="A80" s="36" t="s">
        <v>396</v>
      </c>
      <c r="B80" s="62"/>
      <c r="C80" s="62"/>
      <c r="D80" s="62"/>
      <c r="E80" s="78"/>
      <c r="F80" s="62"/>
      <c r="G80" s="62"/>
      <c r="H80" s="62"/>
      <c r="I80" s="62"/>
    </row>
    <row r="81" spans="1:10" x14ac:dyDescent="0.25">
      <c r="A81" s="36" t="s">
        <v>397</v>
      </c>
      <c r="B81" s="63"/>
      <c r="C81" s="64"/>
      <c r="D81" s="64"/>
      <c r="E81" s="79"/>
      <c r="F81" s="65"/>
      <c r="G81" s="64"/>
      <c r="H81" s="64"/>
      <c r="I81" s="64"/>
    </row>
    <row r="82" spans="1:10" x14ac:dyDescent="0.25">
      <c r="A82" s="66"/>
      <c r="B82" s="63"/>
      <c r="C82" s="64"/>
      <c r="D82" s="64"/>
      <c r="E82" s="79"/>
      <c r="F82" s="65"/>
      <c r="G82" s="64"/>
      <c r="H82" s="64"/>
      <c r="I82" s="64"/>
      <c r="J82" s="67"/>
    </row>
    <row r="83" spans="1:10" x14ac:dyDescent="0.25">
      <c r="A83" s="36" t="s">
        <v>398</v>
      </c>
      <c r="B83" s="63"/>
      <c r="C83" s="64"/>
      <c r="D83" s="64"/>
      <c r="E83" s="79"/>
      <c r="F83" s="65"/>
      <c r="G83" s="64"/>
      <c r="H83" s="64"/>
      <c r="I83" s="64"/>
    </row>
    <row r="84" spans="1:10" x14ac:dyDescent="0.25">
      <c r="A84" s="36" t="s">
        <v>399</v>
      </c>
      <c r="B84" s="63"/>
      <c r="C84" s="64"/>
      <c r="D84" s="64"/>
      <c r="E84" s="79"/>
      <c r="F84" s="65"/>
      <c r="G84" s="64"/>
      <c r="H84" s="64"/>
      <c r="I84" s="64"/>
    </row>
    <row r="85" spans="1:10" x14ac:dyDescent="0.25">
      <c r="A85" s="64"/>
      <c r="B85" s="63"/>
      <c r="C85" s="64"/>
      <c r="D85" s="64"/>
      <c r="E85" s="79"/>
      <c r="F85" s="65"/>
      <c r="G85" s="64"/>
      <c r="H85" s="64"/>
      <c r="I85" s="64"/>
    </row>
    <row r="86" spans="1:10" x14ac:dyDescent="0.25">
      <c r="A86" s="64"/>
      <c r="B86" s="63"/>
      <c r="C86" s="64"/>
      <c r="D86" s="64"/>
      <c r="E86" s="80"/>
      <c r="F86" s="65"/>
      <c r="G86" s="64"/>
      <c r="H86" s="64"/>
      <c r="I86" s="64"/>
    </row>
    <row r="87" spans="1:10" x14ac:dyDescent="0.25">
      <c r="A87" s="64"/>
      <c r="B87" s="63"/>
      <c r="C87" s="64"/>
      <c r="D87" s="64"/>
      <c r="E87" s="80"/>
      <c r="F87" s="65"/>
      <c r="G87" s="64"/>
      <c r="H87" s="65"/>
      <c r="I87" s="64"/>
    </row>
    <row r="88" spans="1:10" x14ac:dyDescent="0.25">
      <c r="A88" s="64"/>
      <c r="B88" s="63"/>
      <c r="C88" s="64"/>
      <c r="D88" s="64"/>
      <c r="E88" s="80"/>
      <c r="F88" s="65"/>
      <c r="G88" s="64"/>
      <c r="H88" s="64"/>
      <c r="I88" s="64"/>
    </row>
    <row r="89" spans="1:10" x14ac:dyDescent="0.25">
      <c r="A89" s="64"/>
      <c r="B89" s="63"/>
      <c r="C89" s="64"/>
      <c r="D89" s="64"/>
      <c r="E89" s="80"/>
      <c r="F89" s="65"/>
      <c r="G89" s="64"/>
      <c r="H89" s="64"/>
      <c r="I89" s="64"/>
    </row>
    <row r="90" spans="1:10" x14ac:dyDescent="0.25">
      <c r="A90" s="62"/>
      <c r="B90" s="62"/>
      <c r="C90" s="62"/>
      <c r="D90" s="62"/>
      <c r="E90" s="78"/>
      <c r="F90" s="62"/>
      <c r="G90" s="62"/>
      <c r="H90" s="62"/>
      <c r="I90" s="62"/>
    </row>
  </sheetData>
  <mergeCells count="1">
    <mergeCell ref="A2:B2"/>
  </mergeCells>
  <hyperlinks>
    <hyperlink ref="A2:B2" location="TOC!A1" display="Return to Table of Contents"/>
  </hyperlinks>
  <pageMargins left="0.25" right="0.25" top="0.75" bottom="0.75" header="0.3" footer="0.3"/>
  <pageSetup scale="49" fitToHeight="0" orientation="portrait" r:id="rId1"/>
  <headerFooter>
    <oddHeader>&amp;L2017-18 Survey of Dental Education
Report 1 - Academic Programs, Enrollment, and Graduates</oddHead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20"/>
  <sheetViews>
    <sheetView workbookViewId="0"/>
  </sheetViews>
  <sheetFormatPr defaultColWidth="9.1796875" defaultRowHeight="12.5" x14ac:dyDescent="0.25"/>
  <cols>
    <col min="1" max="1" width="9.54296875" style="1" customWidth="1"/>
    <col min="2" max="8" width="17.7265625" style="1" customWidth="1"/>
    <col min="9" max="16384" width="9.1796875" style="1"/>
  </cols>
  <sheetData>
    <row r="1" spans="1:10" ht="15" x14ac:dyDescent="0.3">
      <c r="A1" s="2" t="s">
        <v>394</v>
      </c>
    </row>
    <row r="2" spans="1:10" ht="13" thickBot="1" x14ac:dyDescent="0.3">
      <c r="A2" s="974" t="s">
        <v>1</v>
      </c>
      <c r="B2" s="974"/>
    </row>
    <row r="3" spans="1:10" ht="52" x14ac:dyDescent="0.3">
      <c r="A3" s="84" t="s">
        <v>217</v>
      </c>
      <c r="B3" s="85" t="s">
        <v>218</v>
      </c>
      <c r="C3" s="85" t="s">
        <v>219</v>
      </c>
      <c r="D3" s="85" t="s">
        <v>220</v>
      </c>
      <c r="E3" s="85" t="s">
        <v>221</v>
      </c>
      <c r="F3" s="85" t="s">
        <v>222</v>
      </c>
      <c r="G3" s="85" t="s">
        <v>223</v>
      </c>
      <c r="H3" s="86" t="s">
        <v>224</v>
      </c>
    </row>
    <row r="4" spans="1:10" ht="15" customHeight="1" x14ac:dyDescent="0.25">
      <c r="A4" s="87" t="s">
        <v>225</v>
      </c>
      <c r="B4" s="88">
        <v>56</v>
      </c>
      <c r="C4" s="89">
        <v>53367</v>
      </c>
      <c r="D4" s="89">
        <v>13742</v>
      </c>
      <c r="E4" s="90">
        <v>953</v>
      </c>
      <c r="F4" s="91">
        <v>3.88</v>
      </c>
      <c r="G4" s="89">
        <v>4770</v>
      </c>
      <c r="H4" s="92">
        <v>2.88</v>
      </c>
    </row>
    <row r="5" spans="1:10" ht="15" customHeight="1" x14ac:dyDescent="0.25">
      <c r="A5" s="93" t="s">
        <v>226</v>
      </c>
      <c r="B5" s="94">
        <v>57</v>
      </c>
      <c r="C5" s="95">
        <v>48256</v>
      </c>
      <c r="D5" s="95">
        <v>12178</v>
      </c>
      <c r="E5" s="96">
        <v>846.6</v>
      </c>
      <c r="F5" s="97">
        <v>3.96</v>
      </c>
      <c r="G5" s="95">
        <v>4918</v>
      </c>
      <c r="H5" s="98">
        <v>2.48</v>
      </c>
    </row>
    <row r="6" spans="1:10" ht="15" customHeight="1" x14ac:dyDescent="0.25">
      <c r="A6" s="87" t="s">
        <v>227</v>
      </c>
      <c r="B6" s="88">
        <v>58</v>
      </c>
      <c r="C6" s="89">
        <v>57634</v>
      </c>
      <c r="D6" s="89">
        <v>12210</v>
      </c>
      <c r="E6" s="90">
        <v>993.7</v>
      </c>
      <c r="F6" s="91">
        <v>4.72</v>
      </c>
      <c r="G6" s="89">
        <v>5089</v>
      </c>
      <c r="H6" s="92">
        <v>2.4</v>
      </c>
    </row>
    <row r="7" spans="1:10" ht="15" customHeight="1" x14ac:dyDescent="0.25">
      <c r="A7" s="93" t="s">
        <v>228</v>
      </c>
      <c r="B7" s="94">
        <v>58</v>
      </c>
      <c r="C7" s="95">
        <v>58225</v>
      </c>
      <c r="D7" s="95">
        <v>12001</v>
      </c>
      <c r="E7" s="96">
        <v>1003.9</v>
      </c>
      <c r="F7" s="97">
        <v>4.8499999999999996</v>
      </c>
      <c r="G7" s="95">
        <v>5170</v>
      </c>
      <c r="H7" s="98">
        <v>2.3199999999999998</v>
      </c>
    </row>
    <row r="8" spans="1:10" ht="15" customHeight="1" x14ac:dyDescent="0.25">
      <c r="A8" s="87" t="s">
        <v>229</v>
      </c>
      <c r="B8" s="88">
        <v>61</v>
      </c>
      <c r="C8" s="89">
        <v>65274</v>
      </c>
      <c r="D8" s="89">
        <v>12039</v>
      </c>
      <c r="E8" s="90">
        <v>1070.0999999999999</v>
      </c>
      <c r="F8" s="91">
        <v>5.42</v>
      </c>
      <c r="G8" s="89">
        <v>5493</v>
      </c>
      <c r="H8" s="92">
        <v>2.19</v>
      </c>
    </row>
    <row r="9" spans="1:10" ht="15" customHeight="1" x14ac:dyDescent="0.25">
      <c r="A9" s="93" t="s">
        <v>230</v>
      </c>
      <c r="B9" s="94">
        <v>62</v>
      </c>
      <c r="C9" s="95">
        <v>66086</v>
      </c>
      <c r="D9" s="95">
        <v>12077</v>
      </c>
      <c r="E9" s="96">
        <v>1065.9000000000001</v>
      </c>
      <c r="F9" s="97">
        <v>5.47</v>
      </c>
      <c r="G9" s="95">
        <v>5697</v>
      </c>
      <c r="H9" s="98">
        <v>2.12</v>
      </c>
    </row>
    <row r="10" spans="1:10" ht="15" customHeight="1" x14ac:dyDescent="0.25">
      <c r="A10" s="87" t="s">
        <v>231</v>
      </c>
      <c r="B10" s="88">
        <v>65</v>
      </c>
      <c r="C10" s="89">
        <v>66649</v>
      </c>
      <c r="D10" s="89">
        <v>12162</v>
      </c>
      <c r="E10" s="90">
        <v>1025.4000000000001</v>
      </c>
      <c r="F10" s="91">
        <v>5.48</v>
      </c>
      <c r="G10" s="89">
        <v>5904</v>
      </c>
      <c r="H10" s="92">
        <v>2.06</v>
      </c>
    </row>
    <row r="11" spans="1:10" ht="15" customHeight="1" x14ac:dyDescent="0.25">
      <c r="A11" s="93" t="s">
        <v>232</v>
      </c>
      <c r="B11" s="94">
        <v>65</v>
      </c>
      <c r="C11" s="95">
        <v>62320</v>
      </c>
      <c r="D11" s="95">
        <v>11745</v>
      </c>
      <c r="E11" s="96">
        <v>958.8</v>
      </c>
      <c r="F11" s="97">
        <v>5.31</v>
      </c>
      <c r="G11" s="95">
        <v>5967</v>
      </c>
      <c r="H11" s="98">
        <v>1.97</v>
      </c>
    </row>
    <row r="12" spans="1:10" ht="15" customHeight="1" x14ac:dyDescent="0.25">
      <c r="A12" s="87" t="s">
        <v>233</v>
      </c>
      <c r="B12" s="88">
        <v>65</v>
      </c>
      <c r="C12" s="89">
        <v>72997</v>
      </c>
      <c r="D12" s="89">
        <v>11789</v>
      </c>
      <c r="E12" s="90">
        <v>1123</v>
      </c>
      <c r="F12" s="91">
        <v>6.19</v>
      </c>
      <c r="G12" s="89">
        <v>6000</v>
      </c>
      <c r="H12" s="92">
        <v>1.96</v>
      </c>
    </row>
    <row r="13" spans="1:10" ht="15" customHeight="1" x14ac:dyDescent="0.25">
      <c r="A13" s="93" t="s">
        <v>234</v>
      </c>
      <c r="B13" s="94">
        <v>66</v>
      </c>
      <c r="C13" s="99">
        <v>79953</v>
      </c>
      <c r="D13" s="99">
        <v>12058</v>
      </c>
      <c r="E13" s="96">
        <v>1211.4000000000001</v>
      </c>
      <c r="F13" s="97">
        <v>6.63</v>
      </c>
      <c r="G13" s="95">
        <v>6165</v>
      </c>
      <c r="H13" s="98">
        <v>1.96</v>
      </c>
    </row>
    <row r="14" spans="1:10" ht="15" customHeight="1" thickBot="1" x14ac:dyDescent="0.3">
      <c r="A14" s="100" t="s">
        <v>235</v>
      </c>
      <c r="B14" s="101">
        <v>66</v>
      </c>
      <c r="C14" s="102">
        <v>70667</v>
      </c>
      <c r="D14" s="102">
        <v>11873</v>
      </c>
      <c r="E14" s="103">
        <v>1070.7</v>
      </c>
      <c r="F14" s="104">
        <v>5.95</v>
      </c>
      <c r="G14" s="102">
        <v>6184</v>
      </c>
      <c r="H14" s="105">
        <v>1.92</v>
      </c>
      <c r="J14" s="106"/>
    </row>
    <row r="15" spans="1:10" x14ac:dyDescent="0.25">
      <c r="A15" s="975" t="s">
        <v>393</v>
      </c>
      <c r="B15" s="975"/>
      <c r="C15" s="975"/>
      <c r="D15" s="975"/>
      <c r="E15" s="975"/>
      <c r="F15" s="975"/>
      <c r="G15" s="975"/>
      <c r="H15" s="975"/>
    </row>
    <row r="16" spans="1:10" x14ac:dyDescent="0.25">
      <c r="A16" s="975"/>
      <c r="B16" s="975"/>
      <c r="C16" s="975"/>
      <c r="D16" s="975"/>
      <c r="E16" s="975"/>
      <c r="F16" s="975"/>
      <c r="G16" s="975"/>
      <c r="H16" s="975"/>
    </row>
    <row r="18" spans="1:8" x14ac:dyDescent="0.25">
      <c r="A18" s="975" t="s">
        <v>392</v>
      </c>
      <c r="B18" s="975"/>
      <c r="C18" s="975"/>
      <c r="D18" s="975"/>
      <c r="E18" s="975"/>
      <c r="F18" s="975"/>
      <c r="G18" s="975"/>
      <c r="H18" s="975"/>
    </row>
    <row r="19" spans="1:8" x14ac:dyDescent="0.25">
      <c r="A19" s="975"/>
      <c r="B19" s="975"/>
      <c r="C19" s="975"/>
      <c r="D19" s="975"/>
      <c r="E19" s="975"/>
      <c r="F19" s="975"/>
      <c r="G19" s="975"/>
      <c r="H19" s="975"/>
    </row>
    <row r="20" spans="1:8" x14ac:dyDescent="0.25">
      <c r="A20" s="36" t="s">
        <v>395</v>
      </c>
    </row>
  </sheetData>
  <mergeCells count="3">
    <mergeCell ref="A2:B2"/>
    <mergeCell ref="A15:H16"/>
    <mergeCell ref="A18:H19"/>
  </mergeCells>
  <hyperlinks>
    <hyperlink ref="A2:B2" location="TOC!A1" display="Return to Table of Contents"/>
  </hyperlinks>
  <pageMargins left="0.25" right="0.25" top="0.75" bottom="0.75" header="0.3" footer="0.3"/>
  <pageSetup scale="67" fitToHeight="0" orientation="portrait" r:id="rId1"/>
  <headerFooter>
    <oddHeader>&amp;L2017-18 Survey of Dental Education
Report 1 - Academic Programs, Enrollment, and Graduates</oddHead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A42"/>
  <sheetViews>
    <sheetView workbookViewId="0">
      <pane ySplit="1" topLeftCell="A2" activePane="bottomLeft" state="frozen"/>
      <selection pane="bottomLeft"/>
    </sheetView>
  </sheetViews>
  <sheetFormatPr defaultColWidth="9.1796875" defaultRowHeight="12.5" x14ac:dyDescent="0.25"/>
  <cols>
    <col min="1" max="17" width="9.1796875" style="772"/>
    <col min="18" max="18" width="14.7265625" style="772" customWidth="1"/>
    <col min="19" max="16384" width="9.1796875" style="772"/>
  </cols>
  <sheetData>
    <row r="1" spans="1:27" ht="15" x14ac:dyDescent="0.3">
      <c r="A1" s="4" t="s">
        <v>775</v>
      </c>
    </row>
    <row r="2" spans="1:27" x14ac:dyDescent="0.25">
      <c r="A2" s="971" t="s">
        <v>1</v>
      </c>
      <c r="B2" s="971"/>
      <c r="C2" s="971"/>
      <c r="D2" s="773"/>
      <c r="E2" s="773"/>
      <c r="F2" s="773"/>
      <c r="G2" s="773"/>
      <c r="H2" s="773"/>
    </row>
    <row r="3" spans="1:27" x14ac:dyDescent="0.25">
      <c r="A3" s="774"/>
      <c r="B3" s="774"/>
      <c r="C3" s="774"/>
      <c r="D3" s="773"/>
      <c r="E3" s="773"/>
      <c r="F3" s="773"/>
      <c r="G3" s="773"/>
      <c r="H3" s="773"/>
    </row>
    <row r="4" spans="1:27" ht="13" thickBot="1" x14ac:dyDescent="0.3">
      <c r="A4" s="773"/>
      <c r="B4" s="773" t="s">
        <v>225</v>
      </c>
      <c r="C4" s="773" t="s">
        <v>226</v>
      </c>
      <c r="D4" s="773" t="s">
        <v>227</v>
      </c>
      <c r="E4" s="773" t="s">
        <v>228</v>
      </c>
      <c r="F4" s="773" t="s">
        <v>229</v>
      </c>
      <c r="G4" s="773" t="s">
        <v>230</v>
      </c>
      <c r="H4" s="773" t="s">
        <v>231</v>
      </c>
      <c r="I4" s="773" t="s">
        <v>232</v>
      </c>
      <c r="J4" s="773" t="s">
        <v>233</v>
      </c>
      <c r="K4" s="772" t="s">
        <v>234</v>
      </c>
      <c r="L4" s="772" t="s">
        <v>235</v>
      </c>
      <c r="X4" s="782"/>
      <c r="Y4" s="782"/>
      <c r="Z4" s="782"/>
      <c r="AA4" s="782"/>
    </row>
    <row r="5" spans="1:27" ht="13.5" thickBot="1" x14ac:dyDescent="0.3">
      <c r="A5" s="773" t="s">
        <v>769</v>
      </c>
      <c r="B5" s="775">
        <v>23001</v>
      </c>
      <c r="C5" s="776">
        <v>20728</v>
      </c>
      <c r="D5" s="776">
        <v>25595</v>
      </c>
      <c r="E5" s="773">
        <v>25259</v>
      </c>
      <c r="F5" s="772">
        <v>28746</v>
      </c>
      <c r="G5" s="772">
        <v>30392</v>
      </c>
      <c r="H5" s="772">
        <v>29816</v>
      </c>
      <c r="I5" s="772">
        <v>28831</v>
      </c>
      <c r="J5" s="772">
        <v>34341</v>
      </c>
      <c r="K5" s="772">
        <v>38546</v>
      </c>
      <c r="L5" s="772">
        <v>35013</v>
      </c>
      <c r="P5" s="752"/>
      <c r="Q5" s="752"/>
      <c r="X5" s="782"/>
      <c r="Y5" s="782"/>
      <c r="Z5" s="782"/>
      <c r="AA5" s="782"/>
    </row>
    <row r="6" spans="1:27" ht="13" x14ac:dyDescent="0.25">
      <c r="A6" s="773" t="s">
        <v>770</v>
      </c>
      <c r="B6" s="775">
        <v>30366</v>
      </c>
      <c r="C6" s="777">
        <v>27528</v>
      </c>
      <c r="D6" s="777">
        <v>32039</v>
      </c>
      <c r="E6" s="773">
        <v>32966</v>
      </c>
      <c r="F6" s="772">
        <v>36528</v>
      </c>
      <c r="G6" s="772">
        <v>35397</v>
      </c>
      <c r="H6" s="772">
        <v>36063</v>
      </c>
      <c r="I6" s="772">
        <v>33064</v>
      </c>
      <c r="J6" s="772">
        <v>37722</v>
      </c>
      <c r="K6" s="772">
        <v>40728</v>
      </c>
      <c r="L6" s="772">
        <v>35618</v>
      </c>
      <c r="P6" s="753"/>
      <c r="Q6" s="754"/>
      <c r="X6" s="782"/>
      <c r="Y6" s="752"/>
      <c r="Z6" s="752"/>
      <c r="AA6" s="782"/>
    </row>
    <row r="7" spans="1:27" ht="13" x14ac:dyDescent="0.25">
      <c r="A7" s="773" t="s">
        <v>771</v>
      </c>
      <c r="J7" s="772">
        <v>934</v>
      </c>
      <c r="K7" s="772">
        <v>679</v>
      </c>
      <c r="L7" s="772">
        <v>36</v>
      </c>
      <c r="P7" s="753"/>
      <c r="Q7" s="754"/>
      <c r="X7" s="782"/>
      <c r="Y7" s="753"/>
      <c r="Z7" s="754"/>
      <c r="AA7" s="782"/>
    </row>
    <row r="8" spans="1:27" ht="13" x14ac:dyDescent="0.25">
      <c r="A8" s="772" t="s">
        <v>772</v>
      </c>
      <c r="B8" s="772">
        <v>53367</v>
      </c>
      <c r="C8" s="772">
        <v>48256</v>
      </c>
      <c r="D8" s="772">
        <v>57634</v>
      </c>
      <c r="E8" s="772">
        <v>58225</v>
      </c>
      <c r="F8" s="772">
        <v>65274</v>
      </c>
      <c r="G8" s="772">
        <v>66086</v>
      </c>
      <c r="H8" s="772">
        <v>66649</v>
      </c>
      <c r="I8" s="772">
        <v>62320</v>
      </c>
      <c r="J8" s="772">
        <v>72997</v>
      </c>
      <c r="K8" s="772">
        <v>79953</v>
      </c>
      <c r="L8" s="772">
        <v>70667</v>
      </c>
      <c r="P8" s="753"/>
      <c r="Q8" s="754"/>
      <c r="X8" s="782"/>
      <c r="Y8" s="753"/>
      <c r="Z8" s="754"/>
      <c r="AA8" s="782"/>
    </row>
    <row r="9" spans="1:27" ht="13" x14ac:dyDescent="0.25">
      <c r="P9" s="753"/>
      <c r="Q9" s="754"/>
      <c r="X9" s="782"/>
      <c r="Y9" s="753"/>
      <c r="Z9" s="754"/>
      <c r="AA9" s="782"/>
    </row>
    <row r="10" spans="1:27" ht="13" x14ac:dyDescent="0.25">
      <c r="X10" s="782"/>
      <c r="Y10" s="753"/>
      <c r="Z10" s="754"/>
      <c r="AA10" s="782"/>
    </row>
    <row r="11" spans="1:27" ht="13" x14ac:dyDescent="0.25">
      <c r="B11" s="778">
        <f t="shared" ref="B11:K11" si="0">SUM(B5:B7)</f>
        <v>53367</v>
      </c>
      <c r="C11" s="778">
        <f t="shared" si="0"/>
        <v>48256</v>
      </c>
      <c r="D11" s="778">
        <f t="shared" si="0"/>
        <v>57634</v>
      </c>
      <c r="E11" s="778">
        <f t="shared" si="0"/>
        <v>58225</v>
      </c>
      <c r="F11" s="778">
        <f t="shared" si="0"/>
        <v>65274</v>
      </c>
      <c r="G11" s="778">
        <f t="shared" si="0"/>
        <v>65789</v>
      </c>
      <c r="H11" s="778">
        <f t="shared" si="0"/>
        <v>65879</v>
      </c>
      <c r="I11" s="778">
        <f t="shared" si="0"/>
        <v>61895</v>
      </c>
      <c r="J11" s="778">
        <f t="shared" si="0"/>
        <v>72997</v>
      </c>
      <c r="K11" s="778">
        <f t="shared" si="0"/>
        <v>79953</v>
      </c>
      <c r="L11" s="778">
        <f>SUM(L5:L7)</f>
        <v>70667</v>
      </c>
      <c r="Q11" s="779"/>
      <c r="R11" s="779"/>
      <c r="X11" s="782"/>
      <c r="Y11" s="782"/>
      <c r="Z11" s="782"/>
      <c r="AA11" s="782"/>
    </row>
    <row r="12" spans="1:27" ht="13" x14ac:dyDescent="0.25">
      <c r="R12" s="780"/>
      <c r="S12" s="781"/>
      <c r="X12" s="782"/>
      <c r="Y12" s="782"/>
      <c r="Z12" s="782"/>
      <c r="AA12" s="782"/>
    </row>
    <row r="13" spans="1:27" ht="13" x14ac:dyDescent="0.25">
      <c r="R13" s="780"/>
      <c r="S13" s="781"/>
    </row>
    <row r="14" spans="1:27" ht="13" x14ac:dyDescent="0.25">
      <c r="R14" s="780"/>
      <c r="S14" s="781"/>
    </row>
    <row r="15" spans="1:27" ht="13" x14ac:dyDescent="0.25">
      <c r="R15" s="780"/>
      <c r="S15" s="781"/>
    </row>
    <row r="16" spans="1:27" x14ac:dyDescent="0.25">
      <c r="R16" s="782"/>
      <c r="S16" s="782"/>
    </row>
    <row r="24" spans="17:17" x14ac:dyDescent="0.25">
      <c r="Q24" s="805"/>
    </row>
    <row r="26" spans="17:17" ht="12.75" customHeight="1" x14ac:dyDescent="0.25"/>
    <row r="30" spans="17:17" ht="14.25" customHeight="1" x14ac:dyDescent="0.25"/>
    <row r="33" spans="1:12" x14ac:dyDescent="0.25">
      <c r="A33" s="976" t="s">
        <v>393</v>
      </c>
      <c r="B33" s="976"/>
      <c r="C33" s="976"/>
      <c r="D33" s="976"/>
      <c r="E33" s="976"/>
      <c r="F33" s="976"/>
      <c r="G33" s="976"/>
      <c r="H33" s="976"/>
      <c r="I33" s="976"/>
      <c r="J33" s="976"/>
      <c r="K33" s="976"/>
      <c r="L33" s="976"/>
    </row>
    <row r="34" spans="1:12" ht="10.5" customHeight="1" x14ac:dyDescent="0.25">
      <c r="A34" s="976"/>
      <c r="B34" s="976"/>
      <c r="C34" s="976"/>
      <c r="D34" s="976"/>
      <c r="E34" s="976"/>
      <c r="F34" s="976"/>
      <c r="G34" s="976"/>
      <c r="H34" s="976"/>
      <c r="I34" s="976"/>
      <c r="J34" s="976"/>
      <c r="K34" s="976"/>
      <c r="L34" s="976"/>
    </row>
    <row r="35" spans="1:12" ht="20.25" customHeight="1" x14ac:dyDescent="0.25">
      <c r="A35" s="976"/>
      <c r="B35" s="976"/>
      <c r="C35" s="976"/>
      <c r="D35" s="976"/>
      <c r="E35" s="976"/>
      <c r="F35" s="976"/>
      <c r="G35" s="976"/>
      <c r="H35" s="976"/>
      <c r="I35" s="976"/>
      <c r="J35" s="976"/>
      <c r="K35" s="976"/>
      <c r="L35" s="976"/>
    </row>
    <row r="37" spans="1:12" ht="12.75" customHeight="1" x14ac:dyDescent="0.25">
      <c r="A37" s="976" t="s">
        <v>773</v>
      </c>
      <c r="B37" s="976"/>
      <c r="C37" s="976"/>
      <c r="D37" s="976"/>
      <c r="E37" s="976"/>
      <c r="F37" s="976"/>
      <c r="G37" s="976"/>
      <c r="H37" s="976"/>
      <c r="I37" s="976"/>
      <c r="J37" s="976"/>
      <c r="K37" s="976"/>
      <c r="L37" s="976"/>
    </row>
    <row r="38" spans="1:12" x14ac:dyDescent="0.25">
      <c r="A38" s="976"/>
      <c r="B38" s="976"/>
      <c r="C38" s="976"/>
      <c r="D38" s="976"/>
      <c r="E38" s="976"/>
      <c r="F38" s="976"/>
      <c r="G38" s="976"/>
      <c r="H38" s="976"/>
      <c r="I38" s="976"/>
      <c r="J38" s="976"/>
      <c r="K38" s="976"/>
      <c r="L38" s="976"/>
    </row>
    <row r="39" spans="1:12" ht="10.5" customHeight="1" x14ac:dyDescent="0.25">
      <c r="A39" s="976"/>
      <c r="B39" s="976"/>
      <c r="C39" s="976"/>
      <c r="D39" s="976"/>
      <c r="E39" s="976"/>
      <c r="F39" s="976"/>
      <c r="G39" s="976"/>
      <c r="H39" s="976"/>
      <c r="I39" s="976"/>
      <c r="J39" s="976"/>
      <c r="K39" s="976"/>
      <c r="L39" s="976"/>
    </row>
    <row r="41" spans="1:12" x14ac:dyDescent="0.25">
      <c r="A41" s="751" t="s">
        <v>774</v>
      </c>
    </row>
    <row r="42" spans="1:12" x14ac:dyDescent="0.25">
      <c r="A42" s="751" t="s">
        <v>395</v>
      </c>
    </row>
  </sheetData>
  <mergeCells count="3">
    <mergeCell ref="A2:C2"/>
    <mergeCell ref="A33:L35"/>
    <mergeCell ref="A37:L39"/>
  </mergeCells>
  <hyperlinks>
    <hyperlink ref="A2:C2" location="TOC!A1" display="Return to Table of Contents"/>
  </hyperlinks>
  <pageMargins left="0.25" right="0.25" top="0.75" bottom="0.75" header="0.3" footer="0.3"/>
  <pageSetup scale="75" fitToHeight="0" orientation="portrait" r:id="rId1"/>
  <headerFooter>
    <oddHeader>&amp;L2017-18 Survey of Dental Education
Report 1 - Academic Programs, Enrollment, and Graduates</oddHead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75"/>
  <sheetViews>
    <sheetView workbookViewId="0">
      <pane xSplit="2" ySplit="3" topLeftCell="C4" activePane="bottomRight" state="frozen"/>
      <selection pane="topRight"/>
      <selection pane="bottomLeft"/>
      <selection pane="bottomRight"/>
    </sheetView>
  </sheetViews>
  <sheetFormatPr defaultColWidth="9.1796875" defaultRowHeight="12.5" x14ac:dyDescent="0.25"/>
  <cols>
    <col min="1" max="1" width="5.54296875" style="1" customWidth="1"/>
    <col min="2" max="2" width="56.54296875" style="1" customWidth="1"/>
    <col min="3" max="12" width="8.7265625" style="1" customWidth="1"/>
    <col min="13" max="16384" width="9.1796875" style="1"/>
  </cols>
  <sheetData>
    <row r="1" spans="1:13" ht="13" x14ac:dyDescent="0.3">
      <c r="A1" s="2" t="s">
        <v>446</v>
      </c>
    </row>
    <row r="2" spans="1:13" ht="13" thickBot="1" x14ac:dyDescent="0.3">
      <c r="A2" s="974" t="s">
        <v>1</v>
      </c>
      <c r="B2" s="974"/>
    </row>
    <row r="3" spans="1:13" ht="13" x14ac:dyDescent="0.3">
      <c r="A3" s="349" t="s">
        <v>2</v>
      </c>
      <c r="B3" s="350" t="s">
        <v>3</v>
      </c>
      <c r="C3" s="85" t="s">
        <v>225</v>
      </c>
      <c r="D3" s="85" t="s">
        <v>226</v>
      </c>
      <c r="E3" s="85" t="s">
        <v>227</v>
      </c>
      <c r="F3" s="85" t="s">
        <v>228</v>
      </c>
      <c r="G3" s="85" t="s">
        <v>229</v>
      </c>
      <c r="H3" s="85" t="s">
        <v>230</v>
      </c>
      <c r="I3" s="85" t="s">
        <v>231</v>
      </c>
      <c r="J3" s="85" t="s">
        <v>232</v>
      </c>
      <c r="K3" s="85" t="s">
        <v>233</v>
      </c>
      <c r="L3" s="927" t="s">
        <v>234</v>
      </c>
      <c r="M3" s="86" t="s">
        <v>235</v>
      </c>
    </row>
    <row r="4" spans="1:13" x14ac:dyDescent="0.25">
      <c r="A4" s="119" t="s">
        <v>10</v>
      </c>
      <c r="B4" s="120" t="s">
        <v>11</v>
      </c>
      <c r="C4" s="783">
        <v>116</v>
      </c>
      <c r="D4" s="783">
        <v>153</v>
      </c>
      <c r="E4" s="783">
        <v>134</v>
      </c>
      <c r="F4" s="783">
        <v>154</v>
      </c>
      <c r="G4" s="783">
        <v>200</v>
      </c>
      <c r="H4" s="783">
        <v>221</v>
      </c>
      <c r="I4" s="783">
        <v>228</v>
      </c>
      <c r="J4" s="783">
        <v>201</v>
      </c>
      <c r="K4" s="784">
        <v>227</v>
      </c>
      <c r="L4" s="928">
        <v>274</v>
      </c>
      <c r="M4" s="785">
        <v>917</v>
      </c>
    </row>
    <row r="5" spans="1:13" x14ac:dyDescent="0.25">
      <c r="A5" s="126" t="s">
        <v>18</v>
      </c>
      <c r="B5" s="127" t="s">
        <v>19</v>
      </c>
      <c r="C5" s="89">
        <v>2841</v>
      </c>
      <c r="D5" s="89">
        <v>1904</v>
      </c>
      <c r="E5" s="89">
        <v>177</v>
      </c>
      <c r="F5" s="89">
        <v>2378</v>
      </c>
      <c r="G5" s="89">
        <v>2971</v>
      </c>
      <c r="H5" s="89">
        <v>2521</v>
      </c>
      <c r="I5" s="89">
        <v>375</v>
      </c>
      <c r="J5" s="89">
        <v>2208</v>
      </c>
      <c r="K5" s="786">
        <v>1309</v>
      </c>
      <c r="L5" s="929">
        <v>1235</v>
      </c>
      <c r="M5" s="787">
        <v>272</v>
      </c>
    </row>
    <row r="6" spans="1:13" ht="14.5" x14ac:dyDescent="0.25">
      <c r="A6" s="133" t="s">
        <v>18</v>
      </c>
      <c r="B6" s="134" t="s">
        <v>668</v>
      </c>
      <c r="C6" s="95" t="s">
        <v>241</v>
      </c>
      <c r="D6" s="95">
        <v>526</v>
      </c>
      <c r="E6" s="95">
        <v>439</v>
      </c>
      <c r="F6" s="95">
        <v>2132</v>
      </c>
      <c r="G6" s="95">
        <v>1808</v>
      </c>
      <c r="H6" s="95">
        <v>2158</v>
      </c>
      <c r="I6" s="95">
        <v>2088</v>
      </c>
      <c r="J6" s="95">
        <v>2081</v>
      </c>
      <c r="K6" s="99">
        <v>2066</v>
      </c>
      <c r="L6" s="930">
        <v>2251</v>
      </c>
      <c r="M6" s="788">
        <v>1731</v>
      </c>
    </row>
    <row r="7" spans="1:13" ht="14.5" x14ac:dyDescent="0.25">
      <c r="A7" s="126" t="s">
        <v>26</v>
      </c>
      <c r="B7" s="127" t="s">
        <v>27</v>
      </c>
      <c r="C7" s="89">
        <v>1320</v>
      </c>
      <c r="D7" s="89">
        <v>756</v>
      </c>
      <c r="E7" s="89">
        <v>826</v>
      </c>
      <c r="F7" s="89">
        <v>1079</v>
      </c>
      <c r="G7" s="89" t="s">
        <v>776</v>
      </c>
      <c r="H7" s="89">
        <v>281</v>
      </c>
      <c r="I7" s="89">
        <v>374</v>
      </c>
      <c r="J7" s="89">
        <v>274</v>
      </c>
      <c r="K7" s="786">
        <v>277</v>
      </c>
      <c r="L7" s="929">
        <v>345</v>
      </c>
      <c r="M7" s="787">
        <v>330</v>
      </c>
    </row>
    <row r="8" spans="1:13" x14ac:dyDescent="0.25">
      <c r="A8" s="133" t="s">
        <v>26</v>
      </c>
      <c r="B8" s="134" t="s">
        <v>31</v>
      </c>
      <c r="C8" s="95">
        <v>1004</v>
      </c>
      <c r="D8" s="95">
        <v>831</v>
      </c>
      <c r="E8" s="95">
        <v>1014</v>
      </c>
      <c r="F8" s="95">
        <v>1074</v>
      </c>
      <c r="G8" s="95">
        <v>1150</v>
      </c>
      <c r="H8" s="95">
        <v>1343</v>
      </c>
      <c r="I8" s="95">
        <v>1239</v>
      </c>
      <c r="J8" s="95">
        <v>1259</v>
      </c>
      <c r="K8" s="99">
        <v>1310</v>
      </c>
      <c r="L8" s="930">
        <v>1415</v>
      </c>
      <c r="M8" s="788">
        <v>1382</v>
      </c>
    </row>
    <row r="9" spans="1:13" x14ac:dyDescent="0.25">
      <c r="A9" s="126" t="s">
        <v>26</v>
      </c>
      <c r="B9" s="127" t="s">
        <v>32</v>
      </c>
      <c r="C9" s="89">
        <v>165</v>
      </c>
      <c r="D9" s="89">
        <v>225</v>
      </c>
      <c r="E9" s="89" t="s">
        <v>241</v>
      </c>
      <c r="F9" s="89">
        <v>129</v>
      </c>
      <c r="G9" s="89">
        <v>165</v>
      </c>
      <c r="H9" s="89">
        <v>158</v>
      </c>
      <c r="I9" s="89">
        <v>132</v>
      </c>
      <c r="J9" s="89">
        <v>142</v>
      </c>
      <c r="K9" s="786">
        <v>149</v>
      </c>
      <c r="L9" s="929">
        <v>156</v>
      </c>
      <c r="M9" s="787">
        <v>170</v>
      </c>
    </row>
    <row r="10" spans="1:13" x14ac:dyDescent="0.25">
      <c r="A10" s="133" t="s">
        <v>26</v>
      </c>
      <c r="B10" s="134" t="s">
        <v>34</v>
      </c>
      <c r="C10" s="95">
        <v>790</v>
      </c>
      <c r="D10" s="95">
        <v>3151</v>
      </c>
      <c r="E10" s="95">
        <v>3199</v>
      </c>
      <c r="F10" s="95">
        <v>3228</v>
      </c>
      <c r="G10" s="95">
        <v>3262</v>
      </c>
      <c r="H10" s="95">
        <v>3411</v>
      </c>
      <c r="I10" s="95">
        <v>3329</v>
      </c>
      <c r="J10" s="95">
        <v>625</v>
      </c>
      <c r="K10" s="99">
        <v>3427</v>
      </c>
      <c r="L10" s="930">
        <v>3058</v>
      </c>
      <c r="M10" s="788">
        <v>2877</v>
      </c>
    </row>
    <row r="11" spans="1:13" x14ac:dyDescent="0.25">
      <c r="A11" s="126" t="s">
        <v>26</v>
      </c>
      <c r="B11" s="127" t="s">
        <v>37</v>
      </c>
      <c r="C11" s="89">
        <v>427</v>
      </c>
      <c r="D11" s="89">
        <v>366</v>
      </c>
      <c r="E11" s="89">
        <v>497</v>
      </c>
      <c r="F11" s="89">
        <v>347</v>
      </c>
      <c r="G11" s="89">
        <v>383</v>
      </c>
      <c r="H11" s="89">
        <v>471</v>
      </c>
      <c r="I11" s="89">
        <v>368</v>
      </c>
      <c r="J11" s="89">
        <v>274</v>
      </c>
      <c r="K11" s="786">
        <v>1086</v>
      </c>
      <c r="L11" s="929">
        <v>1189</v>
      </c>
      <c r="M11" s="787">
        <v>1652</v>
      </c>
    </row>
    <row r="12" spans="1:13" ht="14.5" x14ac:dyDescent="0.25">
      <c r="A12" s="133" t="s">
        <v>26</v>
      </c>
      <c r="B12" s="134" t="s">
        <v>669</v>
      </c>
      <c r="C12" s="95" t="s">
        <v>241</v>
      </c>
      <c r="D12" s="95" t="s">
        <v>241</v>
      </c>
      <c r="E12" s="95">
        <v>1188</v>
      </c>
      <c r="F12" s="95">
        <v>1485</v>
      </c>
      <c r="G12" s="95">
        <v>1830</v>
      </c>
      <c r="H12" s="95">
        <v>1694</v>
      </c>
      <c r="I12" s="95">
        <v>1792</v>
      </c>
      <c r="J12" s="95">
        <v>2085</v>
      </c>
      <c r="K12" s="99">
        <v>1895</v>
      </c>
      <c r="L12" s="930">
        <v>2242</v>
      </c>
      <c r="M12" s="788">
        <v>2360</v>
      </c>
    </row>
    <row r="13" spans="1:13" x14ac:dyDescent="0.25">
      <c r="A13" s="126" t="s">
        <v>42</v>
      </c>
      <c r="B13" s="127" t="s">
        <v>43</v>
      </c>
      <c r="C13" s="89">
        <v>160</v>
      </c>
      <c r="D13" s="89">
        <v>184</v>
      </c>
      <c r="E13" s="89">
        <v>223</v>
      </c>
      <c r="F13" s="89">
        <v>170</v>
      </c>
      <c r="G13" s="89">
        <v>302</v>
      </c>
      <c r="H13" s="89">
        <v>130</v>
      </c>
      <c r="I13" s="89">
        <v>233</v>
      </c>
      <c r="J13" s="89">
        <v>317</v>
      </c>
      <c r="K13" s="786">
        <v>1765</v>
      </c>
      <c r="L13" s="929">
        <v>1985</v>
      </c>
      <c r="M13" s="787">
        <v>2040</v>
      </c>
    </row>
    <row r="14" spans="1:13" x14ac:dyDescent="0.25">
      <c r="A14" s="133" t="s">
        <v>45</v>
      </c>
      <c r="B14" s="134" t="s">
        <v>46</v>
      </c>
      <c r="C14" s="95">
        <v>168</v>
      </c>
      <c r="D14" s="95">
        <v>150</v>
      </c>
      <c r="E14" s="95">
        <v>169</v>
      </c>
      <c r="F14" s="95">
        <v>158</v>
      </c>
      <c r="G14" s="95">
        <v>153</v>
      </c>
      <c r="H14" s="95">
        <v>165</v>
      </c>
      <c r="I14" s="95">
        <v>159</v>
      </c>
      <c r="J14" s="95">
        <v>169</v>
      </c>
      <c r="K14" s="99">
        <v>170</v>
      </c>
      <c r="L14" s="930">
        <v>168</v>
      </c>
      <c r="M14" s="788">
        <v>173</v>
      </c>
    </row>
    <row r="15" spans="1:13" x14ac:dyDescent="0.25">
      <c r="A15" s="126" t="s">
        <v>48</v>
      </c>
      <c r="B15" s="127" t="s">
        <v>49</v>
      </c>
      <c r="C15" s="89">
        <v>177</v>
      </c>
      <c r="D15" s="89">
        <v>188</v>
      </c>
      <c r="E15" s="89">
        <v>150</v>
      </c>
      <c r="F15" s="89">
        <v>151</v>
      </c>
      <c r="G15" s="89">
        <v>279</v>
      </c>
      <c r="H15" s="89">
        <v>130</v>
      </c>
      <c r="I15" s="89">
        <v>167</v>
      </c>
      <c r="J15" s="89">
        <v>211</v>
      </c>
      <c r="K15" s="786">
        <v>242</v>
      </c>
      <c r="L15" s="929">
        <v>131</v>
      </c>
      <c r="M15" s="787">
        <v>112</v>
      </c>
    </row>
    <row r="16" spans="1:13" x14ac:dyDescent="0.25">
      <c r="A16" s="133" t="s">
        <v>51</v>
      </c>
      <c r="B16" s="134" t="s">
        <v>52</v>
      </c>
      <c r="C16" s="95">
        <v>1521</v>
      </c>
      <c r="D16" s="95">
        <v>1477</v>
      </c>
      <c r="E16" s="95">
        <v>1399</v>
      </c>
      <c r="F16" s="95">
        <v>1623</v>
      </c>
      <c r="G16" s="95">
        <v>1270</v>
      </c>
      <c r="H16" s="95">
        <v>1286</v>
      </c>
      <c r="I16" s="95">
        <v>1376</v>
      </c>
      <c r="J16" s="95">
        <v>1137</v>
      </c>
      <c r="K16" s="99">
        <v>1170</v>
      </c>
      <c r="L16" s="930">
        <v>1206</v>
      </c>
      <c r="M16" s="788">
        <v>1253</v>
      </c>
    </row>
    <row r="17" spans="1:13" x14ac:dyDescent="0.25">
      <c r="A17" s="126" t="s">
        <v>51</v>
      </c>
      <c r="B17" s="127" t="s">
        <v>53</v>
      </c>
      <c r="C17" s="89">
        <v>1376</v>
      </c>
      <c r="D17" s="89">
        <v>348</v>
      </c>
      <c r="E17" s="89">
        <v>348</v>
      </c>
      <c r="F17" s="89">
        <v>3302</v>
      </c>
      <c r="G17" s="89">
        <v>2573</v>
      </c>
      <c r="H17" s="89">
        <v>2372</v>
      </c>
      <c r="I17" s="89">
        <v>2238</v>
      </c>
      <c r="J17" s="89">
        <v>2646</v>
      </c>
      <c r="K17" s="786">
        <v>2522</v>
      </c>
      <c r="L17" s="929">
        <v>3142</v>
      </c>
      <c r="M17" s="787">
        <v>2855</v>
      </c>
    </row>
    <row r="18" spans="1:13" ht="14.5" x14ac:dyDescent="0.25">
      <c r="A18" s="133" t="s">
        <v>51</v>
      </c>
      <c r="B18" s="134" t="s">
        <v>670</v>
      </c>
      <c r="C18" s="95" t="s">
        <v>241</v>
      </c>
      <c r="D18" s="95" t="s">
        <v>241</v>
      </c>
      <c r="E18" s="95" t="s">
        <v>241</v>
      </c>
      <c r="F18" s="95" t="s">
        <v>241</v>
      </c>
      <c r="G18" s="95" t="s">
        <v>241</v>
      </c>
      <c r="H18" s="95">
        <v>2360</v>
      </c>
      <c r="I18" s="95">
        <v>2148</v>
      </c>
      <c r="J18" s="95">
        <v>868</v>
      </c>
      <c r="K18" s="99">
        <v>2333</v>
      </c>
      <c r="L18" s="930">
        <v>873</v>
      </c>
      <c r="M18" s="788">
        <v>2804</v>
      </c>
    </row>
    <row r="19" spans="1:13" x14ac:dyDescent="0.25">
      <c r="A19" s="126" t="s">
        <v>57</v>
      </c>
      <c r="B19" s="127" t="s">
        <v>58</v>
      </c>
      <c r="C19" s="89">
        <v>158</v>
      </c>
      <c r="D19" s="89">
        <v>156</v>
      </c>
      <c r="E19" s="89">
        <v>176</v>
      </c>
      <c r="F19" s="89">
        <v>160</v>
      </c>
      <c r="G19" s="89">
        <v>173</v>
      </c>
      <c r="H19" s="89">
        <v>192</v>
      </c>
      <c r="I19" s="89">
        <v>205</v>
      </c>
      <c r="J19" s="89">
        <v>220</v>
      </c>
      <c r="K19" s="786">
        <v>225</v>
      </c>
      <c r="L19" s="929">
        <v>236</v>
      </c>
      <c r="M19" s="787">
        <v>240</v>
      </c>
    </row>
    <row r="20" spans="1:13" x14ac:dyDescent="0.25">
      <c r="A20" s="133" t="s">
        <v>60</v>
      </c>
      <c r="B20" s="134" t="s">
        <v>61</v>
      </c>
      <c r="C20" s="95">
        <v>734</v>
      </c>
      <c r="D20" s="95">
        <v>678</v>
      </c>
      <c r="E20" s="95">
        <v>644</v>
      </c>
      <c r="F20" s="95">
        <v>699</v>
      </c>
      <c r="G20" s="95">
        <v>590</v>
      </c>
      <c r="H20" s="95">
        <v>562</v>
      </c>
      <c r="I20" s="95">
        <v>585</v>
      </c>
      <c r="J20" s="95">
        <v>554</v>
      </c>
      <c r="K20" s="99">
        <v>547</v>
      </c>
      <c r="L20" s="930">
        <v>577</v>
      </c>
      <c r="M20" s="788">
        <v>568</v>
      </c>
    </row>
    <row r="21" spans="1:13" x14ac:dyDescent="0.25">
      <c r="A21" s="126" t="s">
        <v>60</v>
      </c>
      <c r="B21" s="127" t="s">
        <v>63</v>
      </c>
      <c r="C21" s="89">
        <v>225</v>
      </c>
      <c r="D21" s="89">
        <v>159</v>
      </c>
      <c r="E21" s="89" t="s">
        <v>241</v>
      </c>
      <c r="F21" s="89">
        <v>216</v>
      </c>
      <c r="G21" s="89" t="s">
        <v>241</v>
      </c>
      <c r="H21" s="89">
        <v>261</v>
      </c>
      <c r="I21" s="89">
        <v>200</v>
      </c>
      <c r="J21" s="89">
        <v>144</v>
      </c>
      <c r="K21" s="786">
        <v>425</v>
      </c>
      <c r="L21" s="929">
        <v>210</v>
      </c>
      <c r="M21" s="787">
        <v>203</v>
      </c>
    </row>
    <row r="22" spans="1:13" x14ac:dyDescent="0.25">
      <c r="A22" s="133" t="s">
        <v>60</v>
      </c>
      <c r="B22" s="134" t="s">
        <v>66</v>
      </c>
      <c r="C22" s="95" t="s">
        <v>241</v>
      </c>
      <c r="D22" s="95" t="s">
        <v>241</v>
      </c>
      <c r="E22" s="95" t="s">
        <v>241</v>
      </c>
      <c r="F22" s="95" t="s">
        <v>241</v>
      </c>
      <c r="G22" s="95">
        <v>1338</v>
      </c>
      <c r="H22" s="95">
        <v>1746</v>
      </c>
      <c r="I22" s="95">
        <v>2009</v>
      </c>
      <c r="J22" s="95">
        <v>2173</v>
      </c>
      <c r="K22" s="99">
        <v>2062</v>
      </c>
      <c r="L22" s="930">
        <v>2204</v>
      </c>
      <c r="M22" s="788">
        <v>2063</v>
      </c>
    </row>
    <row r="23" spans="1:13" x14ac:dyDescent="0.25">
      <c r="A23" s="126" t="s">
        <v>68</v>
      </c>
      <c r="B23" s="127" t="s">
        <v>69</v>
      </c>
      <c r="C23" s="89">
        <v>434</v>
      </c>
      <c r="D23" s="89">
        <v>383</v>
      </c>
      <c r="E23" s="89">
        <v>318</v>
      </c>
      <c r="F23" s="89">
        <v>515</v>
      </c>
      <c r="G23" s="89">
        <v>1823</v>
      </c>
      <c r="H23" s="89">
        <v>366</v>
      </c>
      <c r="I23" s="89">
        <v>375</v>
      </c>
      <c r="J23" s="89">
        <v>299</v>
      </c>
      <c r="K23" s="786">
        <v>645</v>
      </c>
      <c r="L23" s="929">
        <v>994</v>
      </c>
      <c r="M23" s="787">
        <v>261</v>
      </c>
    </row>
    <row r="24" spans="1:13" x14ac:dyDescent="0.25">
      <c r="A24" s="133" t="s">
        <v>71</v>
      </c>
      <c r="B24" s="134" t="s">
        <v>72</v>
      </c>
      <c r="C24" s="95">
        <v>198</v>
      </c>
      <c r="D24" s="95">
        <v>181</v>
      </c>
      <c r="E24" s="95">
        <v>211</v>
      </c>
      <c r="F24" s="95">
        <v>223</v>
      </c>
      <c r="G24" s="95">
        <v>232</v>
      </c>
      <c r="H24" s="95">
        <v>232</v>
      </c>
      <c r="I24" s="95">
        <v>230</v>
      </c>
      <c r="J24" s="95">
        <v>237</v>
      </c>
      <c r="K24" s="99">
        <v>234</v>
      </c>
      <c r="L24" s="930">
        <v>868</v>
      </c>
      <c r="M24" s="788">
        <v>882</v>
      </c>
    </row>
    <row r="25" spans="1:13" x14ac:dyDescent="0.25">
      <c r="A25" s="126" t="s">
        <v>74</v>
      </c>
      <c r="B25" s="127" t="s">
        <v>75</v>
      </c>
      <c r="C25" s="89">
        <v>74</v>
      </c>
      <c r="D25" s="89">
        <v>1257</v>
      </c>
      <c r="E25" s="89">
        <v>1201</v>
      </c>
      <c r="F25" s="89">
        <v>1272</v>
      </c>
      <c r="G25" s="89">
        <v>1587</v>
      </c>
      <c r="H25" s="89">
        <v>1673</v>
      </c>
      <c r="I25" s="89">
        <v>1526</v>
      </c>
      <c r="J25" s="89">
        <v>1630</v>
      </c>
      <c r="K25" s="786">
        <v>1679</v>
      </c>
      <c r="L25" s="929">
        <v>1735</v>
      </c>
      <c r="M25" s="787">
        <v>1638</v>
      </c>
    </row>
    <row r="26" spans="1:13" x14ac:dyDescent="0.25">
      <c r="A26" s="133" t="s">
        <v>74</v>
      </c>
      <c r="B26" s="134" t="s">
        <v>78</v>
      </c>
      <c r="C26" s="95">
        <v>407</v>
      </c>
      <c r="D26" s="95">
        <v>368</v>
      </c>
      <c r="E26" s="95">
        <v>379</v>
      </c>
      <c r="F26" s="95">
        <v>490</v>
      </c>
      <c r="G26" s="95">
        <v>448</v>
      </c>
      <c r="H26" s="95">
        <v>458</v>
      </c>
      <c r="I26" s="95">
        <v>465</v>
      </c>
      <c r="J26" s="95">
        <v>443</v>
      </c>
      <c r="K26" s="99">
        <v>411</v>
      </c>
      <c r="L26" s="930">
        <v>374</v>
      </c>
      <c r="M26" s="788">
        <v>396</v>
      </c>
    </row>
    <row r="27" spans="1:13" x14ac:dyDescent="0.25">
      <c r="A27" s="126" t="s">
        <v>80</v>
      </c>
      <c r="B27" s="16" t="s">
        <v>528</v>
      </c>
      <c r="C27" s="89">
        <v>229</v>
      </c>
      <c r="D27" s="89">
        <v>214</v>
      </c>
      <c r="E27" s="89">
        <v>195</v>
      </c>
      <c r="F27" s="89">
        <v>88</v>
      </c>
      <c r="G27" s="89">
        <v>97</v>
      </c>
      <c r="H27" s="89">
        <v>209</v>
      </c>
      <c r="I27" s="89">
        <v>132</v>
      </c>
      <c r="J27" s="89">
        <v>133</v>
      </c>
      <c r="K27" s="786">
        <v>108</v>
      </c>
      <c r="L27" s="929">
        <v>65</v>
      </c>
      <c r="M27" s="787">
        <v>91</v>
      </c>
    </row>
    <row r="28" spans="1:13" ht="14.5" x14ac:dyDescent="0.25">
      <c r="A28" s="133" t="s">
        <v>83</v>
      </c>
      <c r="B28" s="134" t="s">
        <v>672</v>
      </c>
      <c r="C28" s="95" t="s">
        <v>241</v>
      </c>
      <c r="D28" s="95" t="s">
        <v>241</v>
      </c>
      <c r="E28" s="95" t="s">
        <v>241</v>
      </c>
      <c r="F28" s="95" t="s">
        <v>241</v>
      </c>
      <c r="G28" s="95" t="s">
        <v>241</v>
      </c>
      <c r="H28" s="95" t="s">
        <v>241</v>
      </c>
      <c r="I28" s="95">
        <v>1134</v>
      </c>
      <c r="J28" s="95">
        <v>848</v>
      </c>
      <c r="K28" s="99">
        <v>297</v>
      </c>
      <c r="L28" s="930">
        <v>1178</v>
      </c>
      <c r="M28" s="788">
        <v>1169</v>
      </c>
    </row>
    <row r="29" spans="1:13" x14ac:dyDescent="0.25">
      <c r="A29" s="126" t="s">
        <v>85</v>
      </c>
      <c r="B29" s="127" t="s">
        <v>86</v>
      </c>
      <c r="C29" s="89">
        <v>437</v>
      </c>
      <c r="D29" s="89">
        <v>535</v>
      </c>
      <c r="E29" s="89">
        <v>639</v>
      </c>
      <c r="F29" s="89">
        <v>461</v>
      </c>
      <c r="G29" s="89">
        <v>462</v>
      </c>
      <c r="H29" s="89">
        <v>449</v>
      </c>
      <c r="I29" s="89">
        <v>438</v>
      </c>
      <c r="J29" s="89">
        <v>486</v>
      </c>
      <c r="K29" s="786">
        <v>2799</v>
      </c>
      <c r="L29" s="929">
        <v>2582</v>
      </c>
      <c r="M29" s="787">
        <v>1841</v>
      </c>
    </row>
    <row r="30" spans="1:13" x14ac:dyDescent="0.25">
      <c r="A30" s="133" t="s">
        <v>89</v>
      </c>
      <c r="B30" s="134" t="s">
        <v>90</v>
      </c>
      <c r="C30" s="95">
        <v>858</v>
      </c>
      <c r="D30" s="95">
        <v>815</v>
      </c>
      <c r="E30" s="95">
        <v>787</v>
      </c>
      <c r="F30" s="95">
        <v>858</v>
      </c>
      <c r="G30" s="95">
        <v>819</v>
      </c>
      <c r="H30" s="95">
        <v>911</v>
      </c>
      <c r="I30" s="95">
        <v>950</v>
      </c>
      <c r="J30" s="95">
        <v>827</v>
      </c>
      <c r="K30" s="99">
        <v>840</v>
      </c>
      <c r="L30" s="930">
        <v>905</v>
      </c>
      <c r="M30" s="788">
        <v>943</v>
      </c>
    </row>
    <row r="31" spans="1:13" x14ac:dyDescent="0.25">
      <c r="A31" s="126" t="s">
        <v>89</v>
      </c>
      <c r="B31" s="127" t="s">
        <v>93</v>
      </c>
      <c r="C31" s="89">
        <v>502</v>
      </c>
      <c r="D31" s="89">
        <v>433</v>
      </c>
      <c r="E31" s="89">
        <v>4661</v>
      </c>
      <c r="F31" s="89">
        <v>407</v>
      </c>
      <c r="G31" s="89">
        <v>4518</v>
      </c>
      <c r="H31" s="89">
        <v>4607</v>
      </c>
      <c r="I31" s="89">
        <v>4441</v>
      </c>
      <c r="J31" s="89">
        <v>3443</v>
      </c>
      <c r="K31" s="786">
        <v>3415</v>
      </c>
      <c r="L31" s="929">
        <v>3459</v>
      </c>
      <c r="M31" s="787">
        <v>3093</v>
      </c>
    </row>
    <row r="32" spans="1:13" x14ac:dyDescent="0.25">
      <c r="A32" s="133" t="s">
        <v>89</v>
      </c>
      <c r="B32" s="134" t="s">
        <v>94</v>
      </c>
      <c r="C32" s="95">
        <v>4268</v>
      </c>
      <c r="D32" s="95">
        <v>4344</v>
      </c>
      <c r="E32" s="95">
        <v>4524</v>
      </c>
      <c r="F32" s="95">
        <v>4421</v>
      </c>
      <c r="G32" s="95">
        <v>4476</v>
      </c>
      <c r="H32" s="95">
        <v>4635</v>
      </c>
      <c r="I32" s="95">
        <v>4294</v>
      </c>
      <c r="J32" s="95">
        <v>3679</v>
      </c>
      <c r="K32" s="99">
        <v>3527</v>
      </c>
      <c r="L32" s="930">
        <v>3853</v>
      </c>
      <c r="M32" s="788">
        <v>1266</v>
      </c>
    </row>
    <row r="33" spans="1:13" x14ac:dyDescent="0.25">
      <c r="A33" s="126" t="s">
        <v>95</v>
      </c>
      <c r="B33" s="127" t="s">
        <v>96</v>
      </c>
      <c r="C33" s="89">
        <v>1793</v>
      </c>
      <c r="D33" s="89">
        <v>1843</v>
      </c>
      <c r="E33" s="89">
        <v>1770</v>
      </c>
      <c r="F33" s="89" t="s">
        <v>517</v>
      </c>
      <c r="G33" s="89">
        <v>1551</v>
      </c>
      <c r="H33" s="89">
        <v>647</v>
      </c>
      <c r="I33" s="89">
        <v>602</v>
      </c>
      <c r="J33" s="89">
        <v>620</v>
      </c>
      <c r="K33" s="786">
        <v>706</v>
      </c>
      <c r="L33" s="929">
        <v>596</v>
      </c>
      <c r="M33" s="787">
        <v>775</v>
      </c>
    </row>
    <row r="34" spans="1:13" x14ac:dyDescent="0.25">
      <c r="A34" s="133" t="s">
        <v>95</v>
      </c>
      <c r="B34" s="134" t="s">
        <v>97</v>
      </c>
      <c r="C34" s="95">
        <v>2516</v>
      </c>
      <c r="D34" s="95">
        <v>283</v>
      </c>
      <c r="E34" s="95">
        <v>356</v>
      </c>
      <c r="F34" s="95">
        <v>350</v>
      </c>
      <c r="G34" s="95">
        <v>1565</v>
      </c>
      <c r="H34" s="95">
        <v>2013</v>
      </c>
      <c r="I34" s="95">
        <v>319</v>
      </c>
      <c r="J34" s="95">
        <v>321</v>
      </c>
      <c r="K34" s="99">
        <v>1601</v>
      </c>
      <c r="L34" s="930">
        <v>1495</v>
      </c>
      <c r="M34" s="788">
        <v>1956</v>
      </c>
    </row>
    <row r="35" spans="1:13" x14ac:dyDescent="0.25">
      <c r="A35" s="126" t="s">
        <v>99</v>
      </c>
      <c r="B35" s="127" t="s">
        <v>100</v>
      </c>
      <c r="C35" s="89">
        <v>279</v>
      </c>
      <c r="D35" s="89">
        <v>296</v>
      </c>
      <c r="E35" s="89">
        <v>202</v>
      </c>
      <c r="F35" s="89">
        <v>218</v>
      </c>
      <c r="G35" s="89">
        <v>992</v>
      </c>
      <c r="H35" s="89">
        <v>213</v>
      </c>
      <c r="I35" s="89">
        <v>347</v>
      </c>
      <c r="J35" s="89">
        <v>293</v>
      </c>
      <c r="K35" s="786">
        <v>730</v>
      </c>
      <c r="L35" s="929">
        <v>275</v>
      </c>
      <c r="M35" s="787">
        <v>239</v>
      </c>
    </row>
    <row r="36" spans="1:13" x14ac:dyDescent="0.25">
      <c r="A36" s="133" t="s">
        <v>102</v>
      </c>
      <c r="B36" s="134" t="s">
        <v>103</v>
      </c>
      <c r="C36" s="95">
        <v>80</v>
      </c>
      <c r="D36" s="95">
        <v>77</v>
      </c>
      <c r="E36" s="95">
        <v>75</v>
      </c>
      <c r="F36" s="95">
        <v>71</v>
      </c>
      <c r="G36" s="95">
        <v>70</v>
      </c>
      <c r="H36" s="95">
        <v>68</v>
      </c>
      <c r="I36" s="95">
        <v>76</v>
      </c>
      <c r="J36" s="95">
        <v>89</v>
      </c>
      <c r="K36" s="99">
        <v>92</v>
      </c>
      <c r="L36" s="930">
        <v>107</v>
      </c>
      <c r="M36" s="788">
        <v>105</v>
      </c>
    </row>
    <row r="37" spans="1:13" x14ac:dyDescent="0.25">
      <c r="A37" s="126" t="s">
        <v>104</v>
      </c>
      <c r="B37" s="127" t="s">
        <v>105</v>
      </c>
      <c r="C37" s="89">
        <v>175</v>
      </c>
      <c r="D37" s="89">
        <v>189</v>
      </c>
      <c r="E37" s="89">
        <v>187</v>
      </c>
      <c r="F37" s="89">
        <v>175</v>
      </c>
      <c r="G37" s="89" t="s">
        <v>517</v>
      </c>
      <c r="H37" s="89">
        <v>176</v>
      </c>
      <c r="I37" s="89">
        <v>358</v>
      </c>
      <c r="J37" s="89">
        <v>187</v>
      </c>
      <c r="K37" s="786">
        <v>164</v>
      </c>
      <c r="L37" s="931">
        <v>999</v>
      </c>
      <c r="M37" s="789">
        <v>937</v>
      </c>
    </row>
    <row r="38" spans="1:13" ht="14.5" x14ac:dyDescent="0.25">
      <c r="A38" s="133" t="s">
        <v>104</v>
      </c>
      <c r="B38" s="134" t="s">
        <v>673</v>
      </c>
      <c r="C38" s="95" t="s">
        <v>241</v>
      </c>
      <c r="D38" s="95" t="s">
        <v>241</v>
      </c>
      <c r="E38" s="95" t="s">
        <v>241</v>
      </c>
      <c r="F38" s="95" t="s">
        <v>241</v>
      </c>
      <c r="G38" s="95" t="s">
        <v>241</v>
      </c>
      <c r="H38" s="95" t="s">
        <v>241</v>
      </c>
      <c r="I38" s="95">
        <v>90</v>
      </c>
      <c r="J38" s="95">
        <v>621</v>
      </c>
      <c r="K38" s="99">
        <v>790</v>
      </c>
      <c r="L38" s="930">
        <v>931</v>
      </c>
      <c r="M38" s="788">
        <v>153</v>
      </c>
    </row>
    <row r="39" spans="1:13" x14ac:dyDescent="0.25">
      <c r="A39" s="126" t="s">
        <v>108</v>
      </c>
      <c r="B39" s="127" t="s">
        <v>109</v>
      </c>
      <c r="C39" s="89">
        <v>2353</v>
      </c>
      <c r="D39" s="89">
        <v>2522</v>
      </c>
      <c r="E39" s="89">
        <v>2258</v>
      </c>
      <c r="F39" s="89">
        <v>2389</v>
      </c>
      <c r="G39" s="89">
        <v>2406</v>
      </c>
      <c r="H39" s="89">
        <v>1898</v>
      </c>
      <c r="I39" s="89">
        <v>1692</v>
      </c>
      <c r="J39" s="89">
        <v>1308</v>
      </c>
      <c r="K39" s="786">
        <v>1183</v>
      </c>
      <c r="L39" s="929">
        <v>1451</v>
      </c>
      <c r="M39" s="787">
        <v>1206</v>
      </c>
    </row>
    <row r="40" spans="1:13" x14ac:dyDescent="0.25">
      <c r="A40" s="133" t="s">
        <v>108</v>
      </c>
      <c r="B40" s="134" t="s">
        <v>112</v>
      </c>
      <c r="C40" s="95">
        <v>940</v>
      </c>
      <c r="D40" s="95">
        <v>1014</v>
      </c>
      <c r="E40" s="95">
        <v>891</v>
      </c>
      <c r="F40" s="95">
        <v>913</v>
      </c>
      <c r="G40" s="95">
        <v>912</v>
      </c>
      <c r="H40" s="95">
        <v>828</v>
      </c>
      <c r="I40" s="95">
        <v>792</v>
      </c>
      <c r="J40" s="95">
        <v>699</v>
      </c>
      <c r="K40" s="99">
        <v>683</v>
      </c>
      <c r="L40" s="930">
        <v>688</v>
      </c>
      <c r="M40" s="788">
        <v>708</v>
      </c>
    </row>
    <row r="41" spans="1:13" x14ac:dyDescent="0.25">
      <c r="A41" s="126" t="s">
        <v>114</v>
      </c>
      <c r="B41" s="127" t="s">
        <v>115</v>
      </c>
      <c r="C41" s="89">
        <v>1668</v>
      </c>
      <c r="D41" s="89">
        <v>1655</v>
      </c>
      <c r="E41" s="89">
        <v>1680</v>
      </c>
      <c r="F41" s="89">
        <v>1363</v>
      </c>
      <c r="G41" s="89">
        <v>1294</v>
      </c>
      <c r="H41" s="89">
        <v>1315</v>
      </c>
      <c r="I41" s="89">
        <v>1324</v>
      </c>
      <c r="J41" s="89">
        <v>1130</v>
      </c>
      <c r="K41" s="786">
        <v>1082</v>
      </c>
      <c r="L41" s="929">
        <v>1164</v>
      </c>
      <c r="M41" s="787">
        <v>1313</v>
      </c>
    </row>
    <row r="42" spans="1:13" x14ac:dyDescent="0.25">
      <c r="A42" s="133" t="s">
        <v>117</v>
      </c>
      <c r="B42" s="134" t="s">
        <v>118</v>
      </c>
      <c r="C42" s="95">
        <v>274</v>
      </c>
      <c r="D42" s="95">
        <v>318</v>
      </c>
      <c r="E42" s="95">
        <v>315</v>
      </c>
      <c r="F42" s="95">
        <v>2152</v>
      </c>
      <c r="G42" s="95">
        <v>2002</v>
      </c>
      <c r="H42" s="95">
        <v>1866</v>
      </c>
      <c r="I42" s="95">
        <v>1953</v>
      </c>
      <c r="J42" s="95">
        <v>1844</v>
      </c>
      <c r="K42" s="99">
        <v>1898</v>
      </c>
      <c r="L42" s="930">
        <v>2063</v>
      </c>
      <c r="M42" s="788">
        <v>1864</v>
      </c>
    </row>
    <row r="43" spans="1:13" x14ac:dyDescent="0.25">
      <c r="A43" s="126" t="s">
        <v>120</v>
      </c>
      <c r="B43" s="127" t="s">
        <v>121</v>
      </c>
      <c r="C43" s="89">
        <v>2267</v>
      </c>
      <c r="D43" s="89" t="s">
        <v>241</v>
      </c>
      <c r="E43" s="89">
        <v>2487</v>
      </c>
      <c r="F43" s="89">
        <v>2365</v>
      </c>
      <c r="G43" s="89">
        <v>2582</v>
      </c>
      <c r="H43" s="89">
        <v>2454</v>
      </c>
      <c r="I43" s="89">
        <v>276</v>
      </c>
      <c r="J43" s="89">
        <v>265</v>
      </c>
      <c r="K43" s="786">
        <v>310</v>
      </c>
      <c r="L43" s="931">
        <v>1808</v>
      </c>
      <c r="M43" s="789">
        <v>1675</v>
      </c>
    </row>
    <row r="44" spans="1:13" x14ac:dyDescent="0.25">
      <c r="A44" s="133" t="s">
        <v>120</v>
      </c>
      <c r="B44" s="134" t="s">
        <v>123</v>
      </c>
      <c r="C44" s="95">
        <v>3923</v>
      </c>
      <c r="D44" s="95">
        <v>660</v>
      </c>
      <c r="E44" s="95">
        <v>4342</v>
      </c>
      <c r="F44" s="95">
        <v>4654</v>
      </c>
      <c r="G44" s="95">
        <v>657</v>
      </c>
      <c r="H44" s="95">
        <v>676</v>
      </c>
      <c r="I44" s="95">
        <v>4554</v>
      </c>
      <c r="J44" s="95">
        <v>4800</v>
      </c>
      <c r="K44" s="99">
        <v>4831</v>
      </c>
      <c r="L44" s="930">
        <v>5016</v>
      </c>
      <c r="M44" s="788">
        <v>3579</v>
      </c>
    </row>
    <row r="45" spans="1:13" x14ac:dyDescent="0.25">
      <c r="A45" s="126" t="s">
        <v>120</v>
      </c>
      <c r="B45" s="127" t="s">
        <v>125</v>
      </c>
      <c r="C45" s="89">
        <v>282</v>
      </c>
      <c r="D45" s="89">
        <v>270</v>
      </c>
      <c r="E45" s="89">
        <v>232</v>
      </c>
      <c r="F45" s="89">
        <v>201</v>
      </c>
      <c r="G45" s="89">
        <v>185</v>
      </c>
      <c r="H45" s="89">
        <v>158</v>
      </c>
      <c r="I45" s="89">
        <v>114</v>
      </c>
      <c r="J45" s="89">
        <v>129</v>
      </c>
      <c r="K45" s="786">
        <v>173</v>
      </c>
      <c r="L45" s="929">
        <v>169</v>
      </c>
      <c r="M45" s="787">
        <v>164</v>
      </c>
    </row>
    <row r="46" spans="1:13" ht="14.5" x14ac:dyDescent="0.25">
      <c r="A46" s="133" t="s">
        <v>120</v>
      </c>
      <c r="B46" s="134" t="s">
        <v>674</v>
      </c>
      <c r="C46" s="95" t="s">
        <v>241</v>
      </c>
      <c r="D46" s="95" t="s">
        <v>241</v>
      </c>
      <c r="E46" s="95" t="s">
        <v>241</v>
      </c>
      <c r="F46" s="95" t="s">
        <v>241</v>
      </c>
      <c r="G46" s="95" t="s">
        <v>241</v>
      </c>
      <c r="H46" s="95" t="s">
        <v>241</v>
      </c>
      <c r="I46" s="95" t="s">
        <v>241</v>
      </c>
      <c r="J46" s="95" t="s">
        <v>241</v>
      </c>
      <c r="K46" s="99" t="s">
        <v>241</v>
      </c>
      <c r="L46" s="930">
        <v>2141</v>
      </c>
      <c r="M46" s="788">
        <v>2206</v>
      </c>
    </row>
    <row r="47" spans="1:13" x14ac:dyDescent="0.25">
      <c r="A47" s="126" t="s">
        <v>120</v>
      </c>
      <c r="B47" s="127" t="s">
        <v>129</v>
      </c>
      <c r="C47" s="89">
        <v>1695</v>
      </c>
      <c r="D47" s="89">
        <v>1902</v>
      </c>
      <c r="E47" s="89">
        <v>1990</v>
      </c>
      <c r="F47" s="89">
        <v>1822</v>
      </c>
      <c r="G47" s="89">
        <v>1624</v>
      </c>
      <c r="H47" s="89">
        <v>1631</v>
      </c>
      <c r="I47" s="89">
        <v>1589</v>
      </c>
      <c r="J47" s="89">
        <v>1585</v>
      </c>
      <c r="K47" s="786">
        <v>1587</v>
      </c>
      <c r="L47" s="929">
        <v>1623</v>
      </c>
      <c r="M47" s="787">
        <v>1248</v>
      </c>
    </row>
    <row r="48" spans="1:13" x14ac:dyDescent="0.25">
      <c r="A48" s="133" t="s">
        <v>132</v>
      </c>
      <c r="B48" s="134" t="s">
        <v>133</v>
      </c>
      <c r="C48" s="95">
        <v>945</v>
      </c>
      <c r="D48" s="95">
        <v>957</v>
      </c>
      <c r="E48" s="95">
        <v>256</v>
      </c>
      <c r="F48" s="95">
        <v>257</v>
      </c>
      <c r="G48" s="95">
        <v>257</v>
      </c>
      <c r="H48" s="95">
        <v>256</v>
      </c>
      <c r="I48" s="95">
        <v>1406</v>
      </c>
      <c r="J48" s="95">
        <v>1369</v>
      </c>
      <c r="K48" s="99">
        <v>257</v>
      </c>
      <c r="L48" s="930">
        <v>255</v>
      </c>
      <c r="M48" s="788">
        <v>256</v>
      </c>
    </row>
    <row r="49" spans="1:13" ht="14.5" x14ac:dyDescent="0.25">
      <c r="A49" s="126" t="s">
        <v>132</v>
      </c>
      <c r="B49" s="127" t="s">
        <v>675</v>
      </c>
      <c r="C49" s="89" t="s">
        <v>241</v>
      </c>
      <c r="D49" s="89" t="s">
        <v>241</v>
      </c>
      <c r="E49" s="89" t="s">
        <v>241</v>
      </c>
      <c r="F49" s="89" t="s">
        <v>241</v>
      </c>
      <c r="G49" s="89">
        <v>229</v>
      </c>
      <c r="H49" s="89">
        <v>225</v>
      </c>
      <c r="I49" s="89">
        <v>266</v>
      </c>
      <c r="J49" s="89">
        <v>227</v>
      </c>
      <c r="K49" s="786">
        <v>215</v>
      </c>
      <c r="L49" s="929">
        <v>246</v>
      </c>
      <c r="M49" s="787">
        <v>252</v>
      </c>
    </row>
    <row r="50" spans="1:13" x14ac:dyDescent="0.25">
      <c r="A50" s="133" t="s">
        <v>137</v>
      </c>
      <c r="B50" s="134" t="s">
        <v>138</v>
      </c>
      <c r="C50" s="95">
        <v>186</v>
      </c>
      <c r="D50" s="95">
        <v>179</v>
      </c>
      <c r="E50" s="95">
        <v>179</v>
      </c>
      <c r="F50" s="95">
        <v>106</v>
      </c>
      <c r="G50" s="95">
        <v>534</v>
      </c>
      <c r="H50" s="95">
        <v>180</v>
      </c>
      <c r="I50" s="95">
        <v>385</v>
      </c>
      <c r="J50" s="95">
        <v>725</v>
      </c>
      <c r="K50" s="99">
        <v>642</v>
      </c>
      <c r="L50" s="930">
        <v>642</v>
      </c>
      <c r="M50" s="788">
        <v>270</v>
      </c>
    </row>
    <row r="51" spans="1:13" x14ac:dyDescent="0.25">
      <c r="A51" s="126" t="s">
        <v>137</v>
      </c>
      <c r="B51" s="127" t="s">
        <v>140</v>
      </c>
      <c r="C51" s="89">
        <v>2516</v>
      </c>
      <c r="D51" s="89">
        <v>2697</v>
      </c>
      <c r="E51" s="89">
        <v>2481</v>
      </c>
      <c r="F51" s="89">
        <v>508</v>
      </c>
      <c r="G51" s="89">
        <v>2564</v>
      </c>
      <c r="H51" s="89">
        <v>2928</v>
      </c>
      <c r="I51" s="89">
        <v>2629</v>
      </c>
      <c r="J51" s="89">
        <v>2597</v>
      </c>
      <c r="K51" s="786">
        <v>2313</v>
      </c>
      <c r="L51" s="929">
        <v>2502</v>
      </c>
      <c r="M51" s="787">
        <v>2294</v>
      </c>
    </row>
    <row r="52" spans="1:13" x14ac:dyDescent="0.25">
      <c r="A52" s="133" t="s">
        <v>142</v>
      </c>
      <c r="B52" s="134" t="s">
        <v>143</v>
      </c>
      <c r="C52" s="95">
        <v>150</v>
      </c>
      <c r="D52" s="95">
        <v>153</v>
      </c>
      <c r="E52" s="95">
        <v>178</v>
      </c>
      <c r="F52" s="95">
        <v>197</v>
      </c>
      <c r="G52" s="95">
        <v>211</v>
      </c>
      <c r="H52" s="95">
        <v>191</v>
      </c>
      <c r="I52" s="95">
        <v>176</v>
      </c>
      <c r="J52" s="95">
        <v>160</v>
      </c>
      <c r="K52" s="99">
        <v>169</v>
      </c>
      <c r="L52" s="930">
        <v>185</v>
      </c>
      <c r="M52" s="788">
        <v>160</v>
      </c>
    </row>
    <row r="53" spans="1:13" x14ac:dyDescent="0.25">
      <c r="A53" s="126" t="s">
        <v>145</v>
      </c>
      <c r="B53" s="127" t="s">
        <v>146</v>
      </c>
      <c r="C53" s="89">
        <v>135</v>
      </c>
      <c r="D53" s="89">
        <v>131</v>
      </c>
      <c r="E53" s="89">
        <v>155</v>
      </c>
      <c r="F53" s="89">
        <v>131</v>
      </c>
      <c r="G53" s="89">
        <v>163</v>
      </c>
      <c r="H53" s="89">
        <v>123</v>
      </c>
      <c r="I53" s="89">
        <v>107</v>
      </c>
      <c r="J53" s="89">
        <v>115</v>
      </c>
      <c r="K53" s="786">
        <v>131</v>
      </c>
      <c r="L53" s="929">
        <v>140</v>
      </c>
      <c r="M53" s="787">
        <v>192</v>
      </c>
    </row>
    <row r="54" spans="1:13" x14ac:dyDescent="0.25">
      <c r="A54" s="133" t="s">
        <v>148</v>
      </c>
      <c r="B54" s="134" t="s">
        <v>149</v>
      </c>
      <c r="C54" s="95">
        <v>3040</v>
      </c>
      <c r="D54" s="95">
        <v>3750</v>
      </c>
      <c r="E54" s="95">
        <v>3883</v>
      </c>
      <c r="F54" s="95">
        <v>3680</v>
      </c>
      <c r="G54" s="95">
        <v>3659</v>
      </c>
      <c r="H54" s="95">
        <v>3496</v>
      </c>
      <c r="I54" s="95">
        <v>3220</v>
      </c>
      <c r="J54" s="95">
        <v>2800</v>
      </c>
      <c r="K54" s="99">
        <v>2616</v>
      </c>
      <c r="L54" s="930">
        <v>2718</v>
      </c>
      <c r="M54" s="788">
        <v>862</v>
      </c>
    </row>
    <row r="55" spans="1:13" x14ac:dyDescent="0.25">
      <c r="A55" s="126" t="s">
        <v>148</v>
      </c>
      <c r="B55" s="127" t="s">
        <v>153</v>
      </c>
      <c r="C55" s="89">
        <v>2035</v>
      </c>
      <c r="D55" s="89">
        <v>1466</v>
      </c>
      <c r="E55" s="89">
        <v>1376</v>
      </c>
      <c r="F55" s="89">
        <v>1417</v>
      </c>
      <c r="G55" s="89">
        <v>1495</v>
      </c>
      <c r="H55" s="89">
        <v>1719</v>
      </c>
      <c r="I55" s="89">
        <v>1649</v>
      </c>
      <c r="J55" s="89">
        <v>1272</v>
      </c>
      <c r="K55" s="786">
        <v>1710</v>
      </c>
      <c r="L55" s="929">
        <v>1695</v>
      </c>
      <c r="M55" s="787">
        <v>1669</v>
      </c>
    </row>
    <row r="56" spans="1:13" x14ac:dyDescent="0.25">
      <c r="A56" s="133" t="s">
        <v>148</v>
      </c>
      <c r="B56" s="134" t="s">
        <v>155</v>
      </c>
      <c r="C56" s="95">
        <v>1601</v>
      </c>
      <c r="D56" s="95">
        <v>451</v>
      </c>
      <c r="E56" s="95">
        <v>494</v>
      </c>
      <c r="F56" s="95">
        <v>542</v>
      </c>
      <c r="G56" s="95">
        <v>476</v>
      </c>
      <c r="H56" s="95">
        <v>308</v>
      </c>
      <c r="I56" s="95">
        <v>1605</v>
      </c>
      <c r="J56" s="95">
        <v>446</v>
      </c>
      <c r="K56" s="99">
        <v>1394</v>
      </c>
      <c r="L56" s="930">
        <v>1123</v>
      </c>
      <c r="M56" s="788">
        <v>826</v>
      </c>
    </row>
    <row r="57" spans="1:13" x14ac:dyDescent="0.25">
      <c r="A57" s="126" t="s">
        <v>156</v>
      </c>
      <c r="B57" s="127" t="s">
        <v>157</v>
      </c>
      <c r="C57" s="89">
        <v>115</v>
      </c>
      <c r="D57" s="89">
        <v>120</v>
      </c>
      <c r="E57" s="89">
        <v>121</v>
      </c>
      <c r="F57" s="89">
        <v>574</v>
      </c>
      <c r="G57" s="89">
        <v>153</v>
      </c>
      <c r="H57" s="89">
        <v>176</v>
      </c>
      <c r="I57" s="89">
        <v>193</v>
      </c>
      <c r="J57" s="89">
        <v>205</v>
      </c>
      <c r="K57" s="786">
        <v>216</v>
      </c>
      <c r="L57" s="929">
        <v>207</v>
      </c>
      <c r="M57" s="787">
        <v>202</v>
      </c>
    </row>
    <row r="58" spans="1:13" x14ac:dyDescent="0.25">
      <c r="A58" s="133" t="s">
        <v>159</v>
      </c>
      <c r="B58" s="134" t="s">
        <v>160</v>
      </c>
      <c r="C58" s="95">
        <v>1283</v>
      </c>
      <c r="D58" s="95">
        <v>1336</v>
      </c>
      <c r="E58" s="95">
        <v>1482</v>
      </c>
      <c r="F58" s="95" t="s">
        <v>517</v>
      </c>
      <c r="G58" s="95" t="s">
        <v>517</v>
      </c>
      <c r="H58" s="95" t="s">
        <v>517</v>
      </c>
      <c r="I58" s="95" t="s">
        <v>517</v>
      </c>
      <c r="J58" s="95">
        <v>1908</v>
      </c>
      <c r="K58" s="99">
        <v>1586</v>
      </c>
      <c r="L58" s="930">
        <v>1391</v>
      </c>
      <c r="M58" s="788">
        <v>2336</v>
      </c>
    </row>
    <row r="59" spans="1:13" x14ac:dyDescent="0.25">
      <c r="A59" s="126" t="s">
        <v>159</v>
      </c>
      <c r="B59" s="127" t="s">
        <v>162</v>
      </c>
      <c r="C59" s="89">
        <v>434</v>
      </c>
      <c r="D59" s="89">
        <v>190</v>
      </c>
      <c r="E59" s="89">
        <v>182</v>
      </c>
      <c r="F59" s="89">
        <v>254</v>
      </c>
      <c r="G59" s="89">
        <v>152</v>
      </c>
      <c r="H59" s="89">
        <v>166</v>
      </c>
      <c r="I59" s="89">
        <v>186</v>
      </c>
      <c r="J59" s="89">
        <v>212</v>
      </c>
      <c r="K59" s="786">
        <v>1303</v>
      </c>
      <c r="L59" s="929">
        <v>1473</v>
      </c>
      <c r="M59" s="787">
        <v>204</v>
      </c>
    </row>
    <row r="60" spans="1:13" x14ac:dyDescent="0.25">
      <c r="A60" s="133" t="s">
        <v>164</v>
      </c>
      <c r="B60" s="134" t="s">
        <v>165</v>
      </c>
      <c r="C60" s="95">
        <v>338</v>
      </c>
      <c r="D60" s="95">
        <v>263</v>
      </c>
      <c r="E60" s="95">
        <v>238</v>
      </c>
      <c r="F60" s="95">
        <v>223</v>
      </c>
      <c r="G60" s="95">
        <v>189</v>
      </c>
      <c r="H60" s="95">
        <v>238</v>
      </c>
      <c r="I60" s="95">
        <v>277</v>
      </c>
      <c r="J60" s="95">
        <v>240</v>
      </c>
      <c r="K60" s="99">
        <v>584</v>
      </c>
      <c r="L60" s="930">
        <v>264</v>
      </c>
      <c r="M60" s="788">
        <v>273</v>
      </c>
    </row>
    <row r="61" spans="1:13" x14ac:dyDescent="0.25">
      <c r="A61" s="126" t="s">
        <v>164</v>
      </c>
      <c r="B61" s="127" t="s">
        <v>167</v>
      </c>
      <c r="C61" s="89">
        <v>268</v>
      </c>
      <c r="D61" s="89">
        <v>266</v>
      </c>
      <c r="E61" s="89">
        <v>242</v>
      </c>
      <c r="F61" s="89">
        <v>276</v>
      </c>
      <c r="G61" s="89">
        <v>263</v>
      </c>
      <c r="H61" s="89">
        <v>281</v>
      </c>
      <c r="I61" s="89">
        <v>271</v>
      </c>
      <c r="J61" s="89">
        <v>281</v>
      </c>
      <c r="K61" s="786">
        <v>288</v>
      </c>
      <c r="L61" s="929">
        <v>297</v>
      </c>
      <c r="M61" s="787">
        <v>308</v>
      </c>
    </row>
    <row r="62" spans="1:13" x14ac:dyDescent="0.25">
      <c r="A62" s="133" t="s">
        <v>164</v>
      </c>
      <c r="B62" s="134" t="s">
        <v>168</v>
      </c>
      <c r="C62" s="95">
        <v>1092</v>
      </c>
      <c r="D62" s="95">
        <v>1045</v>
      </c>
      <c r="E62" s="95">
        <v>1045</v>
      </c>
      <c r="F62" s="95">
        <v>1063</v>
      </c>
      <c r="G62" s="95">
        <v>1078</v>
      </c>
      <c r="H62" s="95">
        <v>1307</v>
      </c>
      <c r="I62" s="95">
        <v>1315</v>
      </c>
      <c r="J62" s="95">
        <v>1317</v>
      </c>
      <c r="K62" s="99">
        <v>1198</v>
      </c>
      <c r="L62" s="930">
        <v>1123</v>
      </c>
      <c r="M62" s="788">
        <v>882</v>
      </c>
    </row>
    <row r="63" spans="1:13" ht="14.5" x14ac:dyDescent="0.25">
      <c r="A63" s="126" t="s">
        <v>170</v>
      </c>
      <c r="B63" s="127" t="s">
        <v>676</v>
      </c>
      <c r="C63" s="89" t="s">
        <v>241</v>
      </c>
      <c r="D63" s="89" t="s">
        <v>241</v>
      </c>
      <c r="E63" s="89" t="s">
        <v>241</v>
      </c>
      <c r="F63" s="89" t="s">
        <v>241</v>
      </c>
      <c r="G63" s="89">
        <v>948</v>
      </c>
      <c r="H63" s="89">
        <v>1257</v>
      </c>
      <c r="I63" s="89">
        <v>1278</v>
      </c>
      <c r="J63" s="89">
        <v>540</v>
      </c>
      <c r="K63" s="786">
        <v>857</v>
      </c>
      <c r="L63" s="929">
        <v>1444</v>
      </c>
      <c r="M63" s="787">
        <v>1472</v>
      </c>
    </row>
    <row r="64" spans="1:13" ht="14.5" x14ac:dyDescent="0.25">
      <c r="A64" s="133" t="s">
        <v>170</v>
      </c>
      <c r="B64" s="134" t="s">
        <v>677</v>
      </c>
      <c r="C64" s="95" t="s">
        <v>241</v>
      </c>
      <c r="D64" s="95" t="s">
        <v>241</v>
      </c>
      <c r="E64" s="95" t="s">
        <v>241</v>
      </c>
      <c r="F64" s="95" t="s">
        <v>241</v>
      </c>
      <c r="G64" s="95" t="s">
        <v>241</v>
      </c>
      <c r="H64" s="95" t="s">
        <v>241</v>
      </c>
      <c r="I64" s="95">
        <v>290</v>
      </c>
      <c r="J64" s="95">
        <v>246</v>
      </c>
      <c r="K64" s="99">
        <v>362</v>
      </c>
      <c r="L64" s="930">
        <v>380</v>
      </c>
      <c r="M64" s="788">
        <v>359</v>
      </c>
    </row>
    <row r="65" spans="1:13" x14ac:dyDescent="0.25">
      <c r="A65" s="126" t="s">
        <v>175</v>
      </c>
      <c r="B65" s="127" t="s">
        <v>176</v>
      </c>
      <c r="C65" s="89">
        <v>265</v>
      </c>
      <c r="D65" s="89">
        <v>256</v>
      </c>
      <c r="E65" s="89" t="s">
        <v>517</v>
      </c>
      <c r="F65" s="89">
        <v>320</v>
      </c>
      <c r="G65" s="89" t="s">
        <v>517</v>
      </c>
      <c r="H65" s="89">
        <v>284</v>
      </c>
      <c r="I65" s="89">
        <v>264</v>
      </c>
      <c r="J65" s="89">
        <v>356</v>
      </c>
      <c r="K65" s="786">
        <v>296</v>
      </c>
      <c r="L65" s="929">
        <v>357</v>
      </c>
      <c r="M65" s="787">
        <v>333</v>
      </c>
    </row>
    <row r="66" spans="1:13" x14ac:dyDescent="0.25">
      <c r="A66" s="133" t="s">
        <v>177</v>
      </c>
      <c r="B66" s="134" t="s">
        <v>178</v>
      </c>
      <c r="C66" s="95">
        <v>483</v>
      </c>
      <c r="D66" s="95">
        <v>179</v>
      </c>
      <c r="E66" s="95">
        <v>480</v>
      </c>
      <c r="F66" s="95">
        <v>182</v>
      </c>
      <c r="G66" s="95">
        <v>357</v>
      </c>
      <c r="H66" s="95">
        <v>151</v>
      </c>
      <c r="I66" s="95">
        <v>168</v>
      </c>
      <c r="J66" s="95">
        <v>238</v>
      </c>
      <c r="K66" s="99">
        <v>242</v>
      </c>
      <c r="L66" s="930">
        <v>262</v>
      </c>
      <c r="M66" s="788">
        <v>182</v>
      </c>
    </row>
    <row r="67" spans="1:13" x14ac:dyDescent="0.25">
      <c r="A67" s="126" t="s">
        <v>179</v>
      </c>
      <c r="B67" s="127" t="s">
        <v>180</v>
      </c>
      <c r="C67" s="89">
        <v>157</v>
      </c>
      <c r="D67" s="89">
        <v>1370</v>
      </c>
      <c r="E67" s="89">
        <v>1437</v>
      </c>
      <c r="F67" s="89">
        <v>1227</v>
      </c>
      <c r="G67" s="89">
        <v>1126</v>
      </c>
      <c r="H67" s="89">
        <v>1172</v>
      </c>
      <c r="I67" s="89">
        <v>1059</v>
      </c>
      <c r="J67" s="89">
        <v>1094</v>
      </c>
      <c r="K67" s="786">
        <v>1286</v>
      </c>
      <c r="L67" s="929">
        <v>1431</v>
      </c>
      <c r="M67" s="787">
        <v>1366</v>
      </c>
    </row>
    <row r="68" spans="1:13" x14ac:dyDescent="0.25">
      <c r="A68" s="133" t="s">
        <v>182</v>
      </c>
      <c r="B68" s="134" t="s">
        <v>183</v>
      </c>
      <c r="C68" s="95">
        <v>1433</v>
      </c>
      <c r="D68" s="95">
        <v>2575</v>
      </c>
      <c r="E68" s="95">
        <v>3046</v>
      </c>
      <c r="F68" s="95">
        <v>3180</v>
      </c>
      <c r="G68" s="95">
        <v>2544</v>
      </c>
      <c r="H68" s="95">
        <v>2582</v>
      </c>
      <c r="I68" s="95">
        <v>2522</v>
      </c>
      <c r="J68" s="95">
        <v>2396</v>
      </c>
      <c r="K68" s="99">
        <v>2266</v>
      </c>
      <c r="L68" s="930">
        <v>2316</v>
      </c>
      <c r="M68" s="788">
        <v>2162</v>
      </c>
    </row>
    <row r="69" spans="1:13" ht="13" thickBot="1" x14ac:dyDescent="0.3">
      <c r="A69" s="126" t="s">
        <v>185</v>
      </c>
      <c r="B69" s="127" t="s">
        <v>186</v>
      </c>
      <c r="C69" s="89">
        <v>57</v>
      </c>
      <c r="D69" s="89">
        <v>61</v>
      </c>
      <c r="E69" s="89">
        <v>76</v>
      </c>
      <c r="F69" s="89">
        <v>195</v>
      </c>
      <c r="G69" s="89">
        <v>127</v>
      </c>
      <c r="H69" s="89">
        <v>101</v>
      </c>
      <c r="I69" s="89">
        <v>67</v>
      </c>
      <c r="J69" s="89">
        <v>72</v>
      </c>
      <c r="K69" s="786">
        <v>74</v>
      </c>
      <c r="L69" s="929">
        <v>66</v>
      </c>
      <c r="M69" s="787">
        <v>97</v>
      </c>
    </row>
    <row r="70" spans="1:13" ht="13.5" thickBot="1" x14ac:dyDescent="0.3">
      <c r="A70" s="343"/>
      <c r="B70" s="150" t="s">
        <v>301</v>
      </c>
      <c r="C70" s="790">
        <v>53367</v>
      </c>
      <c r="D70" s="790">
        <v>48256</v>
      </c>
      <c r="E70" s="790">
        <v>57634</v>
      </c>
      <c r="F70" s="790">
        <v>58225</v>
      </c>
      <c r="G70" s="790">
        <v>65274</v>
      </c>
      <c r="H70" s="790">
        <v>66086</v>
      </c>
      <c r="I70" s="790">
        <v>66649</v>
      </c>
      <c r="J70" s="790">
        <v>62320</v>
      </c>
      <c r="K70" s="791">
        <v>72997</v>
      </c>
      <c r="L70" s="932">
        <v>79953</v>
      </c>
      <c r="M70" s="792">
        <v>70667</v>
      </c>
    </row>
    <row r="71" spans="1:13" x14ac:dyDescent="0.25">
      <c r="A71" s="36" t="s">
        <v>777</v>
      </c>
      <c r="B71" s="36"/>
      <c r="C71" s="36"/>
      <c r="D71" s="36"/>
      <c r="E71" s="36"/>
      <c r="F71" s="36"/>
      <c r="G71" s="36"/>
      <c r="H71" s="36"/>
      <c r="I71" s="36"/>
      <c r="J71" s="36"/>
      <c r="K71" s="36"/>
      <c r="L71" s="36"/>
    </row>
    <row r="72" spans="1:13" x14ac:dyDescent="0.25">
      <c r="A72" s="36" t="s">
        <v>778</v>
      </c>
      <c r="B72" s="36"/>
      <c r="C72" s="36"/>
      <c r="D72" s="36"/>
      <c r="E72" s="36"/>
      <c r="F72" s="36"/>
      <c r="G72" s="36"/>
      <c r="H72" s="36"/>
      <c r="I72" s="36"/>
      <c r="J72" s="36"/>
      <c r="K72" s="36"/>
      <c r="L72" s="36"/>
    </row>
    <row r="73" spans="1:13" x14ac:dyDescent="0.25">
      <c r="A73" s="36"/>
      <c r="B73" s="36"/>
      <c r="C73" s="36"/>
      <c r="D73" s="36"/>
      <c r="E73" s="36"/>
      <c r="F73" s="36"/>
      <c r="G73" s="36"/>
      <c r="H73" s="36"/>
      <c r="I73" s="36"/>
      <c r="J73" s="36"/>
      <c r="K73" s="36"/>
      <c r="L73" s="36"/>
    </row>
    <row r="74" spans="1:13" x14ac:dyDescent="0.25">
      <c r="A74" s="36" t="s">
        <v>427</v>
      </c>
      <c r="B74" s="36"/>
      <c r="C74" s="36"/>
      <c r="D74" s="36"/>
      <c r="E74" s="36"/>
      <c r="F74" s="36"/>
      <c r="G74" s="36"/>
      <c r="H74" s="36"/>
      <c r="I74" s="36"/>
      <c r="J74" s="36"/>
      <c r="K74" s="36"/>
      <c r="L74" s="36"/>
    </row>
    <row r="75" spans="1:13" x14ac:dyDescent="0.25">
      <c r="A75" s="36" t="s">
        <v>399</v>
      </c>
      <c r="B75" s="36"/>
      <c r="C75" s="36"/>
      <c r="D75" s="36"/>
      <c r="E75" s="36"/>
      <c r="F75" s="36"/>
      <c r="G75" s="36"/>
      <c r="H75" s="36"/>
      <c r="I75" s="36"/>
      <c r="J75" s="36"/>
      <c r="K75" s="36"/>
      <c r="L75" s="36"/>
    </row>
  </sheetData>
  <mergeCells count="1">
    <mergeCell ref="A2:B2"/>
  </mergeCells>
  <hyperlinks>
    <hyperlink ref="A2:B2" location="TOC!A1" display="Return to Table of Contents"/>
  </hyperlinks>
  <pageMargins left="0.25" right="0.25" top="0.75" bottom="0.75" header="0.3" footer="0.3"/>
  <pageSetup scale="65" fitToHeight="0" orientation="portrait" r:id="rId1"/>
  <headerFooter>
    <oddHeader>&amp;L2017-18 Survey of Dental Education
Report 1 - Academic Programs, Enrollment, and Graduates</oddHead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A79"/>
  <sheetViews>
    <sheetView zoomScaleNormal="100" workbookViewId="0">
      <pane xSplit="2" ySplit="5" topLeftCell="C6" activePane="bottomRight" state="frozen"/>
      <selection pane="topRight"/>
      <selection pane="bottomLeft"/>
      <selection pane="bottomRight" sqref="A1:B1"/>
    </sheetView>
  </sheetViews>
  <sheetFormatPr defaultColWidth="9.1796875" defaultRowHeight="12.5" x14ac:dyDescent="0.25"/>
  <cols>
    <col min="1" max="1" width="5.1796875" style="1" customWidth="1"/>
    <col min="2" max="2" width="56" style="1" customWidth="1"/>
    <col min="3" max="52" width="6.54296875" style="1" customWidth="1"/>
    <col min="53" max="16384" width="9.1796875" style="1"/>
  </cols>
  <sheetData>
    <row r="1" spans="1:52" ht="29.25" customHeight="1" x14ac:dyDescent="0.3">
      <c r="A1" s="980" t="s">
        <v>236</v>
      </c>
      <c r="B1" s="980"/>
    </row>
    <row r="2" spans="1:52" ht="13" thickBot="1" x14ac:dyDescent="0.3">
      <c r="A2" s="974" t="s">
        <v>1</v>
      </c>
      <c r="B2" s="974"/>
    </row>
    <row r="3" spans="1:52" ht="13" x14ac:dyDescent="0.3">
      <c r="A3" s="108"/>
      <c r="B3" s="109"/>
      <c r="C3" s="981" t="s">
        <v>225</v>
      </c>
      <c r="D3" s="982"/>
      <c r="E3" s="982"/>
      <c r="F3" s="983"/>
      <c r="G3" s="981" t="s">
        <v>226</v>
      </c>
      <c r="H3" s="982"/>
      <c r="I3" s="982"/>
      <c r="J3" s="983"/>
      <c r="K3" s="981" t="s">
        <v>227</v>
      </c>
      <c r="L3" s="982"/>
      <c r="M3" s="982"/>
      <c r="N3" s="983"/>
      <c r="O3" s="981" t="s">
        <v>228</v>
      </c>
      <c r="P3" s="982"/>
      <c r="Q3" s="982"/>
      <c r="R3" s="983"/>
      <c r="S3" s="981" t="s">
        <v>229</v>
      </c>
      <c r="T3" s="982"/>
      <c r="U3" s="982"/>
      <c r="V3" s="983"/>
      <c r="W3" s="981" t="s">
        <v>230</v>
      </c>
      <c r="X3" s="982"/>
      <c r="Y3" s="982"/>
      <c r="Z3" s="983"/>
      <c r="AA3" s="981" t="s">
        <v>231</v>
      </c>
      <c r="AB3" s="982"/>
      <c r="AC3" s="982"/>
      <c r="AD3" s="983"/>
      <c r="AE3" s="981" t="s">
        <v>232</v>
      </c>
      <c r="AF3" s="982"/>
      <c r="AG3" s="982"/>
      <c r="AH3" s="983"/>
      <c r="AI3" s="981" t="s">
        <v>233</v>
      </c>
      <c r="AJ3" s="982"/>
      <c r="AK3" s="982"/>
      <c r="AL3" s="982"/>
      <c r="AM3" s="982"/>
      <c r="AN3" s="983"/>
      <c r="AO3" s="981" t="s">
        <v>234</v>
      </c>
      <c r="AP3" s="982"/>
      <c r="AQ3" s="982"/>
      <c r="AR3" s="982"/>
      <c r="AS3" s="982"/>
      <c r="AT3" s="983"/>
      <c r="AU3" s="982" t="s">
        <v>235</v>
      </c>
      <c r="AV3" s="982"/>
      <c r="AW3" s="982"/>
      <c r="AX3" s="982"/>
      <c r="AY3" s="982"/>
      <c r="AZ3" s="984"/>
    </row>
    <row r="4" spans="1:52" ht="13.15" customHeight="1" x14ac:dyDescent="0.3">
      <c r="A4" s="110"/>
      <c r="B4" s="111"/>
      <c r="C4" s="979" t="s">
        <v>237</v>
      </c>
      <c r="D4" s="977"/>
      <c r="E4" s="977" t="s">
        <v>238</v>
      </c>
      <c r="F4" s="978"/>
      <c r="G4" s="979" t="s">
        <v>237</v>
      </c>
      <c r="H4" s="977"/>
      <c r="I4" s="977" t="s">
        <v>238</v>
      </c>
      <c r="J4" s="978"/>
      <c r="K4" s="979" t="s">
        <v>237</v>
      </c>
      <c r="L4" s="977"/>
      <c r="M4" s="977" t="s">
        <v>238</v>
      </c>
      <c r="N4" s="978"/>
      <c r="O4" s="979" t="s">
        <v>237</v>
      </c>
      <c r="P4" s="977"/>
      <c r="Q4" s="977" t="s">
        <v>238</v>
      </c>
      <c r="R4" s="978"/>
      <c r="S4" s="979" t="s">
        <v>237</v>
      </c>
      <c r="T4" s="977"/>
      <c r="U4" s="977" t="s">
        <v>238</v>
      </c>
      <c r="V4" s="978"/>
      <c r="W4" s="979" t="s">
        <v>237</v>
      </c>
      <c r="X4" s="977"/>
      <c r="Y4" s="977" t="s">
        <v>238</v>
      </c>
      <c r="Z4" s="978"/>
      <c r="AA4" s="979" t="s">
        <v>237</v>
      </c>
      <c r="AB4" s="977"/>
      <c r="AC4" s="977" t="s">
        <v>238</v>
      </c>
      <c r="AD4" s="978"/>
      <c r="AE4" s="979" t="s">
        <v>237</v>
      </c>
      <c r="AF4" s="977"/>
      <c r="AG4" s="977" t="s">
        <v>238</v>
      </c>
      <c r="AH4" s="978"/>
      <c r="AI4" s="979" t="s">
        <v>237</v>
      </c>
      <c r="AJ4" s="977"/>
      <c r="AK4" s="977" t="s">
        <v>238</v>
      </c>
      <c r="AL4" s="977"/>
      <c r="AM4" s="977" t="s">
        <v>437</v>
      </c>
      <c r="AN4" s="978"/>
      <c r="AO4" s="979" t="s">
        <v>237</v>
      </c>
      <c r="AP4" s="977"/>
      <c r="AQ4" s="977" t="s">
        <v>238</v>
      </c>
      <c r="AR4" s="977"/>
      <c r="AS4" s="977" t="s">
        <v>193</v>
      </c>
      <c r="AT4" s="978"/>
      <c r="AU4" s="977" t="s">
        <v>237</v>
      </c>
      <c r="AV4" s="977"/>
      <c r="AW4" s="977" t="s">
        <v>238</v>
      </c>
      <c r="AX4" s="977"/>
      <c r="AY4" s="977" t="s">
        <v>193</v>
      </c>
      <c r="AZ4" s="986"/>
    </row>
    <row r="5" spans="1:52" ht="13" x14ac:dyDescent="0.3">
      <c r="A5" s="112" t="s">
        <v>2</v>
      </c>
      <c r="B5" s="113" t="s">
        <v>3</v>
      </c>
      <c r="C5" s="114" t="s">
        <v>239</v>
      </c>
      <c r="D5" s="115" t="s">
        <v>240</v>
      </c>
      <c r="E5" s="116" t="s">
        <v>239</v>
      </c>
      <c r="F5" s="117" t="s">
        <v>240</v>
      </c>
      <c r="G5" s="114" t="s">
        <v>239</v>
      </c>
      <c r="H5" s="115" t="s">
        <v>240</v>
      </c>
      <c r="I5" s="116" t="s">
        <v>239</v>
      </c>
      <c r="J5" s="117" t="s">
        <v>240</v>
      </c>
      <c r="K5" s="114" t="s">
        <v>239</v>
      </c>
      <c r="L5" s="115" t="s">
        <v>240</v>
      </c>
      <c r="M5" s="116" t="s">
        <v>239</v>
      </c>
      <c r="N5" s="117" t="s">
        <v>240</v>
      </c>
      <c r="O5" s="114" t="s">
        <v>239</v>
      </c>
      <c r="P5" s="115" t="s">
        <v>240</v>
      </c>
      <c r="Q5" s="116" t="s">
        <v>239</v>
      </c>
      <c r="R5" s="117" t="s">
        <v>240</v>
      </c>
      <c r="S5" s="114" t="s">
        <v>239</v>
      </c>
      <c r="T5" s="115" t="s">
        <v>240</v>
      </c>
      <c r="U5" s="116" t="s">
        <v>239</v>
      </c>
      <c r="V5" s="117" t="s">
        <v>240</v>
      </c>
      <c r="W5" s="114" t="s">
        <v>239</v>
      </c>
      <c r="X5" s="115" t="s">
        <v>240</v>
      </c>
      <c r="Y5" s="116" t="s">
        <v>239</v>
      </c>
      <c r="Z5" s="117" t="s">
        <v>240</v>
      </c>
      <c r="AA5" s="114" t="s">
        <v>239</v>
      </c>
      <c r="AB5" s="115" t="s">
        <v>240</v>
      </c>
      <c r="AC5" s="116" t="s">
        <v>239</v>
      </c>
      <c r="AD5" s="117" t="s">
        <v>240</v>
      </c>
      <c r="AE5" s="114" t="s">
        <v>239</v>
      </c>
      <c r="AF5" s="115" t="s">
        <v>240</v>
      </c>
      <c r="AG5" s="116" t="s">
        <v>239</v>
      </c>
      <c r="AH5" s="117" t="s">
        <v>240</v>
      </c>
      <c r="AI5" s="114" t="s">
        <v>239</v>
      </c>
      <c r="AJ5" s="115" t="s">
        <v>240</v>
      </c>
      <c r="AK5" s="116" t="s">
        <v>239</v>
      </c>
      <c r="AL5" s="115" t="s">
        <v>240</v>
      </c>
      <c r="AM5" s="116" t="s">
        <v>239</v>
      </c>
      <c r="AN5" s="117" t="s">
        <v>240</v>
      </c>
      <c r="AO5" s="114" t="s">
        <v>239</v>
      </c>
      <c r="AP5" s="115" t="s">
        <v>240</v>
      </c>
      <c r="AQ5" s="116" t="s">
        <v>239</v>
      </c>
      <c r="AR5" s="115" t="s">
        <v>240</v>
      </c>
      <c r="AS5" s="116" t="s">
        <v>239</v>
      </c>
      <c r="AT5" s="117" t="s">
        <v>240</v>
      </c>
      <c r="AU5" s="116" t="s">
        <v>239</v>
      </c>
      <c r="AV5" s="115" t="s">
        <v>240</v>
      </c>
      <c r="AW5" s="116" t="s">
        <v>239</v>
      </c>
      <c r="AX5" s="115" t="s">
        <v>240</v>
      </c>
      <c r="AY5" s="116" t="s">
        <v>239</v>
      </c>
      <c r="AZ5" s="118" t="s">
        <v>240</v>
      </c>
    </row>
    <row r="6" spans="1:52" x14ac:dyDescent="0.25">
      <c r="A6" s="119" t="s">
        <v>10</v>
      </c>
      <c r="B6" s="120" t="s">
        <v>11</v>
      </c>
      <c r="C6" s="121">
        <v>67</v>
      </c>
      <c r="D6" s="122">
        <v>57.8</v>
      </c>
      <c r="E6" s="123">
        <v>49</v>
      </c>
      <c r="F6" s="124">
        <v>42.2</v>
      </c>
      <c r="G6" s="121">
        <v>86</v>
      </c>
      <c r="H6" s="122">
        <v>56.2</v>
      </c>
      <c r="I6" s="123">
        <v>67</v>
      </c>
      <c r="J6" s="124">
        <v>43.8</v>
      </c>
      <c r="K6" s="121">
        <v>69</v>
      </c>
      <c r="L6" s="122">
        <v>51.5</v>
      </c>
      <c r="M6" s="123">
        <v>65</v>
      </c>
      <c r="N6" s="124">
        <v>48.5</v>
      </c>
      <c r="O6" s="121">
        <v>84</v>
      </c>
      <c r="P6" s="122">
        <v>54.5</v>
      </c>
      <c r="Q6" s="123">
        <v>70</v>
      </c>
      <c r="R6" s="124">
        <v>45.5</v>
      </c>
      <c r="S6" s="121">
        <v>110</v>
      </c>
      <c r="T6" s="122">
        <v>55</v>
      </c>
      <c r="U6" s="123">
        <v>90</v>
      </c>
      <c r="V6" s="124">
        <v>45</v>
      </c>
      <c r="W6" s="121">
        <v>118</v>
      </c>
      <c r="X6" s="122">
        <v>53.4</v>
      </c>
      <c r="Y6" s="123">
        <v>103</v>
      </c>
      <c r="Z6" s="124">
        <v>46.6</v>
      </c>
      <c r="AA6" s="121">
        <v>120</v>
      </c>
      <c r="AB6" s="122">
        <v>52.6</v>
      </c>
      <c r="AC6" s="123">
        <v>108</v>
      </c>
      <c r="AD6" s="124">
        <v>47.4</v>
      </c>
      <c r="AE6" s="121">
        <v>104</v>
      </c>
      <c r="AF6" s="122">
        <v>51.7</v>
      </c>
      <c r="AG6" s="123">
        <v>97</v>
      </c>
      <c r="AH6" s="124">
        <v>48.3</v>
      </c>
      <c r="AI6" s="121">
        <v>111</v>
      </c>
      <c r="AJ6" s="122">
        <v>48.9</v>
      </c>
      <c r="AK6" s="123">
        <v>116</v>
      </c>
      <c r="AL6" s="122">
        <v>51.1</v>
      </c>
      <c r="AM6" s="123">
        <v>0</v>
      </c>
      <c r="AN6" s="124">
        <v>0</v>
      </c>
      <c r="AO6" s="121">
        <v>143</v>
      </c>
      <c r="AP6" s="122">
        <v>52.2</v>
      </c>
      <c r="AQ6" s="123">
        <v>131</v>
      </c>
      <c r="AR6" s="122">
        <v>47.8</v>
      </c>
      <c r="AS6" s="123">
        <v>0</v>
      </c>
      <c r="AT6" s="124">
        <v>0</v>
      </c>
      <c r="AU6" s="953">
        <v>468</v>
      </c>
      <c r="AV6" s="122">
        <v>51</v>
      </c>
      <c r="AW6" s="123">
        <v>449</v>
      </c>
      <c r="AX6" s="122">
        <v>49</v>
      </c>
      <c r="AY6" s="123">
        <v>0</v>
      </c>
      <c r="AZ6" s="125">
        <v>0</v>
      </c>
    </row>
    <row r="7" spans="1:52" x14ac:dyDescent="0.25">
      <c r="A7" s="126" t="s">
        <v>18</v>
      </c>
      <c r="B7" s="127" t="s">
        <v>19</v>
      </c>
      <c r="C7" s="128">
        <v>1736</v>
      </c>
      <c r="D7" s="129">
        <v>61.1</v>
      </c>
      <c r="E7" s="130">
        <v>1105</v>
      </c>
      <c r="F7" s="131">
        <v>38.9</v>
      </c>
      <c r="G7" s="128">
        <v>1113</v>
      </c>
      <c r="H7" s="129">
        <v>58.5</v>
      </c>
      <c r="I7" s="130">
        <v>791</v>
      </c>
      <c r="J7" s="131">
        <v>41.5</v>
      </c>
      <c r="K7" s="128">
        <v>86</v>
      </c>
      <c r="L7" s="129">
        <v>48.6</v>
      </c>
      <c r="M7" s="130">
        <v>91</v>
      </c>
      <c r="N7" s="131">
        <v>51.4</v>
      </c>
      <c r="O7" s="128">
        <v>1434</v>
      </c>
      <c r="P7" s="129">
        <v>60.3</v>
      </c>
      <c r="Q7" s="130">
        <v>944</v>
      </c>
      <c r="R7" s="131">
        <v>39.700000000000003</v>
      </c>
      <c r="S7" s="128">
        <v>1763</v>
      </c>
      <c r="T7" s="129">
        <v>59.3</v>
      </c>
      <c r="U7" s="130">
        <v>1208</v>
      </c>
      <c r="V7" s="131">
        <v>40.700000000000003</v>
      </c>
      <c r="W7" s="128">
        <v>1370</v>
      </c>
      <c r="X7" s="129">
        <v>54.7</v>
      </c>
      <c r="Y7" s="130">
        <v>1135</v>
      </c>
      <c r="Z7" s="131">
        <v>45.3</v>
      </c>
      <c r="AA7" s="128">
        <v>197</v>
      </c>
      <c r="AB7" s="129">
        <v>52.5</v>
      </c>
      <c r="AC7" s="130">
        <v>178</v>
      </c>
      <c r="AD7" s="131">
        <v>47.5</v>
      </c>
      <c r="AE7" s="128">
        <v>1269</v>
      </c>
      <c r="AF7" s="129">
        <v>57.9</v>
      </c>
      <c r="AG7" s="130">
        <v>921</v>
      </c>
      <c r="AH7" s="131">
        <v>42.1</v>
      </c>
      <c r="AI7" s="128">
        <v>705</v>
      </c>
      <c r="AJ7" s="129">
        <v>53.9</v>
      </c>
      <c r="AK7" s="130">
        <v>597</v>
      </c>
      <c r="AL7" s="129">
        <v>45.6</v>
      </c>
      <c r="AM7" s="130">
        <v>7</v>
      </c>
      <c r="AN7" s="131">
        <v>0.5</v>
      </c>
      <c r="AO7" s="128">
        <v>631</v>
      </c>
      <c r="AP7" s="129">
        <v>51.1</v>
      </c>
      <c r="AQ7" s="130">
        <v>587</v>
      </c>
      <c r="AR7" s="129">
        <v>47.5</v>
      </c>
      <c r="AS7" s="130">
        <v>17</v>
      </c>
      <c r="AT7" s="131">
        <v>1.4</v>
      </c>
      <c r="AU7" s="143">
        <v>153</v>
      </c>
      <c r="AV7" s="129">
        <v>56.3</v>
      </c>
      <c r="AW7" s="130">
        <v>118</v>
      </c>
      <c r="AX7" s="129">
        <v>43.4</v>
      </c>
      <c r="AY7" s="130">
        <v>1</v>
      </c>
      <c r="AZ7" s="132">
        <v>0.4</v>
      </c>
    </row>
    <row r="8" spans="1:52" ht="14.5" x14ac:dyDescent="0.25">
      <c r="A8" s="133" t="s">
        <v>18</v>
      </c>
      <c r="B8" s="134" t="s">
        <v>428</v>
      </c>
      <c r="C8" s="135" t="s">
        <v>241</v>
      </c>
      <c r="D8" s="136" t="s">
        <v>241</v>
      </c>
      <c r="E8" s="137" t="s">
        <v>241</v>
      </c>
      <c r="F8" s="138" t="s">
        <v>241</v>
      </c>
      <c r="G8" s="135">
        <v>316</v>
      </c>
      <c r="H8" s="136">
        <v>60.1</v>
      </c>
      <c r="I8" s="137">
        <v>210</v>
      </c>
      <c r="J8" s="138">
        <v>39.9</v>
      </c>
      <c r="K8" s="135">
        <v>295</v>
      </c>
      <c r="L8" s="136">
        <v>67.2</v>
      </c>
      <c r="M8" s="137">
        <v>144</v>
      </c>
      <c r="N8" s="138">
        <v>32.799999999999997</v>
      </c>
      <c r="O8" s="135">
        <v>1315</v>
      </c>
      <c r="P8" s="136">
        <v>61.7</v>
      </c>
      <c r="Q8" s="137">
        <v>817</v>
      </c>
      <c r="R8" s="138">
        <v>38.299999999999997</v>
      </c>
      <c r="S8" s="135">
        <v>1162</v>
      </c>
      <c r="T8" s="136">
        <v>64.3</v>
      </c>
      <c r="U8" s="137">
        <v>646</v>
      </c>
      <c r="V8" s="138">
        <v>35.700000000000003</v>
      </c>
      <c r="W8" s="135">
        <v>1290</v>
      </c>
      <c r="X8" s="136">
        <v>59.8</v>
      </c>
      <c r="Y8" s="137">
        <v>868</v>
      </c>
      <c r="Z8" s="138">
        <v>40.200000000000003</v>
      </c>
      <c r="AA8" s="135">
        <v>1251</v>
      </c>
      <c r="AB8" s="136">
        <v>60.6</v>
      </c>
      <c r="AC8" s="137">
        <v>812</v>
      </c>
      <c r="AD8" s="138">
        <v>39.4</v>
      </c>
      <c r="AE8" s="135">
        <v>1271</v>
      </c>
      <c r="AF8" s="136">
        <v>61.1</v>
      </c>
      <c r="AG8" s="137">
        <v>810</v>
      </c>
      <c r="AH8" s="138">
        <v>38.9</v>
      </c>
      <c r="AI8" s="135">
        <v>1190</v>
      </c>
      <c r="AJ8" s="136">
        <v>57.6</v>
      </c>
      <c r="AK8" s="137">
        <v>876</v>
      </c>
      <c r="AL8" s="136">
        <v>42.4</v>
      </c>
      <c r="AM8" s="137">
        <v>0</v>
      </c>
      <c r="AN8" s="138">
        <v>0</v>
      </c>
      <c r="AO8" s="135">
        <v>1273</v>
      </c>
      <c r="AP8" s="136">
        <v>56.6</v>
      </c>
      <c r="AQ8" s="137">
        <v>978</v>
      </c>
      <c r="AR8" s="136">
        <v>43.4</v>
      </c>
      <c r="AS8" s="137">
        <v>0</v>
      </c>
      <c r="AT8" s="138">
        <v>0</v>
      </c>
      <c r="AU8" s="872">
        <v>972</v>
      </c>
      <c r="AV8" s="136">
        <v>56.2</v>
      </c>
      <c r="AW8" s="137">
        <v>757</v>
      </c>
      <c r="AX8" s="136">
        <v>43.7</v>
      </c>
      <c r="AY8" s="137">
        <v>2</v>
      </c>
      <c r="AZ8" s="139">
        <v>0.1</v>
      </c>
    </row>
    <row r="9" spans="1:52" x14ac:dyDescent="0.25">
      <c r="A9" s="126" t="s">
        <v>26</v>
      </c>
      <c r="B9" s="127" t="s">
        <v>27</v>
      </c>
      <c r="C9" s="128">
        <v>896</v>
      </c>
      <c r="D9" s="129">
        <v>67.900000000000006</v>
      </c>
      <c r="E9" s="130">
        <v>424</v>
      </c>
      <c r="F9" s="131">
        <v>32.1</v>
      </c>
      <c r="G9" s="128">
        <v>518</v>
      </c>
      <c r="H9" s="129">
        <v>68.5</v>
      </c>
      <c r="I9" s="130">
        <v>238</v>
      </c>
      <c r="J9" s="131">
        <v>31.5</v>
      </c>
      <c r="K9" s="128">
        <v>523</v>
      </c>
      <c r="L9" s="129">
        <v>63.3</v>
      </c>
      <c r="M9" s="130">
        <v>303</v>
      </c>
      <c r="N9" s="131">
        <v>36.700000000000003</v>
      </c>
      <c r="O9" s="128">
        <v>690</v>
      </c>
      <c r="P9" s="129">
        <v>63.9</v>
      </c>
      <c r="Q9" s="130">
        <v>389</v>
      </c>
      <c r="R9" s="131">
        <v>36.1</v>
      </c>
      <c r="S9" s="128" t="s">
        <v>241</v>
      </c>
      <c r="T9" s="129" t="s">
        <v>241</v>
      </c>
      <c r="U9" s="130" t="s">
        <v>241</v>
      </c>
      <c r="V9" s="131" t="s">
        <v>241</v>
      </c>
      <c r="W9" s="128">
        <v>150</v>
      </c>
      <c r="X9" s="129">
        <v>53.4</v>
      </c>
      <c r="Y9" s="130">
        <v>131</v>
      </c>
      <c r="Z9" s="131">
        <v>46.6</v>
      </c>
      <c r="AA9" s="128">
        <v>191</v>
      </c>
      <c r="AB9" s="129">
        <v>51.1</v>
      </c>
      <c r="AC9" s="130">
        <v>183</v>
      </c>
      <c r="AD9" s="131">
        <v>48.9</v>
      </c>
      <c r="AE9" s="128">
        <v>140</v>
      </c>
      <c r="AF9" s="129">
        <v>51.7</v>
      </c>
      <c r="AG9" s="130">
        <v>131</v>
      </c>
      <c r="AH9" s="131">
        <v>48.3</v>
      </c>
      <c r="AI9" s="128">
        <v>170</v>
      </c>
      <c r="AJ9" s="129">
        <v>61.4</v>
      </c>
      <c r="AK9" s="130">
        <v>107</v>
      </c>
      <c r="AL9" s="129">
        <v>38.6</v>
      </c>
      <c r="AM9" s="130">
        <v>0</v>
      </c>
      <c r="AN9" s="131">
        <v>0</v>
      </c>
      <c r="AO9" s="128">
        <v>186</v>
      </c>
      <c r="AP9" s="129">
        <v>53.9</v>
      </c>
      <c r="AQ9" s="130">
        <v>159</v>
      </c>
      <c r="AR9" s="129">
        <v>46.1</v>
      </c>
      <c r="AS9" s="130">
        <v>0</v>
      </c>
      <c r="AT9" s="131">
        <v>0</v>
      </c>
      <c r="AU9" s="143">
        <v>169</v>
      </c>
      <c r="AV9" s="129">
        <v>51.2</v>
      </c>
      <c r="AW9" s="130">
        <v>161</v>
      </c>
      <c r="AX9" s="129">
        <v>48.8</v>
      </c>
      <c r="AY9" s="130">
        <v>0</v>
      </c>
      <c r="AZ9" s="132">
        <v>0</v>
      </c>
    </row>
    <row r="10" spans="1:52" x14ac:dyDescent="0.25">
      <c r="A10" s="133" t="s">
        <v>26</v>
      </c>
      <c r="B10" s="134" t="s">
        <v>31</v>
      </c>
      <c r="C10" s="135">
        <v>514</v>
      </c>
      <c r="D10" s="136">
        <v>51.2</v>
      </c>
      <c r="E10" s="137">
        <v>490</v>
      </c>
      <c r="F10" s="138">
        <v>48.8</v>
      </c>
      <c r="G10" s="135">
        <v>476</v>
      </c>
      <c r="H10" s="136">
        <v>57.3</v>
      </c>
      <c r="I10" s="137">
        <v>355</v>
      </c>
      <c r="J10" s="138">
        <v>42.7</v>
      </c>
      <c r="K10" s="135">
        <v>567</v>
      </c>
      <c r="L10" s="136">
        <v>55.9</v>
      </c>
      <c r="M10" s="137">
        <v>447</v>
      </c>
      <c r="N10" s="138">
        <v>44.1</v>
      </c>
      <c r="O10" s="135">
        <v>568</v>
      </c>
      <c r="P10" s="136">
        <v>52.9</v>
      </c>
      <c r="Q10" s="137">
        <v>506</v>
      </c>
      <c r="R10" s="138">
        <v>47.1</v>
      </c>
      <c r="S10" s="135">
        <v>632</v>
      </c>
      <c r="T10" s="136" t="s">
        <v>241</v>
      </c>
      <c r="U10" s="137">
        <v>518</v>
      </c>
      <c r="V10" s="138">
        <v>45</v>
      </c>
      <c r="W10" s="135">
        <v>707</v>
      </c>
      <c r="X10" s="136">
        <v>53.1</v>
      </c>
      <c r="Y10" s="137">
        <v>625</v>
      </c>
      <c r="Z10" s="138">
        <v>46.9</v>
      </c>
      <c r="AA10" s="135">
        <v>632</v>
      </c>
      <c r="AB10" s="136">
        <v>51.7</v>
      </c>
      <c r="AC10" s="137">
        <v>590</v>
      </c>
      <c r="AD10" s="138">
        <v>48.3</v>
      </c>
      <c r="AE10" s="135">
        <v>634</v>
      </c>
      <c r="AF10" s="136">
        <v>50.6</v>
      </c>
      <c r="AG10" s="137">
        <v>618</v>
      </c>
      <c r="AH10" s="138">
        <v>49.4</v>
      </c>
      <c r="AI10" s="135">
        <v>669</v>
      </c>
      <c r="AJ10" s="136">
        <v>51.1</v>
      </c>
      <c r="AK10" s="137">
        <v>635</v>
      </c>
      <c r="AL10" s="136">
        <v>48.5</v>
      </c>
      <c r="AM10" s="137">
        <v>6</v>
      </c>
      <c r="AN10" s="138">
        <v>0.5</v>
      </c>
      <c r="AO10" s="135">
        <v>692</v>
      </c>
      <c r="AP10" s="136">
        <v>48.9</v>
      </c>
      <c r="AQ10" s="137">
        <v>710</v>
      </c>
      <c r="AR10" s="136">
        <v>50.2</v>
      </c>
      <c r="AS10" s="137">
        <v>13</v>
      </c>
      <c r="AT10" s="138">
        <v>0.9</v>
      </c>
      <c r="AU10" s="872">
        <v>691</v>
      </c>
      <c r="AV10" s="136">
        <v>50</v>
      </c>
      <c r="AW10" s="137">
        <v>691</v>
      </c>
      <c r="AX10" s="136">
        <v>50</v>
      </c>
      <c r="AY10" s="137">
        <v>0</v>
      </c>
      <c r="AZ10" s="139">
        <v>0</v>
      </c>
    </row>
    <row r="11" spans="1:52" x14ac:dyDescent="0.25">
      <c r="A11" s="126" t="s">
        <v>26</v>
      </c>
      <c r="B11" s="127" t="s">
        <v>32</v>
      </c>
      <c r="C11" s="128">
        <v>97</v>
      </c>
      <c r="D11" s="129">
        <v>58.8</v>
      </c>
      <c r="E11" s="140">
        <v>68</v>
      </c>
      <c r="F11" s="131">
        <v>41.2</v>
      </c>
      <c r="G11" s="128">
        <v>132</v>
      </c>
      <c r="H11" s="129">
        <v>58.7</v>
      </c>
      <c r="I11" s="140">
        <v>93</v>
      </c>
      <c r="J11" s="131">
        <v>41.3</v>
      </c>
      <c r="K11" s="128" t="s">
        <v>241</v>
      </c>
      <c r="L11" s="129" t="s">
        <v>241</v>
      </c>
      <c r="M11" s="140" t="s">
        <v>241</v>
      </c>
      <c r="N11" s="131" t="s">
        <v>241</v>
      </c>
      <c r="O11" s="128">
        <v>70</v>
      </c>
      <c r="P11" s="129">
        <v>54.3</v>
      </c>
      <c r="Q11" s="141">
        <v>59</v>
      </c>
      <c r="R11" s="131">
        <v>45.7</v>
      </c>
      <c r="S11" s="128">
        <v>89</v>
      </c>
      <c r="T11" s="129">
        <v>53.9</v>
      </c>
      <c r="U11" s="140">
        <v>76</v>
      </c>
      <c r="V11" s="131">
        <v>46.1</v>
      </c>
      <c r="W11" s="128">
        <v>78</v>
      </c>
      <c r="X11" s="129">
        <v>49.4</v>
      </c>
      <c r="Y11" s="140">
        <v>80</v>
      </c>
      <c r="Z11" s="131">
        <v>50.6</v>
      </c>
      <c r="AA11" s="128">
        <v>67</v>
      </c>
      <c r="AB11" s="129">
        <v>50.8</v>
      </c>
      <c r="AC11" s="140">
        <v>65</v>
      </c>
      <c r="AD11" s="131">
        <v>49.2</v>
      </c>
      <c r="AE11" s="128">
        <v>68</v>
      </c>
      <c r="AF11" s="129">
        <v>47.9</v>
      </c>
      <c r="AG11" s="140">
        <v>74</v>
      </c>
      <c r="AH11" s="131">
        <v>52.1</v>
      </c>
      <c r="AI11" s="128">
        <v>79</v>
      </c>
      <c r="AJ11" s="129">
        <v>53</v>
      </c>
      <c r="AK11" s="140">
        <v>70</v>
      </c>
      <c r="AL11" s="129">
        <v>47</v>
      </c>
      <c r="AM11" s="140">
        <v>0</v>
      </c>
      <c r="AN11" s="131">
        <v>0</v>
      </c>
      <c r="AO11" s="128">
        <v>72</v>
      </c>
      <c r="AP11" s="129">
        <v>46.2</v>
      </c>
      <c r="AQ11" s="140">
        <v>84</v>
      </c>
      <c r="AR11" s="129">
        <v>53.8</v>
      </c>
      <c r="AS11" s="140">
        <v>0</v>
      </c>
      <c r="AT11" s="131">
        <v>0</v>
      </c>
      <c r="AU11" s="143">
        <v>89</v>
      </c>
      <c r="AV11" s="129">
        <v>52.4</v>
      </c>
      <c r="AW11" s="140">
        <v>81</v>
      </c>
      <c r="AX11" s="129">
        <v>47.6</v>
      </c>
      <c r="AY11" s="140">
        <v>0</v>
      </c>
      <c r="AZ11" s="132">
        <v>0</v>
      </c>
    </row>
    <row r="12" spans="1:52" x14ac:dyDescent="0.25">
      <c r="A12" s="133" t="s">
        <v>26</v>
      </c>
      <c r="B12" s="134" t="s">
        <v>34</v>
      </c>
      <c r="C12" s="135">
        <v>506</v>
      </c>
      <c r="D12" s="136">
        <v>64.099999999999994</v>
      </c>
      <c r="E12" s="142">
        <v>284</v>
      </c>
      <c r="F12" s="138">
        <v>35.9</v>
      </c>
      <c r="G12" s="135">
        <v>1759</v>
      </c>
      <c r="H12" s="136">
        <v>55.8</v>
      </c>
      <c r="I12" s="142">
        <v>1392</v>
      </c>
      <c r="J12" s="138">
        <v>44.2</v>
      </c>
      <c r="K12" s="135">
        <v>1794</v>
      </c>
      <c r="L12" s="136">
        <v>56.1</v>
      </c>
      <c r="M12" s="142">
        <v>1405</v>
      </c>
      <c r="N12" s="138">
        <v>43.9</v>
      </c>
      <c r="O12" s="135">
        <v>1847</v>
      </c>
      <c r="P12" s="136">
        <v>57.2</v>
      </c>
      <c r="Q12" s="142">
        <v>1381</v>
      </c>
      <c r="R12" s="138">
        <v>42.8</v>
      </c>
      <c r="S12" s="135">
        <v>1852</v>
      </c>
      <c r="T12" s="136">
        <v>56.8</v>
      </c>
      <c r="U12" s="142">
        <v>1410</v>
      </c>
      <c r="V12" s="138">
        <v>43.2</v>
      </c>
      <c r="W12" s="135">
        <v>1861</v>
      </c>
      <c r="X12" s="136">
        <v>54.6</v>
      </c>
      <c r="Y12" s="142">
        <v>1550</v>
      </c>
      <c r="Z12" s="138">
        <v>45.4</v>
      </c>
      <c r="AA12" s="135">
        <v>1851</v>
      </c>
      <c r="AB12" s="136">
        <v>56.4</v>
      </c>
      <c r="AC12" s="142">
        <v>1432</v>
      </c>
      <c r="AD12" s="138">
        <v>43.6</v>
      </c>
      <c r="AE12" s="135">
        <v>329</v>
      </c>
      <c r="AF12" s="136">
        <v>53.3</v>
      </c>
      <c r="AG12" s="142">
        <v>288</v>
      </c>
      <c r="AH12" s="138">
        <v>46.7</v>
      </c>
      <c r="AI12" s="135">
        <v>1786</v>
      </c>
      <c r="AJ12" s="136">
        <v>52.1</v>
      </c>
      <c r="AK12" s="142">
        <v>1641</v>
      </c>
      <c r="AL12" s="136">
        <v>47.9</v>
      </c>
      <c r="AM12" s="142">
        <v>0</v>
      </c>
      <c r="AN12" s="138">
        <v>0</v>
      </c>
      <c r="AO12" s="135">
        <v>1580</v>
      </c>
      <c r="AP12" s="136">
        <v>51.7</v>
      </c>
      <c r="AQ12" s="142">
        <v>1478</v>
      </c>
      <c r="AR12" s="136">
        <v>48.3</v>
      </c>
      <c r="AS12" s="142">
        <v>0</v>
      </c>
      <c r="AT12" s="138">
        <v>0</v>
      </c>
      <c r="AU12" s="872">
        <v>1488</v>
      </c>
      <c r="AV12" s="136">
        <v>51.7</v>
      </c>
      <c r="AW12" s="142">
        <v>1389</v>
      </c>
      <c r="AX12" s="136">
        <v>48.3</v>
      </c>
      <c r="AY12" s="142">
        <v>0</v>
      </c>
      <c r="AZ12" s="139">
        <v>0</v>
      </c>
    </row>
    <row r="13" spans="1:52" x14ac:dyDescent="0.25">
      <c r="A13" s="126" t="s">
        <v>26</v>
      </c>
      <c r="B13" s="127" t="s">
        <v>37</v>
      </c>
      <c r="C13" s="128">
        <v>274</v>
      </c>
      <c r="D13" s="129">
        <v>64.2</v>
      </c>
      <c r="E13" s="130">
        <v>153</v>
      </c>
      <c r="F13" s="131">
        <v>35.799999999999997</v>
      </c>
      <c r="G13" s="128">
        <v>248</v>
      </c>
      <c r="H13" s="129">
        <v>67.8</v>
      </c>
      <c r="I13" s="130">
        <v>118</v>
      </c>
      <c r="J13" s="131">
        <v>32.200000000000003</v>
      </c>
      <c r="K13" s="128">
        <v>317</v>
      </c>
      <c r="L13" s="129">
        <v>63.8</v>
      </c>
      <c r="M13" s="130">
        <v>180</v>
      </c>
      <c r="N13" s="131">
        <v>36.200000000000003</v>
      </c>
      <c r="O13" s="128">
        <v>200</v>
      </c>
      <c r="P13" s="129">
        <v>57.6</v>
      </c>
      <c r="Q13" s="130">
        <v>147</v>
      </c>
      <c r="R13" s="131">
        <v>42.4</v>
      </c>
      <c r="S13" s="128">
        <v>239</v>
      </c>
      <c r="T13" s="129">
        <v>62.4</v>
      </c>
      <c r="U13" s="130">
        <v>144</v>
      </c>
      <c r="V13" s="131">
        <v>37.6</v>
      </c>
      <c r="W13" s="128">
        <v>265</v>
      </c>
      <c r="X13" s="129">
        <v>56.3</v>
      </c>
      <c r="Y13" s="130">
        <v>206</v>
      </c>
      <c r="Z13" s="131">
        <v>43.7</v>
      </c>
      <c r="AA13" s="128">
        <v>217</v>
      </c>
      <c r="AB13" s="129">
        <v>59.5</v>
      </c>
      <c r="AC13" s="130">
        <v>148</v>
      </c>
      <c r="AD13" s="131">
        <v>40.5</v>
      </c>
      <c r="AE13" s="128">
        <v>153</v>
      </c>
      <c r="AF13" s="129">
        <v>56</v>
      </c>
      <c r="AG13" s="130">
        <v>120</v>
      </c>
      <c r="AH13" s="131">
        <v>44</v>
      </c>
      <c r="AI13" s="128">
        <v>604</v>
      </c>
      <c r="AJ13" s="129">
        <v>55.6</v>
      </c>
      <c r="AK13" s="130">
        <v>468</v>
      </c>
      <c r="AL13" s="129">
        <v>43.1</v>
      </c>
      <c r="AM13" s="130">
        <v>14</v>
      </c>
      <c r="AN13" s="131">
        <v>1.3</v>
      </c>
      <c r="AO13" s="128">
        <v>631</v>
      </c>
      <c r="AP13" s="129">
        <v>53.1</v>
      </c>
      <c r="AQ13" s="130">
        <v>558</v>
      </c>
      <c r="AR13" s="129">
        <v>46.9</v>
      </c>
      <c r="AS13" s="130">
        <v>0</v>
      </c>
      <c r="AT13" s="131">
        <v>0</v>
      </c>
      <c r="AU13" s="143">
        <v>887</v>
      </c>
      <c r="AV13" s="129">
        <v>53.7</v>
      </c>
      <c r="AW13" s="130">
        <v>765</v>
      </c>
      <c r="AX13" s="129">
        <v>46.3</v>
      </c>
      <c r="AY13" s="130">
        <v>0</v>
      </c>
      <c r="AZ13" s="132">
        <v>0</v>
      </c>
    </row>
    <row r="14" spans="1:52" ht="14.5" x14ac:dyDescent="0.25">
      <c r="A14" s="133" t="s">
        <v>26</v>
      </c>
      <c r="B14" s="134" t="s">
        <v>429</v>
      </c>
      <c r="C14" s="135" t="s">
        <v>241</v>
      </c>
      <c r="D14" s="136" t="s">
        <v>241</v>
      </c>
      <c r="E14" s="137" t="s">
        <v>241</v>
      </c>
      <c r="F14" s="138" t="s">
        <v>241</v>
      </c>
      <c r="G14" s="135" t="s">
        <v>241</v>
      </c>
      <c r="H14" s="136" t="s">
        <v>241</v>
      </c>
      <c r="I14" s="137" t="s">
        <v>241</v>
      </c>
      <c r="J14" s="138" t="s">
        <v>241</v>
      </c>
      <c r="K14" s="135">
        <v>715</v>
      </c>
      <c r="L14" s="136">
        <v>60.2</v>
      </c>
      <c r="M14" s="137">
        <v>473</v>
      </c>
      <c r="N14" s="138">
        <v>39.799999999999997</v>
      </c>
      <c r="O14" s="135">
        <v>876</v>
      </c>
      <c r="P14" s="136">
        <v>59</v>
      </c>
      <c r="Q14" s="137">
        <v>609</v>
      </c>
      <c r="R14" s="138">
        <v>41</v>
      </c>
      <c r="S14" s="135">
        <v>1080</v>
      </c>
      <c r="T14" s="136">
        <v>59</v>
      </c>
      <c r="U14" s="137">
        <v>750</v>
      </c>
      <c r="V14" s="138">
        <v>41</v>
      </c>
      <c r="W14" s="135">
        <v>942</v>
      </c>
      <c r="X14" s="136">
        <v>55.6</v>
      </c>
      <c r="Y14" s="137">
        <v>752</v>
      </c>
      <c r="Z14" s="138">
        <v>44.4</v>
      </c>
      <c r="AA14" s="135">
        <v>1019</v>
      </c>
      <c r="AB14" s="136">
        <v>56.9</v>
      </c>
      <c r="AC14" s="137">
        <v>773</v>
      </c>
      <c r="AD14" s="138">
        <v>43.1</v>
      </c>
      <c r="AE14" s="135">
        <v>1175</v>
      </c>
      <c r="AF14" s="136">
        <v>56.4</v>
      </c>
      <c r="AG14" s="137">
        <v>910</v>
      </c>
      <c r="AH14" s="138">
        <v>43.6</v>
      </c>
      <c r="AI14" s="135">
        <v>1039</v>
      </c>
      <c r="AJ14" s="136">
        <v>54.8</v>
      </c>
      <c r="AK14" s="137">
        <v>856</v>
      </c>
      <c r="AL14" s="136">
        <v>45.2</v>
      </c>
      <c r="AM14" s="137">
        <v>0</v>
      </c>
      <c r="AN14" s="138">
        <v>0</v>
      </c>
      <c r="AO14" s="135">
        <v>1154</v>
      </c>
      <c r="AP14" s="136">
        <v>51.5</v>
      </c>
      <c r="AQ14" s="137">
        <v>1088</v>
      </c>
      <c r="AR14" s="136">
        <v>48.5</v>
      </c>
      <c r="AS14" s="137">
        <v>0</v>
      </c>
      <c r="AT14" s="138">
        <v>0</v>
      </c>
      <c r="AU14" s="872">
        <v>1232</v>
      </c>
      <c r="AV14" s="136">
        <v>52.2</v>
      </c>
      <c r="AW14" s="137">
        <v>1127</v>
      </c>
      <c r="AX14" s="136">
        <v>47.8</v>
      </c>
      <c r="AY14" s="137">
        <v>1</v>
      </c>
      <c r="AZ14" s="139">
        <v>0</v>
      </c>
    </row>
    <row r="15" spans="1:52" x14ac:dyDescent="0.25">
      <c r="A15" s="126" t="s">
        <v>42</v>
      </c>
      <c r="B15" s="127" t="s">
        <v>43</v>
      </c>
      <c r="C15" s="128">
        <v>94</v>
      </c>
      <c r="D15" s="129">
        <v>58.8</v>
      </c>
      <c r="E15" s="130">
        <v>66</v>
      </c>
      <c r="F15" s="131">
        <v>41.3</v>
      </c>
      <c r="G15" s="128">
        <v>126</v>
      </c>
      <c r="H15" s="129">
        <v>68.5</v>
      </c>
      <c r="I15" s="130">
        <v>58</v>
      </c>
      <c r="J15" s="131">
        <v>31.5</v>
      </c>
      <c r="K15" s="128">
        <v>140</v>
      </c>
      <c r="L15" s="129">
        <v>62.8</v>
      </c>
      <c r="M15" s="130">
        <v>83</v>
      </c>
      <c r="N15" s="131">
        <v>37.200000000000003</v>
      </c>
      <c r="O15" s="128">
        <v>105</v>
      </c>
      <c r="P15" s="129">
        <v>61.8</v>
      </c>
      <c r="Q15" s="130">
        <v>65</v>
      </c>
      <c r="R15" s="131">
        <v>38.200000000000003</v>
      </c>
      <c r="S15" s="128">
        <v>173</v>
      </c>
      <c r="T15" s="129">
        <v>57.3</v>
      </c>
      <c r="U15" s="130">
        <v>129</v>
      </c>
      <c r="V15" s="131">
        <v>42.7</v>
      </c>
      <c r="W15" s="128">
        <v>83</v>
      </c>
      <c r="X15" s="129">
        <v>63.8</v>
      </c>
      <c r="Y15" s="130">
        <v>47</v>
      </c>
      <c r="Z15" s="131">
        <v>36.200000000000003</v>
      </c>
      <c r="AA15" s="128">
        <v>157</v>
      </c>
      <c r="AB15" s="129">
        <v>71.400000000000006</v>
      </c>
      <c r="AC15" s="130">
        <v>63</v>
      </c>
      <c r="AD15" s="131">
        <v>28.6</v>
      </c>
      <c r="AE15" s="128">
        <v>183</v>
      </c>
      <c r="AF15" s="129">
        <v>58.1</v>
      </c>
      <c r="AG15" s="130">
        <v>132</v>
      </c>
      <c r="AH15" s="131">
        <v>41.9</v>
      </c>
      <c r="AI15" s="128">
        <v>968</v>
      </c>
      <c r="AJ15" s="129">
        <v>54.8</v>
      </c>
      <c r="AK15" s="130">
        <v>785</v>
      </c>
      <c r="AL15" s="129">
        <v>44.5</v>
      </c>
      <c r="AM15" s="130">
        <v>12</v>
      </c>
      <c r="AN15" s="131">
        <v>0.7</v>
      </c>
      <c r="AO15" s="128">
        <v>1093</v>
      </c>
      <c r="AP15" s="129">
        <v>55.1</v>
      </c>
      <c r="AQ15" s="130">
        <v>864</v>
      </c>
      <c r="AR15" s="129">
        <v>43.5</v>
      </c>
      <c r="AS15" s="130">
        <v>28</v>
      </c>
      <c r="AT15" s="131">
        <v>1.4</v>
      </c>
      <c r="AU15" s="143">
        <v>1069</v>
      </c>
      <c r="AV15" s="129">
        <v>52.4</v>
      </c>
      <c r="AW15" s="130">
        <v>962</v>
      </c>
      <c r="AX15" s="129">
        <v>47.2</v>
      </c>
      <c r="AY15" s="130">
        <v>9</v>
      </c>
      <c r="AZ15" s="132">
        <v>0.4</v>
      </c>
    </row>
    <row r="16" spans="1:52" x14ac:dyDescent="0.25">
      <c r="A16" s="133" t="s">
        <v>45</v>
      </c>
      <c r="B16" s="134" t="s">
        <v>46</v>
      </c>
      <c r="C16" s="135">
        <v>83</v>
      </c>
      <c r="D16" s="136">
        <v>49.4</v>
      </c>
      <c r="E16" s="137">
        <v>85</v>
      </c>
      <c r="F16" s="138">
        <v>50.6</v>
      </c>
      <c r="G16" s="135">
        <v>80</v>
      </c>
      <c r="H16" s="136">
        <v>53.3</v>
      </c>
      <c r="I16" s="137">
        <v>70</v>
      </c>
      <c r="J16" s="138">
        <v>46.7</v>
      </c>
      <c r="K16" s="135">
        <v>80</v>
      </c>
      <c r="L16" s="136">
        <v>47.3</v>
      </c>
      <c r="M16" s="137">
        <v>89</v>
      </c>
      <c r="N16" s="138">
        <v>52.7</v>
      </c>
      <c r="O16" s="135">
        <v>77</v>
      </c>
      <c r="P16" s="136">
        <v>48.7</v>
      </c>
      <c r="Q16" s="137">
        <v>81</v>
      </c>
      <c r="R16" s="138">
        <v>51.3</v>
      </c>
      <c r="S16" s="135">
        <v>67</v>
      </c>
      <c r="T16" s="136">
        <v>43.8</v>
      </c>
      <c r="U16" s="137">
        <v>86</v>
      </c>
      <c r="V16" s="138">
        <v>56.2</v>
      </c>
      <c r="W16" s="135">
        <v>76</v>
      </c>
      <c r="X16" s="136">
        <v>46.3</v>
      </c>
      <c r="Y16" s="137">
        <v>88</v>
      </c>
      <c r="Z16" s="138">
        <v>53.7</v>
      </c>
      <c r="AA16" s="135">
        <v>82</v>
      </c>
      <c r="AB16" s="136">
        <v>51.9</v>
      </c>
      <c r="AC16" s="137">
        <v>76</v>
      </c>
      <c r="AD16" s="138">
        <v>48.1</v>
      </c>
      <c r="AE16" s="135">
        <v>74</v>
      </c>
      <c r="AF16" s="136">
        <v>44</v>
      </c>
      <c r="AG16" s="137">
        <v>94</v>
      </c>
      <c r="AH16" s="138">
        <v>56</v>
      </c>
      <c r="AI16" s="135">
        <v>71</v>
      </c>
      <c r="AJ16" s="136">
        <v>41.8</v>
      </c>
      <c r="AK16" s="137">
        <v>96</v>
      </c>
      <c r="AL16" s="136">
        <v>56.5</v>
      </c>
      <c r="AM16" s="137">
        <v>3</v>
      </c>
      <c r="AN16" s="138">
        <v>1.8</v>
      </c>
      <c r="AO16" s="135">
        <v>80</v>
      </c>
      <c r="AP16" s="136">
        <v>47.6</v>
      </c>
      <c r="AQ16" s="137">
        <v>85</v>
      </c>
      <c r="AR16" s="136">
        <v>50.6</v>
      </c>
      <c r="AS16" s="137">
        <v>3</v>
      </c>
      <c r="AT16" s="138">
        <v>1.8</v>
      </c>
      <c r="AU16" s="872">
        <v>83</v>
      </c>
      <c r="AV16" s="136">
        <v>48</v>
      </c>
      <c r="AW16" s="137">
        <v>90</v>
      </c>
      <c r="AX16" s="136">
        <v>52</v>
      </c>
      <c r="AY16" s="137">
        <v>0</v>
      </c>
      <c r="AZ16" s="139">
        <v>0</v>
      </c>
    </row>
    <row r="17" spans="1:52" x14ac:dyDescent="0.25">
      <c r="A17" s="126" t="s">
        <v>48</v>
      </c>
      <c r="B17" s="127" t="s">
        <v>49</v>
      </c>
      <c r="C17" s="128">
        <v>87</v>
      </c>
      <c r="D17" s="129">
        <v>49.2</v>
      </c>
      <c r="E17" s="130">
        <v>90</v>
      </c>
      <c r="F17" s="131">
        <v>50.8</v>
      </c>
      <c r="G17" s="128">
        <v>96</v>
      </c>
      <c r="H17" s="129">
        <v>51.1</v>
      </c>
      <c r="I17" s="130">
        <v>92</v>
      </c>
      <c r="J17" s="131">
        <v>48.9</v>
      </c>
      <c r="K17" s="128">
        <v>59</v>
      </c>
      <c r="L17" s="129">
        <v>39.299999999999997</v>
      </c>
      <c r="M17" s="130">
        <v>91</v>
      </c>
      <c r="N17" s="131">
        <v>60.7</v>
      </c>
      <c r="O17" s="128">
        <v>71</v>
      </c>
      <c r="P17" s="129">
        <v>47</v>
      </c>
      <c r="Q17" s="130">
        <v>80</v>
      </c>
      <c r="R17" s="131">
        <v>53</v>
      </c>
      <c r="S17" s="128">
        <v>194</v>
      </c>
      <c r="T17" s="129">
        <v>69.5</v>
      </c>
      <c r="U17" s="130">
        <v>85</v>
      </c>
      <c r="V17" s="131">
        <v>30.5</v>
      </c>
      <c r="W17" s="128">
        <v>73</v>
      </c>
      <c r="X17" s="129">
        <v>56.2</v>
      </c>
      <c r="Y17" s="130">
        <v>57</v>
      </c>
      <c r="Z17" s="131">
        <v>43.8</v>
      </c>
      <c r="AA17" s="128">
        <v>71</v>
      </c>
      <c r="AB17" s="129">
        <v>42.5</v>
      </c>
      <c r="AC17" s="130">
        <v>96</v>
      </c>
      <c r="AD17" s="131">
        <v>57.5</v>
      </c>
      <c r="AE17" s="128">
        <v>85</v>
      </c>
      <c r="AF17" s="129">
        <v>40.299999999999997</v>
      </c>
      <c r="AG17" s="130">
        <v>126</v>
      </c>
      <c r="AH17" s="131">
        <v>59.7</v>
      </c>
      <c r="AI17" s="128">
        <v>109</v>
      </c>
      <c r="AJ17" s="129">
        <v>45</v>
      </c>
      <c r="AK17" s="130">
        <v>133</v>
      </c>
      <c r="AL17" s="129">
        <v>55</v>
      </c>
      <c r="AM17" s="130">
        <v>0</v>
      </c>
      <c r="AN17" s="131">
        <v>0</v>
      </c>
      <c r="AO17" s="128">
        <v>56</v>
      </c>
      <c r="AP17" s="129">
        <v>42.7</v>
      </c>
      <c r="AQ17" s="130">
        <v>75</v>
      </c>
      <c r="AR17" s="129">
        <v>57.3</v>
      </c>
      <c r="AS17" s="130">
        <v>0</v>
      </c>
      <c r="AT17" s="131">
        <v>0</v>
      </c>
      <c r="AU17" s="143">
        <v>46</v>
      </c>
      <c r="AV17" s="129">
        <v>41.1</v>
      </c>
      <c r="AW17" s="130">
        <v>66</v>
      </c>
      <c r="AX17" s="129">
        <v>58.9</v>
      </c>
      <c r="AY17" s="130">
        <v>0</v>
      </c>
      <c r="AZ17" s="132">
        <v>0</v>
      </c>
    </row>
    <row r="18" spans="1:52" x14ac:dyDescent="0.25">
      <c r="A18" s="133" t="s">
        <v>51</v>
      </c>
      <c r="B18" s="134" t="s">
        <v>52</v>
      </c>
      <c r="C18" s="135">
        <v>810</v>
      </c>
      <c r="D18" s="136">
        <v>53.3</v>
      </c>
      <c r="E18" s="137">
        <v>711</v>
      </c>
      <c r="F18" s="138">
        <v>46.7</v>
      </c>
      <c r="G18" s="135">
        <v>740</v>
      </c>
      <c r="H18" s="136">
        <v>50.1</v>
      </c>
      <c r="I18" s="137">
        <v>737</v>
      </c>
      <c r="J18" s="138">
        <v>49.9</v>
      </c>
      <c r="K18" s="135">
        <v>709</v>
      </c>
      <c r="L18" s="136">
        <v>50.7</v>
      </c>
      <c r="M18" s="137">
        <v>690</v>
      </c>
      <c r="N18" s="138">
        <v>49.3</v>
      </c>
      <c r="O18" s="135">
        <v>833</v>
      </c>
      <c r="P18" s="136">
        <v>51.3</v>
      </c>
      <c r="Q18" s="137">
        <v>790</v>
      </c>
      <c r="R18" s="138">
        <v>48.7</v>
      </c>
      <c r="S18" s="135">
        <v>642</v>
      </c>
      <c r="T18" s="136">
        <v>50.6</v>
      </c>
      <c r="U18" s="137">
        <v>628</v>
      </c>
      <c r="V18" s="138">
        <v>49.4</v>
      </c>
      <c r="W18" s="135">
        <v>647</v>
      </c>
      <c r="X18" s="136">
        <v>50.3</v>
      </c>
      <c r="Y18" s="137">
        <v>639</v>
      </c>
      <c r="Z18" s="138">
        <v>49.7</v>
      </c>
      <c r="AA18" s="135">
        <v>676</v>
      </c>
      <c r="AB18" s="136">
        <v>49.6</v>
      </c>
      <c r="AC18" s="137">
        <v>686</v>
      </c>
      <c r="AD18" s="138">
        <v>50.4</v>
      </c>
      <c r="AE18" s="135">
        <v>547</v>
      </c>
      <c r="AF18" s="136">
        <v>48.7</v>
      </c>
      <c r="AG18" s="137">
        <v>577</v>
      </c>
      <c r="AH18" s="138">
        <v>51.3</v>
      </c>
      <c r="AI18" s="135">
        <v>600</v>
      </c>
      <c r="AJ18" s="136">
        <v>51.3</v>
      </c>
      <c r="AK18" s="137">
        <v>553</v>
      </c>
      <c r="AL18" s="136">
        <v>47.3</v>
      </c>
      <c r="AM18" s="137">
        <v>17</v>
      </c>
      <c r="AN18" s="138">
        <v>1.5</v>
      </c>
      <c r="AO18" s="135">
        <v>559</v>
      </c>
      <c r="AP18" s="136">
        <v>46.4</v>
      </c>
      <c r="AQ18" s="137">
        <v>632</v>
      </c>
      <c r="AR18" s="136">
        <v>52.4</v>
      </c>
      <c r="AS18" s="137">
        <v>15</v>
      </c>
      <c r="AT18" s="138">
        <v>1.2</v>
      </c>
      <c r="AU18" s="872">
        <v>629</v>
      </c>
      <c r="AV18" s="136">
        <v>50.2</v>
      </c>
      <c r="AW18" s="137">
        <v>624</v>
      </c>
      <c r="AX18" s="136">
        <v>49.8</v>
      </c>
      <c r="AY18" s="137">
        <v>0</v>
      </c>
      <c r="AZ18" s="139">
        <v>0</v>
      </c>
    </row>
    <row r="19" spans="1:52" x14ac:dyDescent="0.25">
      <c r="A19" s="126" t="s">
        <v>51</v>
      </c>
      <c r="B19" s="127" t="s">
        <v>53</v>
      </c>
      <c r="C19" s="128">
        <v>726</v>
      </c>
      <c r="D19" s="129">
        <v>52.8</v>
      </c>
      <c r="E19" s="130">
        <v>650</v>
      </c>
      <c r="F19" s="131">
        <v>47.2</v>
      </c>
      <c r="G19" s="128">
        <v>197</v>
      </c>
      <c r="H19" s="129">
        <v>56.6</v>
      </c>
      <c r="I19" s="130">
        <v>151</v>
      </c>
      <c r="J19" s="131">
        <v>43.4</v>
      </c>
      <c r="K19" s="128">
        <v>197</v>
      </c>
      <c r="L19" s="129">
        <v>56.6</v>
      </c>
      <c r="M19" s="130">
        <v>151</v>
      </c>
      <c r="N19" s="131">
        <v>43.4</v>
      </c>
      <c r="O19" s="128">
        <v>1967</v>
      </c>
      <c r="P19" s="129">
        <v>59.6</v>
      </c>
      <c r="Q19" s="130">
        <v>1335</v>
      </c>
      <c r="R19" s="131">
        <v>40.4</v>
      </c>
      <c r="S19" s="128">
        <v>1454</v>
      </c>
      <c r="T19" s="129">
        <v>56.5</v>
      </c>
      <c r="U19" s="130">
        <v>1119</v>
      </c>
      <c r="V19" s="131">
        <v>43.5</v>
      </c>
      <c r="W19" s="128">
        <v>1260</v>
      </c>
      <c r="X19" s="129">
        <v>53.1</v>
      </c>
      <c r="Y19" s="130">
        <v>1112</v>
      </c>
      <c r="Z19" s="131">
        <v>46.9</v>
      </c>
      <c r="AA19" s="128">
        <v>1355</v>
      </c>
      <c r="AB19" s="129">
        <v>60.5</v>
      </c>
      <c r="AC19" s="130">
        <v>883</v>
      </c>
      <c r="AD19" s="131">
        <v>39.5</v>
      </c>
      <c r="AE19" s="128">
        <v>1390</v>
      </c>
      <c r="AF19" s="129">
        <v>52.5</v>
      </c>
      <c r="AG19" s="130">
        <v>1256</v>
      </c>
      <c r="AH19" s="131">
        <v>47.5</v>
      </c>
      <c r="AI19" s="128">
        <v>1284</v>
      </c>
      <c r="AJ19" s="129">
        <v>50.9</v>
      </c>
      <c r="AK19" s="130">
        <v>1238</v>
      </c>
      <c r="AL19" s="129">
        <v>49.1</v>
      </c>
      <c r="AM19" s="130">
        <v>0</v>
      </c>
      <c r="AN19" s="131">
        <v>0</v>
      </c>
      <c r="AO19" s="128">
        <v>1541</v>
      </c>
      <c r="AP19" s="129">
        <v>49</v>
      </c>
      <c r="AQ19" s="130">
        <v>1601</v>
      </c>
      <c r="AR19" s="129">
        <v>51</v>
      </c>
      <c r="AS19" s="130">
        <v>0</v>
      </c>
      <c r="AT19" s="131">
        <v>0</v>
      </c>
      <c r="AU19" s="143">
        <v>1370</v>
      </c>
      <c r="AV19" s="129">
        <v>48</v>
      </c>
      <c r="AW19" s="130">
        <v>1483</v>
      </c>
      <c r="AX19" s="129">
        <v>51.9</v>
      </c>
      <c r="AY19" s="130">
        <v>2</v>
      </c>
      <c r="AZ19" s="132">
        <v>0.1</v>
      </c>
    </row>
    <row r="20" spans="1:52" ht="14.5" x14ac:dyDescent="0.25">
      <c r="A20" s="133" t="s">
        <v>51</v>
      </c>
      <c r="B20" s="134" t="s">
        <v>430</v>
      </c>
      <c r="C20" s="135" t="s">
        <v>241</v>
      </c>
      <c r="D20" s="136" t="s">
        <v>241</v>
      </c>
      <c r="E20" s="137" t="s">
        <v>241</v>
      </c>
      <c r="F20" s="138" t="s">
        <v>241</v>
      </c>
      <c r="G20" s="135" t="s">
        <v>241</v>
      </c>
      <c r="H20" s="136" t="s">
        <v>241</v>
      </c>
      <c r="I20" s="137" t="s">
        <v>241</v>
      </c>
      <c r="J20" s="138" t="s">
        <v>241</v>
      </c>
      <c r="K20" s="135" t="s">
        <v>241</v>
      </c>
      <c r="L20" s="136" t="s">
        <v>241</v>
      </c>
      <c r="M20" s="137" t="s">
        <v>241</v>
      </c>
      <c r="N20" s="138" t="s">
        <v>241</v>
      </c>
      <c r="O20" s="135" t="s">
        <v>241</v>
      </c>
      <c r="P20" s="136" t="s">
        <v>241</v>
      </c>
      <c r="Q20" s="137" t="s">
        <v>241</v>
      </c>
      <c r="R20" s="138" t="s">
        <v>241</v>
      </c>
      <c r="S20" s="135" t="s">
        <v>241</v>
      </c>
      <c r="T20" s="136" t="s">
        <v>241</v>
      </c>
      <c r="U20" s="137" t="s">
        <v>241</v>
      </c>
      <c r="V20" s="138" t="s">
        <v>241</v>
      </c>
      <c r="W20" s="135">
        <v>1199</v>
      </c>
      <c r="X20" s="136">
        <v>50.8</v>
      </c>
      <c r="Y20" s="137">
        <v>1160</v>
      </c>
      <c r="Z20" s="138">
        <v>49.2</v>
      </c>
      <c r="AA20" s="135">
        <v>1119</v>
      </c>
      <c r="AB20" s="136">
        <v>52.1</v>
      </c>
      <c r="AC20" s="137">
        <v>1029</v>
      </c>
      <c r="AD20" s="138">
        <v>47.9</v>
      </c>
      <c r="AE20" s="135">
        <v>492</v>
      </c>
      <c r="AF20" s="136">
        <v>57.2</v>
      </c>
      <c r="AG20" s="137">
        <v>368</v>
      </c>
      <c r="AH20" s="138">
        <v>42.8</v>
      </c>
      <c r="AI20" s="135">
        <v>1192</v>
      </c>
      <c r="AJ20" s="136">
        <v>51.1</v>
      </c>
      <c r="AK20" s="137">
        <v>1097</v>
      </c>
      <c r="AL20" s="136">
        <v>47</v>
      </c>
      <c r="AM20" s="137">
        <v>44</v>
      </c>
      <c r="AN20" s="138">
        <v>1.9</v>
      </c>
      <c r="AO20" s="135">
        <v>483</v>
      </c>
      <c r="AP20" s="136">
        <v>55.3</v>
      </c>
      <c r="AQ20" s="137">
        <v>390</v>
      </c>
      <c r="AR20" s="136">
        <v>44.7</v>
      </c>
      <c r="AS20" s="137">
        <v>0</v>
      </c>
      <c r="AT20" s="138">
        <v>0</v>
      </c>
      <c r="AU20" s="872">
        <v>1410</v>
      </c>
      <c r="AV20" s="136">
        <v>50.3</v>
      </c>
      <c r="AW20" s="137">
        <v>1391</v>
      </c>
      <c r="AX20" s="136">
        <v>49.6</v>
      </c>
      <c r="AY20" s="137">
        <v>3</v>
      </c>
      <c r="AZ20" s="139">
        <v>0.1</v>
      </c>
    </row>
    <row r="21" spans="1:52" x14ac:dyDescent="0.25">
      <c r="A21" s="126" t="s">
        <v>57</v>
      </c>
      <c r="B21" s="127" t="s">
        <v>58</v>
      </c>
      <c r="C21" s="128">
        <v>88</v>
      </c>
      <c r="D21" s="129">
        <v>55.7</v>
      </c>
      <c r="E21" s="130">
        <v>70</v>
      </c>
      <c r="F21" s="131">
        <v>44.3</v>
      </c>
      <c r="G21" s="128">
        <v>80</v>
      </c>
      <c r="H21" s="129">
        <v>51.3</v>
      </c>
      <c r="I21" s="130">
        <v>76</v>
      </c>
      <c r="J21" s="131">
        <v>48.7</v>
      </c>
      <c r="K21" s="128">
        <v>83</v>
      </c>
      <c r="L21" s="129">
        <v>47.2</v>
      </c>
      <c r="M21" s="130">
        <v>93</v>
      </c>
      <c r="N21" s="131">
        <v>52.8</v>
      </c>
      <c r="O21" s="128">
        <v>91</v>
      </c>
      <c r="P21" s="129">
        <v>56.9</v>
      </c>
      <c r="Q21" s="130">
        <v>69</v>
      </c>
      <c r="R21" s="131">
        <v>43.1</v>
      </c>
      <c r="S21" s="128">
        <v>102</v>
      </c>
      <c r="T21" s="129">
        <v>59</v>
      </c>
      <c r="U21" s="130">
        <v>71</v>
      </c>
      <c r="V21" s="131">
        <v>41</v>
      </c>
      <c r="W21" s="128">
        <v>111</v>
      </c>
      <c r="X21" s="129">
        <v>57.8</v>
      </c>
      <c r="Y21" s="130">
        <v>81</v>
      </c>
      <c r="Z21" s="131">
        <v>42.2</v>
      </c>
      <c r="AA21" s="128">
        <v>122</v>
      </c>
      <c r="AB21" s="129">
        <v>59.5</v>
      </c>
      <c r="AC21" s="130">
        <v>83</v>
      </c>
      <c r="AD21" s="131">
        <v>40.5</v>
      </c>
      <c r="AE21" s="128">
        <v>110</v>
      </c>
      <c r="AF21" s="129">
        <v>50</v>
      </c>
      <c r="AG21" s="130">
        <v>110</v>
      </c>
      <c r="AH21" s="131">
        <v>50</v>
      </c>
      <c r="AI21" s="128">
        <v>110</v>
      </c>
      <c r="AJ21" s="129">
        <v>48.9</v>
      </c>
      <c r="AK21" s="130">
        <v>115</v>
      </c>
      <c r="AL21" s="129">
        <v>51.1</v>
      </c>
      <c r="AM21" s="130">
        <v>0</v>
      </c>
      <c r="AN21" s="131">
        <v>0</v>
      </c>
      <c r="AO21" s="128">
        <v>113</v>
      </c>
      <c r="AP21" s="129">
        <v>47.9</v>
      </c>
      <c r="AQ21" s="130">
        <v>123</v>
      </c>
      <c r="AR21" s="129">
        <v>52.1</v>
      </c>
      <c r="AS21" s="130">
        <v>0</v>
      </c>
      <c r="AT21" s="131">
        <v>0</v>
      </c>
      <c r="AU21" s="143">
        <v>133</v>
      </c>
      <c r="AV21" s="129">
        <v>55.4</v>
      </c>
      <c r="AW21" s="130">
        <v>107</v>
      </c>
      <c r="AX21" s="129">
        <v>44.6</v>
      </c>
      <c r="AY21" s="130">
        <v>0</v>
      </c>
      <c r="AZ21" s="132">
        <v>0</v>
      </c>
    </row>
    <row r="22" spans="1:52" x14ac:dyDescent="0.25">
      <c r="A22" s="133" t="s">
        <v>60</v>
      </c>
      <c r="B22" s="134" t="s">
        <v>61</v>
      </c>
      <c r="C22" s="135">
        <v>378</v>
      </c>
      <c r="D22" s="136">
        <v>51.5</v>
      </c>
      <c r="E22" s="137">
        <v>356</v>
      </c>
      <c r="F22" s="138">
        <v>48.5</v>
      </c>
      <c r="G22" s="135">
        <v>356</v>
      </c>
      <c r="H22" s="136">
        <v>52.5</v>
      </c>
      <c r="I22" s="137">
        <v>322</v>
      </c>
      <c r="J22" s="138">
        <v>47.5</v>
      </c>
      <c r="K22" s="135">
        <v>330</v>
      </c>
      <c r="L22" s="136">
        <v>51.2</v>
      </c>
      <c r="M22" s="137">
        <v>314</v>
      </c>
      <c r="N22" s="138">
        <v>48.8</v>
      </c>
      <c r="O22" s="135">
        <v>371</v>
      </c>
      <c r="P22" s="136">
        <v>53.1</v>
      </c>
      <c r="Q22" s="137">
        <v>328</v>
      </c>
      <c r="R22" s="138">
        <v>46.9</v>
      </c>
      <c r="S22" s="135">
        <v>310</v>
      </c>
      <c r="T22" s="136">
        <v>52.5</v>
      </c>
      <c r="U22" s="137">
        <v>280</v>
      </c>
      <c r="V22" s="138">
        <v>47.5</v>
      </c>
      <c r="W22" s="135">
        <v>275</v>
      </c>
      <c r="X22" s="136">
        <v>48.9</v>
      </c>
      <c r="Y22" s="137">
        <v>287</v>
      </c>
      <c r="Z22" s="138">
        <v>51.1</v>
      </c>
      <c r="AA22" s="135">
        <v>285</v>
      </c>
      <c r="AB22" s="136">
        <v>49</v>
      </c>
      <c r="AC22" s="137">
        <v>297</v>
      </c>
      <c r="AD22" s="138">
        <v>51</v>
      </c>
      <c r="AE22" s="135">
        <v>267</v>
      </c>
      <c r="AF22" s="136">
        <v>48.7</v>
      </c>
      <c r="AG22" s="137">
        <v>281</v>
      </c>
      <c r="AH22" s="138">
        <v>51.3</v>
      </c>
      <c r="AI22" s="135">
        <v>278</v>
      </c>
      <c r="AJ22" s="136">
        <v>50.8</v>
      </c>
      <c r="AK22" s="137">
        <v>261</v>
      </c>
      <c r="AL22" s="136">
        <v>47.7</v>
      </c>
      <c r="AM22" s="137">
        <v>8</v>
      </c>
      <c r="AN22" s="138">
        <v>1.5</v>
      </c>
      <c r="AO22" s="135">
        <v>268</v>
      </c>
      <c r="AP22" s="136">
        <v>46.4</v>
      </c>
      <c r="AQ22" s="137">
        <v>301</v>
      </c>
      <c r="AR22" s="136">
        <v>52.2</v>
      </c>
      <c r="AS22" s="137">
        <v>8</v>
      </c>
      <c r="AT22" s="138">
        <v>1.4</v>
      </c>
      <c r="AU22" s="872">
        <v>258</v>
      </c>
      <c r="AV22" s="136">
        <v>45.4</v>
      </c>
      <c r="AW22" s="137">
        <v>310</v>
      </c>
      <c r="AX22" s="136">
        <v>54.6</v>
      </c>
      <c r="AY22" s="137">
        <v>0</v>
      </c>
      <c r="AZ22" s="139">
        <v>0</v>
      </c>
    </row>
    <row r="23" spans="1:52" x14ac:dyDescent="0.25">
      <c r="A23" s="126" t="s">
        <v>60</v>
      </c>
      <c r="B23" s="127" t="s">
        <v>63</v>
      </c>
      <c r="C23" s="128">
        <v>110</v>
      </c>
      <c r="D23" s="143">
        <v>48.9</v>
      </c>
      <c r="E23" s="130">
        <v>115</v>
      </c>
      <c r="F23" s="144">
        <v>51.1</v>
      </c>
      <c r="G23" s="128">
        <v>86</v>
      </c>
      <c r="H23" s="143">
        <v>54.1</v>
      </c>
      <c r="I23" s="130">
        <v>73</v>
      </c>
      <c r="J23" s="144">
        <v>45.9</v>
      </c>
      <c r="K23" s="128" t="s">
        <v>241</v>
      </c>
      <c r="L23" s="143" t="s">
        <v>241</v>
      </c>
      <c r="M23" s="130" t="s">
        <v>241</v>
      </c>
      <c r="N23" s="144" t="s">
        <v>241</v>
      </c>
      <c r="O23" s="128">
        <v>101</v>
      </c>
      <c r="P23" s="145">
        <v>46.8</v>
      </c>
      <c r="Q23" s="143">
        <v>115</v>
      </c>
      <c r="R23" s="143">
        <v>53.2</v>
      </c>
      <c r="S23" s="128" t="s">
        <v>241</v>
      </c>
      <c r="T23" s="143" t="s">
        <v>241</v>
      </c>
      <c r="U23" s="130" t="s">
        <v>241</v>
      </c>
      <c r="V23" s="144" t="s">
        <v>241</v>
      </c>
      <c r="W23" s="128">
        <v>128</v>
      </c>
      <c r="X23" s="129">
        <v>49</v>
      </c>
      <c r="Y23" s="130">
        <v>133</v>
      </c>
      <c r="Z23" s="131">
        <v>51</v>
      </c>
      <c r="AA23" s="128">
        <v>109</v>
      </c>
      <c r="AB23" s="143">
        <v>54.8</v>
      </c>
      <c r="AC23" s="130">
        <v>90</v>
      </c>
      <c r="AD23" s="144">
        <v>45.2</v>
      </c>
      <c r="AE23" s="128">
        <v>75</v>
      </c>
      <c r="AF23" s="146">
        <v>52.1</v>
      </c>
      <c r="AG23" s="130">
        <v>69</v>
      </c>
      <c r="AH23" s="147">
        <v>47.9</v>
      </c>
      <c r="AI23" s="128">
        <v>213</v>
      </c>
      <c r="AJ23" s="146">
        <v>50.1</v>
      </c>
      <c r="AK23" s="130">
        <v>209</v>
      </c>
      <c r="AL23" s="146">
        <v>49.2</v>
      </c>
      <c r="AM23" s="130">
        <v>3</v>
      </c>
      <c r="AN23" s="147">
        <v>0.7</v>
      </c>
      <c r="AO23" s="128">
        <v>94</v>
      </c>
      <c r="AP23" s="146">
        <v>44.8</v>
      </c>
      <c r="AQ23" s="130">
        <v>116</v>
      </c>
      <c r="AR23" s="146">
        <v>55.2</v>
      </c>
      <c r="AS23" s="130">
        <v>0</v>
      </c>
      <c r="AT23" s="147">
        <v>0</v>
      </c>
      <c r="AU23" s="143">
        <v>110</v>
      </c>
      <c r="AV23" s="146">
        <v>54.2</v>
      </c>
      <c r="AW23" s="130">
        <v>93</v>
      </c>
      <c r="AX23" s="146">
        <v>45.8</v>
      </c>
      <c r="AY23" s="130">
        <v>0</v>
      </c>
      <c r="AZ23" s="148">
        <v>0</v>
      </c>
    </row>
    <row r="24" spans="1:52" x14ac:dyDescent="0.25">
      <c r="A24" s="133" t="s">
        <v>60</v>
      </c>
      <c r="B24" s="134" t="s">
        <v>66</v>
      </c>
      <c r="C24" s="135" t="s">
        <v>241</v>
      </c>
      <c r="D24" s="136" t="s">
        <v>241</v>
      </c>
      <c r="E24" s="137" t="s">
        <v>241</v>
      </c>
      <c r="F24" s="138" t="s">
        <v>241</v>
      </c>
      <c r="G24" s="135" t="s">
        <v>241</v>
      </c>
      <c r="H24" s="136" t="s">
        <v>241</v>
      </c>
      <c r="I24" s="137" t="s">
        <v>241</v>
      </c>
      <c r="J24" s="138" t="s">
        <v>241</v>
      </c>
      <c r="K24" s="135" t="s">
        <v>241</v>
      </c>
      <c r="L24" s="136" t="s">
        <v>241</v>
      </c>
      <c r="M24" s="137" t="s">
        <v>241</v>
      </c>
      <c r="N24" s="138" t="s">
        <v>241</v>
      </c>
      <c r="O24" s="135" t="s">
        <v>241</v>
      </c>
      <c r="P24" s="136" t="s">
        <v>241</v>
      </c>
      <c r="Q24" s="137" t="s">
        <v>241</v>
      </c>
      <c r="R24" s="138" t="s">
        <v>241</v>
      </c>
      <c r="S24" s="135">
        <v>744</v>
      </c>
      <c r="T24" s="136">
        <v>55.6</v>
      </c>
      <c r="U24" s="137">
        <v>594</v>
      </c>
      <c r="V24" s="138">
        <v>44.4</v>
      </c>
      <c r="W24" s="135">
        <v>964</v>
      </c>
      <c r="X24" s="136">
        <v>55.7</v>
      </c>
      <c r="Y24" s="137">
        <v>767</v>
      </c>
      <c r="Z24" s="138">
        <v>44.3</v>
      </c>
      <c r="AA24" s="135">
        <v>1120</v>
      </c>
      <c r="AB24" s="136">
        <v>56.5</v>
      </c>
      <c r="AC24" s="137">
        <v>861</v>
      </c>
      <c r="AD24" s="138">
        <v>43.5</v>
      </c>
      <c r="AE24" s="135">
        <v>1170</v>
      </c>
      <c r="AF24" s="136">
        <v>54.4</v>
      </c>
      <c r="AG24" s="137">
        <v>980</v>
      </c>
      <c r="AH24" s="138">
        <v>45.6</v>
      </c>
      <c r="AI24" s="135">
        <v>1092</v>
      </c>
      <c r="AJ24" s="136">
        <v>53</v>
      </c>
      <c r="AK24" s="137">
        <v>943</v>
      </c>
      <c r="AL24" s="136">
        <v>45.7</v>
      </c>
      <c r="AM24" s="137">
        <v>27</v>
      </c>
      <c r="AN24" s="138">
        <v>1.3</v>
      </c>
      <c r="AO24" s="135">
        <v>1120</v>
      </c>
      <c r="AP24" s="136">
        <v>50.8</v>
      </c>
      <c r="AQ24" s="137">
        <v>1057</v>
      </c>
      <c r="AR24" s="136">
        <v>48</v>
      </c>
      <c r="AS24" s="137">
        <v>27</v>
      </c>
      <c r="AT24" s="138">
        <v>1.2</v>
      </c>
      <c r="AU24" s="872">
        <v>1020</v>
      </c>
      <c r="AV24" s="136">
        <v>49.4</v>
      </c>
      <c r="AW24" s="137">
        <v>1041</v>
      </c>
      <c r="AX24" s="136">
        <v>50.5</v>
      </c>
      <c r="AY24" s="137">
        <v>2</v>
      </c>
      <c r="AZ24" s="139">
        <v>0.1</v>
      </c>
    </row>
    <row r="25" spans="1:52" x14ac:dyDescent="0.25">
      <c r="A25" s="126" t="s">
        <v>68</v>
      </c>
      <c r="B25" s="127" t="s">
        <v>69</v>
      </c>
      <c r="C25" s="128">
        <v>265</v>
      </c>
      <c r="D25" s="129">
        <v>61.1</v>
      </c>
      <c r="E25" s="130">
        <v>169</v>
      </c>
      <c r="F25" s="131">
        <v>38.9</v>
      </c>
      <c r="G25" s="128">
        <v>241</v>
      </c>
      <c r="H25" s="129">
        <v>62.9</v>
      </c>
      <c r="I25" s="130">
        <v>142</v>
      </c>
      <c r="J25" s="131">
        <v>37.1</v>
      </c>
      <c r="K25" s="128">
        <v>199</v>
      </c>
      <c r="L25" s="129">
        <v>62.6</v>
      </c>
      <c r="M25" s="130">
        <v>119</v>
      </c>
      <c r="N25" s="131">
        <v>37.4</v>
      </c>
      <c r="O25" s="128">
        <v>293</v>
      </c>
      <c r="P25" s="129">
        <v>56.9</v>
      </c>
      <c r="Q25" s="130">
        <v>222</v>
      </c>
      <c r="R25" s="131">
        <v>43.1</v>
      </c>
      <c r="S25" s="128">
        <v>1063</v>
      </c>
      <c r="T25" s="129">
        <v>58.3</v>
      </c>
      <c r="U25" s="130">
        <v>760</v>
      </c>
      <c r="V25" s="131">
        <v>41.7</v>
      </c>
      <c r="W25" s="128">
        <v>185</v>
      </c>
      <c r="X25" s="129">
        <v>51.1</v>
      </c>
      <c r="Y25" s="130">
        <v>177</v>
      </c>
      <c r="Z25" s="131">
        <v>48.9</v>
      </c>
      <c r="AA25" s="128">
        <v>216</v>
      </c>
      <c r="AB25" s="129">
        <v>58.1</v>
      </c>
      <c r="AC25" s="130">
        <v>156</v>
      </c>
      <c r="AD25" s="131">
        <v>41.9</v>
      </c>
      <c r="AE25" s="128">
        <v>169</v>
      </c>
      <c r="AF25" s="129">
        <v>56.5</v>
      </c>
      <c r="AG25" s="130">
        <v>130</v>
      </c>
      <c r="AH25" s="131">
        <v>43.5</v>
      </c>
      <c r="AI25" s="128">
        <v>333</v>
      </c>
      <c r="AJ25" s="129">
        <v>51.6</v>
      </c>
      <c r="AK25" s="130">
        <v>304</v>
      </c>
      <c r="AL25" s="129">
        <v>47.1</v>
      </c>
      <c r="AM25" s="130">
        <v>8</v>
      </c>
      <c r="AN25" s="131">
        <v>1.2</v>
      </c>
      <c r="AO25" s="128">
        <v>503</v>
      </c>
      <c r="AP25" s="129">
        <v>50.6</v>
      </c>
      <c r="AQ25" s="130">
        <v>479</v>
      </c>
      <c r="AR25" s="129">
        <v>48.2</v>
      </c>
      <c r="AS25" s="130">
        <v>12</v>
      </c>
      <c r="AT25" s="131">
        <v>1.2</v>
      </c>
      <c r="AU25" s="143">
        <v>137</v>
      </c>
      <c r="AV25" s="129">
        <v>52.5</v>
      </c>
      <c r="AW25" s="130">
        <v>124</v>
      </c>
      <c r="AX25" s="129">
        <v>47.5</v>
      </c>
      <c r="AY25" s="130">
        <v>0</v>
      </c>
      <c r="AZ25" s="132">
        <v>0</v>
      </c>
    </row>
    <row r="26" spans="1:52" x14ac:dyDescent="0.25">
      <c r="A26" s="133" t="s">
        <v>71</v>
      </c>
      <c r="B26" s="134" t="s">
        <v>72</v>
      </c>
      <c r="C26" s="135">
        <v>112</v>
      </c>
      <c r="D26" s="136">
        <v>56.6</v>
      </c>
      <c r="E26" s="137">
        <v>86</v>
      </c>
      <c r="F26" s="138">
        <v>43.4</v>
      </c>
      <c r="G26" s="135">
        <v>108</v>
      </c>
      <c r="H26" s="136">
        <v>59.7</v>
      </c>
      <c r="I26" s="137">
        <v>73</v>
      </c>
      <c r="J26" s="138">
        <v>40.299999999999997</v>
      </c>
      <c r="K26" s="135">
        <v>124</v>
      </c>
      <c r="L26" s="136">
        <v>58.8</v>
      </c>
      <c r="M26" s="137">
        <v>87</v>
      </c>
      <c r="N26" s="138">
        <v>41.2</v>
      </c>
      <c r="O26" s="135">
        <v>129</v>
      </c>
      <c r="P26" s="136">
        <v>57.8</v>
      </c>
      <c r="Q26" s="137">
        <v>94</v>
      </c>
      <c r="R26" s="138">
        <v>42.2</v>
      </c>
      <c r="S26" s="135">
        <v>144</v>
      </c>
      <c r="T26" s="136">
        <v>62.1</v>
      </c>
      <c r="U26" s="137">
        <v>88</v>
      </c>
      <c r="V26" s="138">
        <v>37.9</v>
      </c>
      <c r="W26" s="135">
        <v>141</v>
      </c>
      <c r="X26" s="136">
        <v>60.8</v>
      </c>
      <c r="Y26" s="137">
        <v>91</v>
      </c>
      <c r="Z26" s="138">
        <v>39.200000000000003</v>
      </c>
      <c r="AA26" s="135">
        <v>129</v>
      </c>
      <c r="AB26" s="136">
        <v>56.1</v>
      </c>
      <c r="AC26" s="137">
        <v>101</v>
      </c>
      <c r="AD26" s="138">
        <v>43.9</v>
      </c>
      <c r="AE26" s="135">
        <v>136</v>
      </c>
      <c r="AF26" s="136">
        <v>57.4</v>
      </c>
      <c r="AG26" s="137">
        <v>101</v>
      </c>
      <c r="AH26" s="138">
        <v>42.6</v>
      </c>
      <c r="AI26" s="135">
        <v>131</v>
      </c>
      <c r="AJ26" s="136">
        <v>56</v>
      </c>
      <c r="AK26" s="137">
        <v>103</v>
      </c>
      <c r="AL26" s="136">
        <v>44</v>
      </c>
      <c r="AM26" s="137">
        <v>0</v>
      </c>
      <c r="AN26" s="138">
        <v>0</v>
      </c>
      <c r="AO26" s="135">
        <v>487</v>
      </c>
      <c r="AP26" s="136">
        <v>56.1</v>
      </c>
      <c r="AQ26" s="137">
        <v>381</v>
      </c>
      <c r="AR26" s="136">
        <v>43.9</v>
      </c>
      <c r="AS26" s="137">
        <v>0</v>
      </c>
      <c r="AT26" s="138">
        <v>0</v>
      </c>
      <c r="AU26" s="872">
        <v>473</v>
      </c>
      <c r="AV26" s="136">
        <v>53.6</v>
      </c>
      <c r="AW26" s="137">
        <v>409</v>
      </c>
      <c r="AX26" s="136">
        <v>46.4</v>
      </c>
      <c r="AY26" s="137">
        <v>0</v>
      </c>
      <c r="AZ26" s="139">
        <v>0</v>
      </c>
    </row>
    <row r="27" spans="1:52" x14ac:dyDescent="0.25">
      <c r="A27" s="126" t="s">
        <v>74</v>
      </c>
      <c r="B27" s="127" t="s">
        <v>75</v>
      </c>
      <c r="C27" s="128">
        <v>51</v>
      </c>
      <c r="D27" s="129">
        <v>68.900000000000006</v>
      </c>
      <c r="E27" s="130">
        <v>23</v>
      </c>
      <c r="F27" s="131">
        <v>31.1</v>
      </c>
      <c r="G27" s="128">
        <v>780</v>
      </c>
      <c r="H27" s="129">
        <v>62.1</v>
      </c>
      <c r="I27" s="130">
        <v>477</v>
      </c>
      <c r="J27" s="131">
        <v>37.9</v>
      </c>
      <c r="K27" s="128">
        <v>695</v>
      </c>
      <c r="L27" s="129">
        <v>57.9</v>
      </c>
      <c r="M27" s="130">
        <v>506</v>
      </c>
      <c r="N27" s="131">
        <v>42.1</v>
      </c>
      <c r="O27" s="128">
        <v>787</v>
      </c>
      <c r="P27" s="129">
        <v>61.9</v>
      </c>
      <c r="Q27" s="130">
        <v>485</v>
      </c>
      <c r="R27" s="131">
        <v>38.1</v>
      </c>
      <c r="S27" s="128">
        <v>915</v>
      </c>
      <c r="T27" s="129">
        <v>57.7</v>
      </c>
      <c r="U27" s="130">
        <v>672</v>
      </c>
      <c r="V27" s="131">
        <v>42.3</v>
      </c>
      <c r="W27" s="128">
        <v>916</v>
      </c>
      <c r="X27" s="129">
        <v>54.9</v>
      </c>
      <c r="Y27" s="130">
        <v>751</v>
      </c>
      <c r="Z27" s="131">
        <v>45.1</v>
      </c>
      <c r="AA27" s="128">
        <v>870</v>
      </c>
      <c r="AB27" s="129">
        <v>57.4</v>
      </c>
      <c r="AC27" s="130">
        <v>645</v>
      </c>
      <c r="AD27" s="131">
        <v>42.6</v>
      </c>
      <c r="AE27" s="128">
        <v>875</v>
      </c>
      <c r="AF27" s="129">
        <v>53.8</v>
      </c>
      <c r="AG27" s="130">
        <v>751</v>
      </c>
      <c r="AH27" s="131">
        <v>46.2</v>
      </c>
      <c r="AI27" s="128">
        <v>930</v>
      </c>
      <c r="AJ27" s="129">
        <v>55.4</v>
      </c>
      <c r="AK27" s="130">
        <v>729</v>
      </c>
      <c r="AL27" s="129">
        <v>43.4</v>
      </c>
      <c r="AM27" s="130">
        <v>20</v>
      </c>
      <c r="AN27" s="131">
        <v>1.2</v>
      </c>
      <c r="AO27" s="128">
        <v>908</v>
      </c>
      <c r="AP27" s="129">
        <v>52.3</v>
      </c>
      <c r="AQ27" s="130">
        <v>805</v>
      </c>
      <c r="AR27" s="129">
        <v>46.4</v>
      </c>
      <c r="AS27" s="130">
        <v>22</v>
      </c>
      <c r="AT27" s="131">
        <v>1.3</v>
      </c>
      <c r="AU27" s="143">
        <v>820</v>
      </c>
      <c r="AV27" s="129">
        <v>50.1</v>
      </c>
      <c r="AW27" s="130">
        <v>817</v>
      </c>
      <c r="AX27" s="129">
        <v>49.9</v>
      </c>
      <c r="AY27" s="130">
        <v>1</v>
      </c>
      <c r="AZ27" s="132">
        <v>0.1</v>
      </c>
    </row>
    <row r="28" spans="1:52" x14ac:dyDescent="0.25">
      <c r="A28" s="133" t="s">
        <v>74</v>
      </c>
      <c r="B28" s="134" t="s">
        <v>78</v>
      </c>
      <c r="C28" s="135">
        <v>270</v>
      </c>
      <c r="D28" s="136">
        <v>66.3</v>
      </c>
      <c r="E28" s="137">
        <v>137</v>
      </c>
      <c r="F28" s="138">
        <v>33.700000000000003</v>
      </c>
      <c r="G28" s="135">
        <v>210</v>
      </c>
      <c r="H28" s="136">
        <v>57.1</v>
      </c>
      <c r="I28" s="137">
        <v>158</v>
      </c>
      <c r="J28" s="138">
        <v>42.9</v>
      </c>
      <c r="K28" s="135">
        <v>234</v>
      </c>
      <c r="L28" s="136">
        <v>61.7</v>
      </c>
      <c r="M28" s="137">
        <v>145</v>
      </c>
      <c r="N28" s="138">
        <v>38.299999999999997</v>
      </c>
      <c r="O28" s="135">
        <v>320</v>
      </c>
      <c r="P28" s="136">
        <v>65.3</v>
      </c>
      <c r="Q28" s="137">
        <v>170</v>
      </c>
      <c r="R28" s="138">
        <v>34.700000000000003</v>
      </c>
      <c r="S28" s="135">
        <v>263</v>
      </c>
      <c r="T28" s="136">
        <v>58.7</v>
      </c>
      <c r="U28" s="137">
        <v>185</v>
      </c>
      <c r="V28" s="138">
        <v>41.3</v>
      </c>
      <c r="W28" s="135">
        <v>276</v>
      </c>
      <c r="X28" s="136">
        <v>60.7</v>
      </c>
      <c r="Y28" s="137">
        <v>179</v>
      </c>
      <c r="Z28" s="138">
        <v>39.299999999999997</v>
      </c>
      <c r="AA28" s="135">
        <v>272</v>
      </c>
      <c r="AB28" s="136">
        <v>58.6</v>
      </c>
      <c r="AC28" s="137">
        <v>192</v>
      </c>
      <c r="AD28" s="138">
        <v>41.4</v>
      </c>
      <c r="AE28" s="135">
        <v>249</v>
      </c>
      <c r="AF28" s="136">
        <v>56.3</v>
      </c>
      <c r="AG28" s="137">
        <v>193</v>
      </c>
      <c r="AH28" s="138">
        <v>43.7</v>
      </c>
      <c r="AI28" s="135">
        <v>231</v>
      </c>
      <c r="AJ28" s="136">
        <v>56.2</v>
      </c>
      <c r="AK28" s="137">
        <v>176</v>
      </c>
      <c r="AL28" s="136">
        <v>42.8</v>
      </c>
      <c r="AM28" s="137">
        <v>4</v>
      </c>
      <c r="AN28" s="138">
        <v>1</v>
      </c>
      <c r="AO28" s="135">
        <v>204</v>
      </c>
      <c r="AP28" s="136">
        <v>54.5</v>
      </c>
      <c r="AQ28" s="137">
        <v>164</v>
      </c>
      <c r="AR28" s="136">
        <v>43.9</v>
      </c>
      <c r="AS28" s="137">
        <v>6</v>
      </c>
      <c r="AT28" s="138">
        <v>1.6</v>
      </c>
      <c r="AU28" s="872">
        <v>220</v>
      </c>
      <c r="AV28" s="136">
        <v>55.6</v>
      </c>
      <c r="AW28" s="137">
        <v>176</v>
      </c>
      <c r="AX28" s="136">
        <v>44.4</v>
      </c>
      <c r="AY28" s="137">
        <v>0</v>
      </c>
      <c r="AZ28" s="139">
        <v>0</v>
      </c>
    </row>
    <row r="29" spans="1:52" x14ac:dyDescent="0.25">
      <c r="A29" s="126" t="s">
        <v>80</v>
      </c>
      <c r="B29" s="127" t="s">
        <v>528</v>
      </c>
      <c r="C29" s="128">
        <v>130</v>
      </c>
      <c r="D29" s="129">
        <v>56.8</v>
      </c>
      <c r="E29" s="130">
        <v>99</v>
      </c>
      <c r="F29" s="131">
        <v>43.2</v>
      </c>
      <c r="G29" s="128">
        <v>116</v>
      </c>
      <c r="H29" s="129">
        <v>54.2</v>
      </c>
      <c r="I29" s="130">
        <v>98</v>
      </c>
      <c r="J29" s="131">
        <v>45.8</v>
      </c>
      <c r="K29" s="128">
        <v>100</v>
      </c>
      <c r="L29" s="129">
        <v>51.3</v>
      </c>
      <c r="M29" s="130">
        <v>95</v>
      </c>
      <c r="N29" s="131">
        <v>48.7</v>
      </c>
      <c r="O29" s="128">
        <v>62</v>
      </c>
      <c r="P29" s="129">
        <v>70.5</v>
      </c>
      <c r="Q29" s="130">
        <v>26</v>
      </c>
      <c r="R29" s="131">
        <v>29.5</v>
      </c>
      <c r="S29" s="128">
        <v>37</v>
      </c>
      <c r="T29" s="129">
        <v>38.1</v>
      </c>
      <c r="U29" s="130">
        <v>60</v>
      </c>
      <c r="V29" s="131">
        <v>61.9</v>
      </c>
      <c r="W29" s="128">
        <v>104</v>
      </c>
      <c r="X29" s="129">
        <v>50.2</v>
      </c>
      <c r="Y29" s="130">
        <v>103</v>
      </c>
      <c r="Z29" s="131">
        <v>49.8</v>
      </c>
      <c r="AA29" s="128">
        <v>70</v>
      </c>
      <c r="AB29" s="129">
        <v>53</v>
      </c>
      <c r="AC29" s="130">
        <v>62</v>
      </c>
      <c r="AD29" s="131">
        <v>47</v>
      </c>
      <c r="AE29" s="128">
        <v>75</v>
      </c>
      <c r="AF29" s="129">
        <v>56.4</v>
      </c>
      <c r="AG29" s="130">
        <v>58</v>
      </c>
      <c r="AH29" s="131">
        <v>43.6</v>
      </c>
      <c r="AI29" s="128">
        <v>62</v>
      </c>
      <c r="AJ29" s="129">
        <v>57.4</v>
      </c>
      <c r="AK29" s="130">
        <v>46</v>
      </c>
      <c r="AL29" s="129">
        <v>42.6</v>
      </c>
      <c r="AM29" s="130">
        <v>0</v>
      </c>
      <c r="AN29" s="131">
        <v>0</v>
      </c>
      <c r="AO29" s="128">
        <v>27</v>
      </c>
      <c r="AP29" s="129">
        <v>41.5</v>
      </c>
      <c r="AQ29" s="130">
        <v>38</v>
      </c>
      <c r="AR29" s="129">
        <v>58.5</v>
      </c>
      <c r="AS29" s="130">
        <v>0</v>
      </c>
      <c r="AT29" s="131">
        <v>0</v>
      </c>
      <c r="AU29" s="143">
        <v>55</v>
      </c>
      <c r="AV29" s="129">
        <v>60.4</v>
      </c>
      <c r="AW29" s="130">
        <v>36</v>
      </c>
      <c r="AX29" s="129">
        <v>39.6</v>
      </c>
      <c r="AY29" s="130">
        <v>0</v>
      </c>
      <c r="AZ29" s="132">
        <v>0</v>
      </c>
    </row>
    <row r="30" spans="1:52" ht="14.5" x14ac:dyDescent="0.25">
      <c r="A30" s="133" t="s">
        <v>83</v>
      </c>
      <c r="B30" s="134" t="s">
        <v>431</v>
      </c>
      <c r="C30" s="135" t="s">
        <v>241</v>
      </c>
      <c r="D30" s="136" t="s">
        <v>241</v>
      </c>
      <c r="E30" s="137" t="s">
        <v>241</v>
      </c>
      <c r="F30" s="138" t="s">
        <v>241</v>
      </c>
      <c r="G30" s="135" t="s">
        <v>241</v>
      </c>
      <c r="H30" s="136" t="s">
        <v>241</v>
      </c>
      <c r="I30" s="137" t="s">
        <v>241</v>
      </c>
      <c r="J30" s="138" t="s">
        <v>241</v>
      </c>
      <c r="K30" s="135" t="s">
        <v>241</v>
      </c>
      <c r="L30" s="136" t="s">
        <v>241</v>
      </c>
      <c r="M30" s="137" t="s">
        <v>241</v>
      </c>
      <c r="N30" s="138" t="s">
        <v>241</v>
      </c>
      <c r="O30" s="135" t="s">
        <v>241</v>
      </c>
      <c r="P30" s="136" t="s">
        <v>241</v>
      </c>
      <c r="Q30" s="137" t="s">
        <v>241</v>
      </c>
      <c r="R30" s="138" t="s">
        <v>241</v>
      </c>
      <c r="S30" s="135" t="s">
        <v>241</v>
      </c>
      <c r="T30" s="136" t="s">
        <v>241</v>
      </c>
      <c r="U30" s="137" t="s">
        <v>241</v>
      </c>
      <c r="V30" s="138" t="s">
        <v>241</v>
      </c>
      <c r="W30" s="135" t="s">
        <v>241</v>
      </c>
      <c r="X30" s="136" t="s">
        <v>241</v>
      </c>
      <c r="Y30" s="137" t="s">
        <v>241</v>
      </c>
      <c r="Z30" s="138" t="s">
        <v>241</v>
      </c>
      <c r="AA30" s="135">
        <v>559</v>
      </c>
      <c r="AB30" s="136">
        <v>49.9</v>
      </c>
      <c r="AC30" s="137">
        <v>561</v>
      </c>
      <c r="AD30" s="138">
        <v>50.1</v>
      </c>
      <c r="AE30" s="135">
        <v>470</v>
      </c>
      <c r="AF30" s="136">
        <v>55.8</v>
      </c>
      <c r="AG30" s="137">
        <v>372</v>
      </c>
      <c r="AH30" s="138">
        <v>44.2</v>
      </c>
      <c r="AI30" s="135">
        <v>158</v>
      </c>
      <c r="AJ30" s="136">
        <v>53.2</v>
      </c>
      <c r="AK30" s="137">
        <v>137</v>
      </c>
      <c r="AL30" s="136">
        <v>46.1</v>
      </c>
      <c r="AM30" s="137">
        <v>2</v>
      </c>
      <c r="AN30" s="138">
        <v>0.7</v>
      </c>
      <c r="AO30" s="135">
        <v>628</v>
      </c>
      <c r="AP30" s="136">
        <v>53.3</v>
      </c>
      <c r="AQ30" s="137">
        <v>537</v>
      </c>
      <c r="AR30" s="136">
        <v>45.6</v>
      </c>
      <c r="AS30" s="137">
        <v>13</v>
      </c>
      <c r="AT30" s="138">
        <v>1.1000000000000001</v>
      </c>
      <c r="AU30" s="872">
        <v>625</v>
      </c>
      <c r="AV30" s="136">
        <v>53.5</v>
      </c>
      <c r="AW30" s="137">
        <v>544</v>
      </c>
      <c r="AX30" s="136">
        <v>46.5</v>
      </c>
      <c r="AY30" s="137">
        <v>0</v>
      </c>
      <c r="AZ30" s="139">
        <v>0</v>
      </c>
    </row>
    <row r="31" spans="1:52" x14ac:dyDescent="0.25">
      <c r="A31" s="126" t="s">
        <v>85</v>
      </c>
      <c r="B31" s="127" t="s">
        <v>86</v>
      </c>
      <c r="C31" s="128">
        <v>220</v>
      </c>
      <c r="D31" s="129">
        <v>50.3</v>
      </c>
      <c r="E31" s="130">
        <v>217</v>
      </c>
      <c r="F31" s="131">
        <v>49.7</v>
      </c>
      <c r="G31" s="128">
        <v>294</v>
      </c>
      <c r="H31" s="129">
        <v>55</v>
      </c>
      <c r="I31" s="130">
        <v>241</v>
      </c>
      <c r="J31" s="131">
        <v>45</v>
      </c>
      <c r="K31" s="128">
        <v>321</v>
      </c>
      <c r="L31" s="129">
        <v>50.2</v>
      </c>
      <c r="M31" s="130">
        <v>318</v>
      </c>
      <c r="N31" s="131">
        <v>49.8</v>
      </c>
      <c r="O31" s="128">
        <v>246</v>
      </c>
      <c r="P31" s="129">
        <v>53.4</v>
      </c>
      <c r="Q31" s="130">
        <v>215</v>
      </c>
      <c r="R31" s="131">
        <v>46.6</v>
      </c>
      <c r="S31" s="128">
        <v>223</v>
      </c>
      <c r="T31" s="129">
        <v>48.3</v>
      </c>
      <c r="U31" s="130">
        <v>239</v>
      </c>
      <c r="V31" s="131">
        <v>51.7</v>
      </c>
      <c r="W31" s="128">
        <v>227</v>
      </c>
      <c r="X31" s="129">
        <v>50.6</v>
      </c>
      <c r="Y31" s="130">
        <v>222</v>
      </c>
      <c r="Z31" s="131">
        <v>49.4</v>
      </c>
      <c r="AA31" s="128">
        <v>215</v>
      </c>
      <c r="AB31" s="129">
        <v>49.4</v>
      </c>
      <c r="AC31" s="130">
        <v>220</v>
      </c>
      <c r="AD31" s="131">
        <v>50.6</v>
      </c>
      <c r="AE31" s="128">
        <v>235</v>
      </c>
      <c r="AF31" s="129">
        <v>48.4</v>
      </c>
      <c r="AG31" s="130">
        <v>251</v>
      </c>
      <c r="AH31" s="131">
        <v>51.6</v>
      </c>
      <c r="AI31" s="128">
        <v>1393</v>
      </c>
      <c r="AJ31" s="129">
        <v>49.8</v>
      </c>
      <c r="AK31" s="130">
        <v>1372</v>
      </c>
      <c r="AL31" s="129">
        <v>49</v>
      </c>
      <c r="AM31" s="130">
        <v>34</v>
      </c>
      <c r="AN31" s="131">
        <v>1.2</v>
      </c>
      <c r="AO31" s="128">
        <v>1255</v>
      </c>
      <c r="AP31" s="129">
        <v>48.6</v>
      </c>
      <c r="AQ31" s="130">
        <v>1327</v>
      </c>
      <c r="AR31" s="129">
        <v>51.4</v>
      </c>
      <c r="AS31" s="130">
        <v>0</v>
      </c>
      <c r="AT31" s="131">
        <v>0</v>
      </c>
      <c r="AU31" s="143">
        <v>902</v>
      </c>
      <c r="AV31" s="129">
        <v>49</v>
      </c>
      <c r="AW31" s="130">
        <v>939</v>
      </c>
      <c r="AX31" s="129">
        <v>51</v>
      </c>
      <c r="AY31" s="130">
        <v>0</v>
      </c>
      <c r="AZ31" s="132">
        <v>0</v>
      </c>
    </row>
    <row r="32" spans="1:52" x14ac:dyDescent="0.25">
      <c r="A32" s="133" t="s">
        <v>89</v>
      </c>
      <c r="B32" s="134" t="s">
        <v>90</v>
      </c>
      <c r="C32" s="135">
        <v>444</v>
      </c>
      <c r="D32" s="136">
        <v>51.7</v>
      </c>
      <c r="E32" s="137">
        <v>414</v>
      </c>
      <c r="F32" s="138">
        <v>48.3</v>
      </c>
      <c r="G32" s="135">
        <v>428</v>
      </c>
      <c r="H32" s="136">
        <v>52.5</v>
      </c>
      <c r="I32" s="137">
        <v>387</v>
      </c>
      <c r="J32" s="138">
        <v>47.5</v>
      </c>
      <c r="K32" s="135">
        <v>432</v>
      </c>
      <c r="L32" s="136">
        <v>54.9</v>
      </c>
      <c r="M32" s="137">
        <v>355</v>
      </c>
      <c r="N32" s="138">
        <v>45.1</v>
      </c>
      <c r="O32" s="135">
        <v>445</v>
      </c>
      <c r="P32" s="136">
        <v>51.9</v>
      </c>
      <c r="Q32" s="137">
        <v>413</v>
      </c>
      <c r="R32" s="138">
        <v>48.1</v>
      </c>
      <c r="S32" s="135">
        <v>439</v>
      </c>
      <c r="T32" s="136">
        <v>53.6</v>
      </c>
      <c r="U32" s="137">
        <v>380</v>
      </c>
      <c r="V32" s="138">
        <v>46.4</v>
      </c>
      <c r="W32" s="135">
        <v>473</v>
      </c>
      <c r="X32" s="136">
        <v>51.9</v>
      </c>
      <c r="Y32" s="137">
        <v>438</v>
      </c>
      <c r="Z32" s="138">
        <v>48.1</v>
      </c>
      <c r="AA32" s="135">
        <v>493</v>
      </c>
      <c r="AB32" s="136">
        <v>52.8</v>
      </c>
      <c r="AC32" s="137">
        <v>441</v>
      </c>
      <c r="AD32" s="138">
        <v>47.2</v>
      </c>
      <c r="AE32" s="135">
        <v>422</v>
      </c>
      <c r="AF32" s="136">
        <v>51.5</v>
      </c>
      <c r="AG32" s="137">
        <v>397</v>
      </c>
      <c r="AH32" s="138">
        <v>48.5</v>
      </c>
      <c r="AI32" s="135">
        <v>432</v>
      </c>
      <c r="AJ32" s="136">
        <v>51.4</v>
      </c>
      <c r="AK32" s="137">
        <v>399</v>
      </c>
      <c r="AL32" s="136">
        <v>47.5</v>
      </c>
      <c r="AM32" s="137">
        <v>9</v>
      </c>
      <c r="AN32" s="138">
        <v>1.1000000000000001</v>
      </c>
      <c r="AO32" s="135">
        <v>426</v>
      </c>
      <c r="AP32" s="136">
        <v>47.1</v>
      </c>
      <c r="AQ32" s="137">
        <v>466</v>
      </c>
      <c r="AR32" s="136">
        <v>51.5</v>
      </c>
      <c r="AS32" s="137">
        <v>13</v>
      </c>
      <c r="AT32" s="138">
        <v>1.4</v>
      </c>
      <c r="AU32" s="872">
        <v>468</v>
      </c>
      <c r="AV32" s="136">
        <v>49.6</v>
      </c>
      <c r="AW32" s="137">
        <v>475</v>
      </c>
      <c r="AX32" s="136">
        <v>50.4</v>
      </c>
      <c r="AY32" s="137">
        <v>0</v>
      </c>
      <c r="AZ32" s="139">
        <v>0</v>
      </c>
    </row>
    <row r="33" spans="1:52" x14ac:dyDescent="0.25">
      <c r="A33" s="126" t="s">
        <v>89</v>
      </c>
      <c r="B33" s="127" t="s">
        <v>93</v>
      </c>
      <c r="C33" s="128">
        <v>276</v>
      </c>
      <c r="D33" s="129">
        <v>55</v>
      </c>
      <c r="E33" s="130">
        <v>226</v>
      </c>
      <c r="F33" s="131">
        <v>45</v>
      </c>
      <c r="G33" s="128">
        <v>234</v>
      </c>
      <c r="H33" s="129">
        <v>54</v>
      </c>
      <c r="I33" s="130">
        <v>199</v>
      </c>
      <c r="J33" s="131">
        <v>46</v>
      </c>
      <c r="K33" s="128">
        <v>2469</v>
      </c>
      <c r="L33" s="129">
        <v>53</v>
      </c>
      <c r="M33" s="130">
        <v>2192</v>
      </c>
      <c r="N33" s="131">
        <v>47</v>
      </c>
      <c r="O33" s="128">
        <v>197</v>
      </c>
      <c r="P33" s="129">
        <v>48.4</v>
      </c>
      <c r="Q33" s="130">
        <v>210</v>
      </c>
      <c r="R33" s="131">
        <v>51.6</v>
      </c>
      <c r="S33" s="128">
        <v>2409</v>
      </c>
      <c r="T33" s="129">
        <v>53.3</v>
      </c>
      <c r="U33" s="130">
        <v>2109</v>
      </c>
      <c r="V33" s="131">
        <v>46.7</v>
      </c>
      <c r="W33" s="128">
        <v>2347</v>
      </c>
      <c r="X33" s="129">
        <v>51.8</v>
      </c>
      <c r="Y33" s="130">
        <v>2187</v>
      </c>
      <c r="Z33" s="131">
        <v>48.2</v>
      </c>
      <c r="AA33" s="128">
        <v>2283</v>
      </c>
      <c r="AB33" s="129">
        <v>52</v>
      </c>
      <c r="AC33" s="130">
        <v>2109</v>
      </c>
      <c r="AD33" s="131">
        <v>48</v>
      </c>
      <c r="AE33" s="128">
        <v>1702</v>
      </c>
      <c r="AF33" s="129">
        <v>50</v>
      </c>
      <c r="AG33" s="130">
        <v>1704</v>
      </c>
      <c r="AH33" s="131">
        <v>50</v>
      </c>
      <c r="AI33" s="128">
        <v>1614</v>
      </c>
      <c r="AJ33" s="129">
        <v>47.3</v>
      </c>
      <c r="AK33" s="130">
        <v>1753</v>
      </c>
      <c r="AL33" s="129">
        <v>51.3</v>
      </c>
      <c r="AM33" s="130">
        <v>48</v>
      </c>
      <c r="AN33" s="131">
        <v>1.4</v>
      </c>
      <c r="AO33" s="128">
        <v>1619</v>
      </c>
      <c r="AP33" s="129">
        <v>46.8</v>
      </c>
      <c r="AQ33" s="130">
        <v>1788</v>
      </c>
      <c r="AR33" s="129">
        <v>51.7</v>
      </c>
      <c r="AS33" s="130">
        <v>52</v>
      </c>
      <c r="AT33" s="131">
        <v>1.5</v>
      </c>
      <c r="AU33" s="143">
        <v>1419</v>
      </c>
      <c r="AV33" s="129">
        <v>45.9</v>
      </c>
      <c r="AW33" s="130">
        <v>1672</v>
      </c>
      <c r="AX33" s="129">
        <v>54.1</v>
      </c>
      <c r="AY33" s="130">
        <v>2</v>
      </c>
      <c r="AZ33" s="132">
        <v>0.1</v>
      </c>
    </row>
    <row r="34" spans="1:52" x14ac:dyDescent="0.25">
      <c r="A34" s="133" t="s">
        <v>89</v>
      </c>
      <c r="B34" s="134" t="s">
        <v>94</v>
      </c>
      <c r="C34" s="135">
        <v>2348</v>
      </c>
      <c r="D34" s="136">
        <v>55</v>
      </c>
      <c r="E34" s="137">
        <v>1920</v>
      </c>
      <c r="F34" s="138">
        <v>45</v>
      </c>
      <c r="G34" s="135">
        <v>2371</v>
      </c>
      <c r="H34" s="136">
        <v>54.6</v>
      </c>
      <c r="I34" s="137">
        <v>1973</v>
      </c>
      <c r="J34" s="138">
        <v>45.4</v>
      </c>
      <c r="K34" s="135">
        <v>2431</v>
      </c>
      <c r="L34" s="136">
        <v>53.7</v>
      </c>
      <c r="M34" s="137">
        <v>2093</v>
      </c>
      <c r="N34" s="138">
        <v>46.3</v>
      </c>
      <c r="O34" s="135">
        <v>2441</v>
      </c>
      <c r="P34" s="136">
        <v>55.2</v>
      </c>
      <c r="Q34" s="137">
        <v>1980</v>
      </c>
      <c r="R34" s="138">
        <v>44.8</v>
      </c>
      <c r="S34" s="135">
        <v>2432</v>
      </c>
      <c r="T34" s="136">
        <v>54.3</v>
      </c>
      <c r="U34" s="137">
        <v>2044</v>
      </c>
      <c r="V34" s="138">
        <v>45.7</v>
      </c>
      <c r="W34" s="135">
        <v>2400</v>
      </c>
      <c r="X34" s="136">
        <v>52.4</v>
      </c>
      <c r="Y34" s="137">
        <v>2179</v>
      </c>
      <c r="Z34" s="138">
        <v>47.6</v>
      </c>
      <c r="AA34" s="135">
        <v>2248</v>
      </c>
      <c r="AB34" s="136">
        <v>52.9</v>
      </c>
      <c r="AC34" s="137">
        <v>2001</v>
      </c>
      <c r="AD34" s="138">
        <v>47.1</v>
      </c>
      <c r="AE34" s="135">
        <v>1921</v>
      </c>
      <c r="AF34" s="136">
        <v>52.8</v>
      </c>
      <c r="AG34" s="137">
        <v>1720</v>
      </c>
      <c r="AH34" s="138">
        <v>47.2</v>
      </c>
      <c r="AI34" s="135">
        <v>1740</v>
      </c>
      <c r="AJ34" s="136">
        <v>49.3</v>
      </c>
      <c r="AK34" s="137">
        <v>1736</v>
      </c>
      <c r="AL34" s="136">
        <v>49.2</v>
      </c>
      <c r="AM34" s="137">
        <v>51</v>
      </c>
      <c r="AN34" s="138">
        <v>1.4</v>
      </c>
      <c r="AO34" s="135">
        <v>1899</v>
      </c>
      <c r="AP34" s="136">
        <v>49.3</v>
      </c>
      <c r="AQ34" s="137">
        <v>1905</v>
      </c>
      <c r="AR34" s="136">
        <v>49.4</v>
      </c>
      <c r="AS34" s="137">
        <v>49</v>
      </c>
      <c r="AT34" s="138">
        <v>1.3</v>
      </c>
      <c r="AU34" s="872">
        <v>598</v>
      </c>
      <c r="AV34" s="136">
        <v>47.2</v>
      </c>
      <c r="AW34" s="137">
        <v>668</v>
      </c>
      <c r="AX34" s="136">
        <v>52.8</v>
      </c>
      <c r="AY34" s="137">
        <v>0</v>
      </c>
      <c r="AZ34" s="139">
        <v>0</v>
      </c>
    </row>
    <row r="35" spans="1:52" x14ac:dyDescent="0.25">
      <c r="A35" s="126" t="s">
        <v>95</v>
      </c>
      <c r="B35" s="127" t="s">
        <v>96</v>
      </c>
      <c r="C35" s="128">
        <v>983</v>
      </c>
      <c r="D35" s="129">
        <v>54.8</v>
      </c>
      <c r="E35" s="130">
        <v>810</v>
      </c>
      <c r="F35" s="131">
        <v>45.2</v>
      </c>
      <c r="G35" s="128">
        <v>976</v>
      </c>
      <c r="H35" s="129">
        <v>53</v>
      </c>
      <c r="I35" s="130">
        <v>867</v>
      </c>
      <c r="J35" s="131">
        <v>47</v>
      </c>
      <c r="K35" s="128">
        <v>955</v>
      </c>
      <c r="L35" s="129">
        <v>54</v>
      </c>
      <c r="M35" s="130">
        <v>815</v>
      </c>
      <c r="N35" s="131">
        <v>46</v>
      </c>
      <c r="O35" s="128" t="s">
        <v>241</v>
      </c>
      <c r="P35" s="129" t="s">
        <v>241</v>
      </c>
      <c r="Q35" s="130" t="s">
        <v>241</v>
      </c>
      <c r="R35" s="131" t="s">
        <v>241</v>
      </c>
      <c r="S35" s="128">
        <v>887</v>
      </c>
      <c r="T35" s="129">
        <v>57.2</v>
      </c>
      <c r="U35" s="130">
        <v>664</v>
      </c>
      <c r="V35" s="131">
        <v>42.8</v>
      </c>
      <c r="W35" s="128">
        <v>363</v>
      </c>
      <c r="X35" s="129">
        <v>56.3</v>
      </c>
      <c r="Y35" s="130">
        <v>282</v>
      </c>
      <c r="Z35" s="131">
        <v>43.7</v>
      </c>
      <c r="AA35" s="128">
        <v>339</v>
      </c>
      <c r="AB35" s="129">
        <v>57.1</v>
      </c>
      <c r="AC35" s="130">
        <v>255</v>
      </c>
      <c r="AD35" s="131">
        <v>42.9</v>
      </c>
      <c r="AE35" s="128">
        <v>349</v>
      </c>
      <c r="AF35" s="129">
        <v>56.7</v>
      </c>
      <c r="AG35" s="130">
        <v>267</v>
      </c>
      <c r="AH35" s="131">
        <v>43.3</v>
      </c>
      <c r="AI35" s="128">
        <v>410</v>
      </c>
      <c r="AJ35" s="129">
        <v>58.1</v>
      </c>
      <c r="AK35" s="130">
        <v>287</v>
      </c>
      <c r="AL35" s="129">
        <v>40.700000000000003</v>
      </c>
      <c r="AM35" s="130">
        <v>9</v>
      </c>
      <c r="AN35" s="131">
        <v>1.3</v>
      </c>
      <c r="AO35" s="128">
        <v>341</v>
      </c>
      <c r="AP35" s="129">
        <v>57.2</v>
      </c>
      <c r="AQ35" s="130">
        <v>253</v>
      </c>
      <c r="AR35" s="129">
        <v>42.4</v>
      </c>
      <c r="AS35" s="130">
        <v>2</v>
      </c>
      <c r="AT35" s="131">
        <v>0.3</v>
      </c>
      <c r="AU35" s="143">
        <v>409</v>
      </c>
      <c r="AV35" s="129">
        <v>52.8</v>
      </c>
      <c r="AW35" s="130">
        <v>366</v>
      </c>
      <c r="AX35" s="129">
        <v>47.2</v>
      </c>
      <c r="AY35" s="130">
        <v>0</v>
      </c>
      <c r="AZ35" s="132">
        <v>0</v>
      </c>
    </row>
    <row r="36" spans="1:52" x14ac:dyDescent="0.25">
      <c r="A36" s="133" t="s">
        <v>95</v>
      </c>
      <c r="B36" s="134" t="s">
        <v>97</v>
      </c>
      <c r="C36" s="135">
        <v>1390</v>
      </c>
      <c r="D36" s="136">
        <v>55.2</v>
      </c>
      <c r="E36" s="137">
        <v>1126</v>
      </c>
      <c r="F36" s="138">
        <v>44.8</v>
      </c>
      <c r="G36" s="135">
        <v>172</v>
      </c>
      <c r="H36" s="136">
        <v>60.8</v>
      </c>
      <c r="I36" s="137">
        <v>111</v>
      </c>
      <c r="J36" s="138">
        <v>39.200000000000003</v>
      </c>
      <c r="K36" s="135">
        <v>196</v>
      </c>
      <c r="L36" s="136">
        <v>55.1</v>
      </c>
      <c r="M36" s="137">
        <v>160</v>
      </c>
      <c r="N36" s="138">
        <v>44.9</v>
      </c>
      <c r="O36" s="135">
        <v>195</v>
      </c>
      <c r="P36" s="136">
        <v>55.7</v>
      </c>
      <c r="Q36" s="137">
        <v>155</v>
      </c>
      <c r="R36" s="138">
        <v>44.3</v>
      </c>
      <c r="S36" s="135">
        <v>866</v>
      </c>
      <c r="T36" s="136">
        <v>55.3</v>
      </c>
      <c r="U36" s="137">
        <v>699</v>
      </c>
      <c r="V36" s="138">
        <v>44.7</v>
      </c>
      <c r="W36" s="135">
        <v>1044</v>
      </c>
      <c r="X36" s="136">
        <v>52.3</v>
      </c>
      <c r="Y36" s="137">
        <v>954</v>
      </c>
      <c r="Z36" s="138">
        <v>47.7</v>
      </c>
      <c r="AA36" s="135">
        <v>179</v>
      </c>
      <c r="AB36" s="136">
        <v>56.3</v>
      </c>
      <c r="AC36" s="137">
        <v>139</v>
      </c>
      <c r="AD36" s="138">
        <v>43.7</v>
      </c>
      <c r="AE36" s="135">
        <v>153</v>
      </c>
      <c r="AF36" s="136">
        <v>48</v>
      </c>
      <c r="AG36" s="137">
        <v>166</v>
      </c>
      <c r="AH36" s="138">
        <v>52</v>
      </c>
      <c r="AI36" s="135">
        <v>857</v>
      </c>
      <c r="AJ36" s="136">
        <v>53.5</v>
      </c>
      <c r="AK36" s="137">
        <v>732</v>
      </c>
      <c r="AL36" s="136">
        <v>45.7</v>
      </c>
      <c r="AM36" s="137">
        <v>12</v>
      </c>
      <c r="AN36" s="138">
        <v>0.7</v>
      </c>
      <c r="AO36" s="135">
        <v>778</v>
      </c>
      <c r="AP36" s="136">
        <v>52</v>
      </c>
      <c r="AQ36" s="137">
        <v>706</v>
      </c>
      <c r="AR36" s="136">
        <v>47.2</v>
      </c>
      <c r="AS36" s="137">
        <v>11</v>
      </c>
      <c r="AT36" s="138">
        <v>0.7</v>
      </c>
      <c r="AU36" s="872">
        <v>999</v>
      </c>
      <c r="AV36" s="136">
        <v>51.1</v>
      </c>
      <c r="AW36" s="137">
        <v>957</v>
      </c>
      <c r="AX36" s="136">
        <v>48.9</v>
      </c>
      <c r="AY36" s="137">
        <v>0</v>
      </c>
      <c r="AZ36" s="139">
        <v>0</v>
      </c>
    </row>
    <row r="37" spans="1:52" x14ac:dyDescent="0.25">
      <c r="A37" s="126" t="s">
        <v>99</v>
      </c>
      <c r="B37" s="127" t="s">
        <v>100</v>
      </c>
      <c r="C37" s="128">
        <v>169</v>
      </c>
      <c r="D37" s="129">
        <v>60.6</v>
      </c>
      <c r="E37" s="130">
        <v>110</v>
      </c>
      <c r="F37" s="131">
        <v>39.4</v>
      </c>
      <c r="G37" s="128">
        <v>181</v>
      </c>
      <c r="H37" s="129">
        <v>61.1</v>
      </c>
      <c r="I37" s="130">
        <v>115</v>
      </c>
      <c r="J37" s="131">
        <v>38.9</v>
      </c>
      <c r="K37" s="128">
        <v>120</v>
      </c>
      <c r="L37" s="129">
        <v>59.4</v>
      </c>
      <c r="M37" s="130">
        <v>82</v>
      </c>
      <c r="N37" s="131">
        <v>40.6</v>
      </c>
      <c r="O37" s="128">
        <v>138</v>
      </c>
      <c r="P37" s="129">
        <v>63.3</v>
      </c>
      <c r="Q37" s="130">
        <v>80</v>
      </c>
      <c r="R37" s="131">
        <v>36.700000000000003</v>
      </c>
      <c r="S37" s="128">
        <v>533</v>
      </c>
      <c r="T37" s="129">
        <v>53.7</v>
      </c>
      <c r="U37" s="130">
        <v>459</v>
      </c>
      <c r="V37" s="131">
        <v>46.3</v>
      </c>
      <c r="W37" s="128">
        <v>101</v>
      </c>
      <c r="X37" s="129">
        <v>47.4</v>
      </c>
      <c r="Y37" s="130">
        <v>112</v>
      </c>
      <c r="Z37" s="131">
        <v>52.6</v>
      </c>
      <c r="AA37" s="128">
        <v>189</v>
      </c>
      <c r="AB37" s="129">
        <v>54.6</v>
      </c>
      <c r="AC37" s="130">
        <v>157</v>
      </c>
      <c r="AD37" s="131">
        <v>45.4</v>
      </c>
      <c r="AE37" s="128">
        <v>161</v>
      </c>
      <c r="AF37" s="129">
        <v>55.1</v>
      </c>
      <c r="AG37" s="130">
        <v>131</v>
      </c>
      <c r="AH37" s="131">
        <v>44.9</v>
      </c>
      <c r="AI37" s="128">
        <v>340</v>
      </c>
      <c r="AJ37" s="129">
        <v>46.6</v>
      </c>
      <c r="AK37" s="130">
        <v>375</v>
      </c>
      <c r="AL37" s="129">
        <v>51.4</v>
      </c>
      <c r="AM37" s="130">
        <v>15</v>
      </c>
      <c r="AN37" s="131">
        <v>2.1</v>
      </c>
      <c r="AO37" s="128">
        <v>151</v>
      </c>
      <c r="AP37" s="129">
        <v>54.9</v>
      </c>
      <c r="AQ37" s="130">
        <v>121</v>
      </c>
      <c r="AR37" s="129">
        <v>44</v>
      </c>
      <c r="AS37" s="130">
        <v>3</v>
      </c>
      <c r="AT37" s="131">
        <v>1.1000000000000001</v>
      </c>
      <c r="AU37" s="143">
        <v>137</v>
      </c>
      <c r="AV37" s="129">
        <v>57.3</v>
      </c>
      <c r="AW37" s="130">
        <v>102</v>
      </c>
      <c r="AX37" s="129">
        <v>42.7</v>
      </c>
      <c r="AY37" s="130">
        <v>0</v>
      </c>
      <c r="AZ37" s="132">
        <v>0</v>
      </c>
    </row>
    <row r="38" spans="1:52" x14ac:dyDescent="0.25">
      <c r="A38" s="133" t="s">
        <v>102</v>
      </c>
      <c r="B38" s="134" t="s">
        <v>103</v>
      </c>
      <c r="C38" s="135">
        <v>40</v>
      </c>
      <c r="D38" s="136">
        <v>50</v>
      </c>
      <c r="E38" s="137">
        <v>40</v>
      </c>
      <c r="F38" s="138">
        <v>50</v>
      </c>
      <c r="G38" s="135">
        <v>37</v>
      </c>
      <c r="H38" s="136">
        <v>48.1</v>
      </c>
      <c r="I38" s="137">
        <v>40</v>
      </c>
      <c r="J38" s="138">
        <v>51.9</v>
      </c>
      <c r="K38" s="135">
        <v>32</v>
      </c>
      <c r="L38" s="136">
        <v>42.7</v>
      </c>
      <c r="M38" s="137">
        <v>43</v>
      </c>
      <c r="N38" s="138">
        <v>57.3</v>
      </c>
      <c r="O38" s="135">
        <v>35</v>
      </c>
      <c r="P38" s="136">
        <v>49.3</v>
      </c>
      <c r="Q38" s="137">
        <v>36</v>
      </c>
      <c r="R38" s="138">
        <v>50.7</v>
      </c>
      <c r="S38" s="135">
        <v>33</v>
      </c>
      <c r="T38" s="136">
        <v>47.1</v>
      </c>
      <c r="U38" s="137">
        <v>37</v>
      </c>
      <c r="V38" s="138">
        <v>52.9</v>
      </c>
      <c r="W38" s="135">
        <v>39</v>
      </c>
      <c r="X38" s="136">
        <v>57.4</v>
      </c>
      <c r="Y38" s="137">
        <v>29</v>
      </c>
      <c r="Z38" s="138">
        <v>42.6</v>
      </c>
      <c r="AA38" s="135">
        <v>35</v>
      </c>
      <c r="AB38" s="136">
        <v>46.1</v>
      </c>
      <c r="AC38" s="137">
        <v>41</v>
      </c>
      <c r="AD38" s="138">
        <v>53.9</v>
      </c>
      <c r="AE38" s="135">
        <v>48</v>
      </c>
      <c r="AF38" s="136">
        <v>53.9</v>
      </c>
      <c r="AG38" s="137">
        <v>41</v>
      </c>
      <c r="AH38" s="138">
        <v>46.1</v>
      </c>
      <c r="AI38" s="135">
        <v>53</v>
      </c>
      <c r="AJ38" s="136">
        <v>57.6</v>
      </c>
      <c r="AK38" s="137">
        <v>38</v>
      </c>
      <c r="AL38" s="136">
        <v>41.3</v>
      </c>
      <c r="AM38" s="137">
        <v>1</v>
      </c>
      <c r="AN38" s="138">
        <v>1.1000000000000001</v>
      </c>
      <c r="AO38" s="135">
        <v>54</v>
      </c>
      <c r="AP38" s="136">
        <v>50.5</v>
      </c>
      <c r="AQ38" s="137">
        <v>52</v>
      </c>
      <c r="AR38" s="136">
        <v>48.6</v>
      </c>
      <c r="AS38" s="137">
        <v>1</v>
      </c>
      <c r="AT38" s="138">
        <v>0.9</v>
      </c>
      <c r="AU38" s="872">
        <v>55</v>
      </c>
      <c r="AV38" s="136">
        <v>52.4</v>
      </c>
      <c r="AW38" s="137">
        <v>50</v>
      </c>
      <c r="AX38" s="136">
        <v>47.6</v>
      </c>
      <c r="AY38" s="137">
        <v>0</v>
      </c>
      <c r="AZ38" s="139">
        <v>0</v>
      </c>
    </row>
    <row r="39" spans="1:52" x14ac:dyDescent="0.25">
      <c r="A39" s="126" t="s">
        <v>104</v>
      </c>
      <c r="B39" s="127" t="s">
        <v>105</v>
      </c>
      <c r="C39" s="128">
        <v>97</v>
      </c>
      <c r="D39" s="129">
        <v>55.4</v>
      </c>
      <c r="E39" s="130">
        <v>78</v>
      </c>
      <c r="F39" s="131">
        <v>44.6</v>
      </c>
      <c r="G39" s="128">
        <v>120</v>
      </c>
      <c r="H39" s="129">
        <v>63.5</v>
      </c>
      <c r="I39" s="130">
        <v>69</v>
      </c>
      <c r="J39" s="131">
        <v>36.5</v>
      </c>
      <c r="K39" s="128">
        <v>107</v>
      </c>
      <c r="L39" s="129">
        <v>57.2</v>
      </c>
      <c r="M39" s="130">
        <v>80</v>
      </c>
      <c r="N39" s="131">
        <v>42.8</v>
      </c>
      <c r="O39" s="128">
        <v>112</v>
      </c>
      <c r="P39" s="129">
        <v>64</v>
      </c>
      <c r="Q39" s="130">
        <v>63</v>
      </c>
      <c r="R39" s="131">
        <v>36</v>
      </c>
      <c r="S39" s="128" t="s">
        <v>241</v>
      </c>
      <c r="T39" s="129" t="s">
        <v>241</v>
      </c>
      <c r="U39" s="130" t="s">
        <v>241</v>
      </c>
      <c r="V39" s="131" t="s">
        <v>241</v>
      </c>
      <c r="W39" s="128">
        <v>98</v>
      </c>
      <c r="X39" s="129">
        <v>55.7</v>
      </c>
      <c r="Y39" s="130">
        <v>78</v>
      </c>
      <c r="Z39" s="131">
        <v>44.3</v>
      </c>
      <c r="AA39" s="128">
        <v>112</v>
      </c>
      <c r="AB39" s="129">
        <v>62.6</v>
      </c>
      <c r="AC39" s="130">
        <v>67</v>
      </c>
      <c r="AD39" s="131">
        <v>37.4</v>
      </c>
      <c r="AE39" s="128">
        <v>101</v>
      </c>
      <c r="AF39" s="129">
        <v>54</v>
      </c>
      <c r="AG39" s="130">
        <v>86</v>
      </c>
      <c r="AH39" s="131">
        <v>46</v>
      </c>
      <c r="AI39" s="128">
        <v>93</v>
      </c>
      <c r="AJ39" s="129">
        <v>56.7</v>
      </c>
      <c r="AK39" s="130">
        <v>71</v>
      </c>
      <c r="AL39" s="129">
        <v>43.3</v>
      </c>
      <c r="AM39" s="130">
        <v>0</v>
      </c>
      <c r="AN39" s="131">
        <v>0</v>
      </c>
      <c r="AO39" s="128">
        <v>530</v>
      </c>
      <c r="AP39" s="129">
        <v>53.1</v>
      </c>
      <c r="AQ39" s="130">
        <v>469</v>
      </c>
      <c r="AR39" s="129">
        <v>46.9</v>
      </c>
      <c r="AS39" s="130">
        <v>0</v>
      </c>
      <c r="AT39" s="131">
        <v>0</v>
      </c>
      <c r="AU39" s="143">
        <v>459</v>
      </c>
      <c r="AV39" s="129">
        <v>49</v>
      </c>
      <c r="AW39" s="130">
        <v>477</v>
      </c>
      <c r="AX39" s="129">
        <v>50.9</v>
      </c>
      <c r="AY39" s="130">
        <v>1</v>
      </c>
      <c r="AZ39" s="132">
        <v>0.1</v>
      </c>
    </row>
    <row r="40" spans="1:52" ht="14.5" x14ac:dyDescent="0.25">
      <c r="A40" s="133" t="s">
        <v>104</v>
      </c>
      <c r="B40" s="134" t="s">
        <v>432</v>
      </c>
      <c r="C40" s="135" t="s">
        <v>241</v>
      </c>
      <c r="D40" s="136" t="s">
        <v>241</v>
      </c>
      <c r="E40" s="137" t="s">
        <v>241</v>
      </c>
      <c r="F40" s="138" t="s">
        <v>241</v>
      </c>
      <c r="G40" s="135" t="s">
        <v>241</v>
      </c>
      <c r="H40" s="136" t="s">
        <v>241</v>
      </c>
      <c r="I40" s="137" t="s">
        <v>241</v>
      </c>
      <c r="J40" s="138" t="s">
        <v>241</v>
      </c>
      <c r="K40" s="135" t="s">
        <v>241</v>
      </c>
      <c r="L40" s="136" t="s">
        <v>241</v>
      </c>
      <c r="M40" s="137" t="s">
        <v>241</v>
      </c>
      <c r="N40" s="138" t="s">
        <v>241</v>
      </c>
      <c r="O40" s="135" t="s">
        <v>241</v>
      </c>
      <c r="P40" s="136" t="s">
        <v>241</v>
      </c>
      <c r="Q40" s="137" t="s">
        <v>241</v>
      </c>
      <c r="R40" s="138" t="s">
        <v>241</v>
      </c>
      <c r="S40" s="135" t="s">
        <v>241</v>
      </c>
      <c r="T40" s="136" t="s">
        <v>241</v>
      </c>
      <c r="U40" s="137" t="s">
        <v>241</v>
      </c>
      <c r="V40" s="138" t="s">
        <v>241</v>
      </c>
      <c r="W40" s="135" t="s">
        <v>241</v>
      </c>
      <c r="X40" s="136" t="s">
        <v>241</v>
      </c>
      <c r="Y40" s="137" t="s">
        <v>241</v>
      </c>
      <c r="Z40" s="138" t="s">
        <v>241</v>
      </c>
      <c r="AA40" s="135">
        <v>50</v>
      </c>
      <c r="AB40" s="136">
        <v>55.6</v>
      </c>
      <c r="AC40" s="137">
        <v>40</v>
      </c>
      <c r="AD40" s="138">
        <v>44.4</v>
      </c>
      <c r="AE40" s="135">
        <v>367</v>
      </c>
      <c r="AF40" s="136">
        <v>59.8</v>
      </c>
      <c r="AG40" s="137">
        <v>247</v>
      </c>
      <c r="AH40" s="138">
        <v>40.200000000000003</v>
      </c>
      <c r="AI40" s="135">
        <v>413</v>
      </c>
      <c r="AJ40" s="136">
        <v>52.3</v>
      </c>
      <c r="AK40" s="137">
        <v>371</v>
      </c>
      <c r="AL40" s="136">
        <v>47</v>
      </c>
      <c r="AM40" s="137">
        <v>6</v>
      </c>
      <c r="AN40" s="138">
        <v>0.8</v>
      </c>
      <c r="AO40" s="135">
        <v>488</v>
      </c>
      <c r="AP40" s="136">
        <v>52.4</v>
      </c>
      <c r="AQ40" s="137">
        <v>443</v>
      </c>
      <c r="AR40" s="136">
        <v>47.6</v>
      </c>
      <c r="AS40" s="137">
        <v>0</v>
      </c>
      <c r="AT40" s="138">
        <v>0</v>
      </c>
      <c r="AU40" s="872">
        <v>77</v>
      </c>
      <c r="AV40" s="136">
        <v>50.3</v>
      </c>
      <c r="AW40" s="137">
        <v>76</v>
      </c>
      <c r="AX40" s="136">
        <v>49.7</v>
      </c>
      <c r="AY40" s="137">
        <v>0</v>
      </c>
      <c r="AZ40" s="139">
        <v>0</v>
      </c>
    </row>
    <row r="41" spans="1:52" x14ac:dyDescent="0.25">
      <c r="A41" s="126" t="s">
        <v>108</v>
      </c>
      <c r="B41" s="127" t="s">
        <v>109</v>
      </c>
      <c r="C41" s="128">
        <v>1564</v>
      </c>
      <c r="D41" s="129">
        <v>66.5</v>
      </c>
      <c r="E41" s="130">
        <v>789</v>
      </c>
      <c r="F41" s="131">
        <v>33.5</v>
      </c>
      <c r="G41" s="128">
        <v>1651</v>
      </c>
      <c r="H41" s="129">
        <v>65.5</v>
      </c>
      <c r="I41" s="130">
        <v>871</v>
      </c>
      <c r="J41" s="131">
        <v>34.5</v>
      </c>
      <c r="K41" s="128">
        <v>1452</v>
      </c>
      <c r="L41" s="129">
        <v>64.3</v>
      </c>
      <c r="M41" s="130">
        <v>806</v>
      </c>
      <c r="N41" s="131">
        <v>35.700000000000003</v>
      </c>
      <c r="O41" s="128">
        <v>1526</v>
      </c>
      <c r="P41" s="129">
        <v>63.9</v>
      </c>
      <c r="Q41" s="130">
        <v>863</v>
      </c>
      <c r="R41" s="131">
        <v>36.1</v>
      </c>
      <c r="S41" s="128">
        <v>1483</v>
      </c>
      <c r="T41" s="129">
        <v>61.6</v>
      </c>
      <c r="U41" s="130">
        <v>923</v>
      </c>
      <c r="V41" s="131">
        <v>38.4</v>
      </c>
      <c r="W41" s="128">
        <v>1182</v>
      </c>
      <c r="X41" s="129">
        <v>62.3</v>
      </c>
      <c r="Y41" s="130">
        <v>716</v>
      </c>
      <c r="Z41" s="131">
        <v>37.700000000000003</v>
      </c>
      <c r="AA41" s="128">
        <v>1068</v>
      </c>
      <c r="AB41" s="129">
        <v>63.6</v>
      </c>
      <c r="AC41" s="130">
        <v>611</v>
      </c>
      <c r="AD41" s="131">
        <v>36.4</v>
      </c>
      <c r="AE41" s="128">
        <v>793</v>
      </c>
      <c r="AF41" s="129">
        <v>61.2</v>
      </c>
      <c r="AG41" s="130">
        <v>502</v>
      </c>
      <c r="AH41" s="131">
        <v>38.799999999999997</v>
      </c>
      <c r="AI41" s="128">
        <v>762</v>
      </c>
      <c r="AJ41" s="129">
        <v>64.400000000000006</v>
      </c>
      <c r="AK41" s="130">
        <v>409</v>
      </c>
      <c r="AL41" s="129">
        <v>34.6</v>
      </c>
      <c r="AM41" s="130">
        <v>12</v>
      </c>
      <c r="AN41" s="131">
        <v>1</v>
      </c>
      <c r="AO41" s="128">
        <v>895</v>
      </c>
      <c r="AP41" s="129">
        <v>61.7</v>
      </c>
      <c r="AQ41" s="130">
        <v>556</v>
      </c>
      <c r="AR41" s="129">
        <v>38.299999999999997</v>
      </c>
      <c r="AS41" s="130">
        <v>0</v>
      </c>
      <c r="AT41" s="131">
        <v>0</v>
      </c>
      <c r="AU41" s="143">
        <v>702</v>
      </c>
      <c r="AV41" s="129">
        <v>58.2</v>
      </c>
      <c r="AW41" s="130">
        <v>504</v>
      </c>
      <c r="AX41" s="129">
        <v>41.8</v>
      </c>
      <c r="AY41" s="130">
        <v>0</v>
      </c>
      <c r="AZ41" s="132">
        <v>0</v>
      </c>
    </row>
    <row r="42" spans="1:52" x14ac:dyDescent="0.25">
      <c r="A42" s="133" t="s">
        <v>108</v>
      </c>
      <c r="B42" s="134" t="s">
        <v>112</v>
      </c>
      <c r="C42" s="135">
        <v>588</v>
      </c>
      <c r="D42" s="136">
        <v>62.6</v>
      </c>
      <c r="E42" s="137">
        <v>352</v>
      </c>
      <c r="F42" s="138">
        <v>37.4</v>
      </c>
      <c r="G42" s="135">
        <v>589</v>
      </c>
      <c r="H42" s="136">
        <v>58.1</v>
      </c>
      <c r="I42" s="137">
        <v>425</v>
      </c>
      <c r="J42" s="138">
        <v>41.9</v>
      </c>
      <c r="K42" s="135">
        <v>554</v>
      </c>
      <c r="L42" s="136">
        <v>62.2</v>
      </c>
      <c r="M42" s="137">
        <v>337</v>
      </c>
      <c r="N42" s="138">
        <v>37.799999999999997</v>
      </c>
      <c r="O42" s="135">
        <v>553</v>
      </c>
      <c r="P42" s="136">
        <v>60.6</v>
      </c>
      <c r="Q42" s="137">
        <v>360</v>
      </c>
      <c r="R42" s="138">
        <v>39.4</v>
      </c>
      <c r="S42" s="135">
        <v>504</v>
      </c>
      <c r="T42" s="136">
        <v>55.3</v>
      </c>
      <c r="U42" s="137">
        <v>408</v>
      </c>
      <c r="V42" s="138">
        <v>44.7</v>
      </c>
      <c r="W42" s="135">
        <v>445</v>
      </c>
      <c r="X42" s="136">
        <v>53.8</v>
      </c>
      <c r="Y42" s="137">
        <v>382</v>
      </c>
      <c r="Z42" s="138">
        <v>46.2</v>
      </c>
      <c r="AA42" s="135">
        <v>439</v>
      </c>
      <c r="AB42" s="136">
        <v>56.4</v>
      </c>
      <c r="AC42" s="137">
        <v>339</v>
      </c>
      <c r="AD42" s="138">
        <v>43.6</v>
      </c>
      <c r="AE42" s="135">
        <v>374</v>
      </c>
      <c r="AF42" s="136">
        <v>54</v>
      </c>
      <c r="AG42" s="137">
        <v>318</v>
      </c>
      <c r="AH42" s="138">
        <v>46</v>
      </c>
      <c r="AI42" s="135">
        <v>355</v>
      </c>
      <c r="AJ42" s="136">
        <v>52</v>
      </c>
      <c r="AK42" s="137">
        <v>323</v>
      </c>
      <c r="AL42" s="136">
        <v>47.3</v>
      </c>
      <c r="AM42" s="137">
        <v>5</v>
      </c>
      <c r="AN42" s="138">
        <v>0.7</v>
      </c>
      <c r="AO42" s="135">
        <v>374</v>
      </c>
      <c r="AP42" s="136">
        <v>54.4</v>
      </c>
      <c r="AQ42" s="137">
        <v>305</v>
      </c>
      <c r="AR42" s="136">
        <v>44.3</v>
      </c>
      <c r="AS42" s="137">
        <v>9</v>
      </c>
      <c r="AT42" s="138">
        <v>1.3</v>
      </c>
      <c r="AU42" s="872">
        <v>354</v>
      </c>
      <c r="AV42" s="136">
        <v>50</v>
      </c>
      <c r="AW42" s="137">
        <v>354</v>
      </c>
      <c r="AX42" s="136">
        <v>50</v>
      </c>
      <c r="AY42" s="137">
        <v>0</v>
      </c>
      <c r="AZ42" s="139">
        <v>0</v>
      </c>
    </row>
    <row r="43" spans="1:52" x14ac:dyDescent="0.25">
      <c r="A43" s="126" t="s">
        <v>114</v>
      </c>
      <c r="B43" s="127" t="s">
        <v>115</v>
      </c>
      <c r="C43" s="128">
        <v>1086</v>
      </c>
      <c r="D43" s="129">
        <v>65.099999999999994</v>
      </c>
      <c r="E43" s="130">
        <v>582</v>
      </c>
      <c r="F43" s="131">
        <v>34.9</v>
      </c>
      <c r="G43" s="128">
        <v>1051</v>
      </c>
      <c r="H43" s="129">
        <v>63.5</v>
      </c>
      <c r="I43" s="130">
        <v>604</v>
      </c>
      <c r="J43" s="131">
        <v>36.5</v>
      </c>
      <c r="K43" s="128">
        <v>1033</v>
      </c>
      <c r="L43" s="129">
        <v>61.5</v>
      </c>
      <c r="M43" s="130">
        <v>647</v>
      </c>
      <c r="N43" s="131">
        <v>38.5</v>
      </c>
      <c r="O43" s="128">
        <v>758</v>
      </c>
      <c r="P43" s="129">
        <v>55.6</v>
      </c>
      <c r="Q43" s="130">
        <v>605</v>
      </c>
      <c r="R43" s="131">
        <v>44.4</v>
      </c>
      <c r="S43" s="128">
        <v>771</v>
      </c>
      <c r="T43" s="129">
        <v>59.6</v>
      </c>
      <c r="U43" s="130">
        <v>523</v>
      </c>
      <c r="V43" s="131">
        <v>40.4</v>
      </c>
      <c r="W43" s="128">
        <v>784</v>
      </c>
      <c r="X43" s="129">
        <v>59.6</v>
      </c>
      <c r="Y43" s="130">
        <v>531</v>
      </c>
      <c r="Z43" s="131">
        <v>40.4</v>
      </c>
      <c r="AA43" s="128">
        <v>775</v>
      </c>
      <c r="AB43" s="129">
        <v>59.3</v>
      </c>
      <c r="AC43" s="130">
        <v>531</v>
      </c>
      <c r="AD43" s="131">
        <v>40.700000000000003</v>
      </c>
      <c r="AE43" s="128">
        <v>699</v>
      </c>
      <c r="AF43" s="129">
        <v>62.4</v>
      </c>
      <c r="AG43" s="130">
        <v>421</v>
      </c>
      <c r="AH43" s="131">
        <v>37.6</v>
      </c>
      <c r="AI43" s="128">
        <v>632</v>
      </c>
      <c r="AJ43" s="129">
        <v>58.4</v>
      </c>
      <c r="AK43" s="130">
        <v>441</v>
      </c>
      <c r="AL43" s="129">
        <v>40.799999999999997</v>
      </c>
      <c r="AM43" s="130">
        <v>9</v>
      </c>
      <c r="AN43" s="131">
        <v>0.8</v>
      </c>
      <c r="AO43" s="128">
        <v>632</v>
      </c>
      <c r="AP43" s="129">
        <v>54.3</v>
      </c>
      <c r="AQ43" s="130">
        <v>520</v>
      </c>
      <c r="AR43" s="129">
        <v>44.7</v>
      </c>
      <c r="AS43" s="130">
        <v>12</v>
      </c>
      <c r="AT43" s="131">
        <v>1</v>
      </c>
      <c r="AU43" s="143">
        <v>717</v>
      </c>
      <c r="AV43" s="129">
        <v>54.6</v>
      </c>
      <c r="AW43" s="130">
        <v>595</v>
      </c>
      <c r="AX43" s="129">
        <v>45.3</v>
      </c>
      <c r="AY43" s="130">
        <v>1</v>
      </c>
      <c r="AZ43" s="132">
        <v>0.1</v>
      </c>
    </row>
    <row r="44" spans="1:52" x14ac:dyDescent="0.25">
      <c r="A44" s="133" t="s">
        <v>117</v>
      </c>
      <c r="B44" s="134" t="s">
        <v>118</v>
      </c>
      <c r="C44" s="135">
        <v>128</v>
      </c>
      <c r="D44" s="136">
        <v>46.7</v>
      </c>
      <c r="E44" s="137">
        <v>146</v>
      </c>
      <c r="F44" s="138">
        <v>53.3</v>
      </c>
      <c r="G44" s="135">
        <v>167</v>
      </c>
      <c r="H44" s="136">
        <v>52.5</v>
      </c>
      <c r="I44" s="137">
        <v>151</v>
      </c>
      <c r="J44" s="138">
        <v>47.5</v>
      </c>
      <c r="K44" s="135">
        <v>144</v>
      </c>
      <c r="L44" s="136">
        <v>45.7</v>
      </c>
      <c r="M44" s="137">
        <v>171</v>
      </c>
      <c r="N44" s="138">
        <v>54.3</v>
      </c>
      <c r="O44" s="135">
        <v>1060</v>
      </c>
      <c r="P44" s="136">
        <v>49.3</v>
      </c>
      <c r="Q44" s="137">
        <v>1092</v>
      </c>
      <c r="R44" s="138">
        <v>50.7</v>
      </c>
      <c r="S44" s="135">
        <v>951</v>
      </c>
      <c r="T44" s="136">
        <v>47.5</v>
      </c>
      <c r="U44" s="137">
        <v>1051</v>
      </c>
      <c r="V44" s="138">
        <v>52.5</v>
      </c>
      <c r="W44" s="135">
        <v>851</v>
      </c>
      <c r="X44" s="136">
        <v>46</v>
      </c>
      <c r="Y44" s="137">
        <v>1000</v>
      </c>
      <c r="Z44" s="138">
        <v>54</v>
      </c>
      <c r="AA44" s="135">
        <v>912</v>
      </c>
      <c r="AB44" s="136">
        <v>47.2</v>
      </c>
      <c r="AC44" s="137">
        <v>1022</v>
      </c>
      <c r="AD44" s="138">
        <v>52.8</v>
      </c>
      <c r="AE44" s="135">
        <v>867</v>
      </c>
      <c r="AF44" s="136">
        <v>47.4</v>
      </c>
      <c r="AG44" s="137">
        <v>961</v>
      </c>
      <c r="AH44" s="138">
        <v>52.6</v>
      </c>
      <c r="AI44" s="135">
        <v>875</v>
      </c>
      <c r="AJ44" s="136">
        <v>46.1</v>
      </c>
      <c r="AK44" s="137">
        <v>1010</v>
      </c>
      <c r="AL44" s="136">
        <v>53.2</v>
      </c>
      <c r="AM44" s="137">
        <v>13</v>
      </c>
      <c r="AN44" s="138">
        <v>0.7</v>
      </c>
      <c r="AO44" s="135">
        <v>963</v>
      </c>
      <c r="AP44" s="136">
        <v>46.7</v>
      </c>
      <c r="AQ44" s="137">
        <v>1078</v>
      </c>
      <c r="AR44" s="136">
        <v>52.3</v>
      </c>
      <c r="AS44" s="137">
        <v>22</v>
      </c>
      <c r="AT44" s="138">
        <v>1.1000000000000001</v>
      </c>
      <c r="AU44" s="872">
        <v>828</v>
      </c>
      <c r="AV44" s="136">
        <v>44.4</v>
      </c>
      <c r="AW44" s="137">
        <v>1035</v>
      </c>
      <c r="AX44" s="136">
        <v>55.5</v>
      </c>
      <c r="AY44" s="137">
        <v>1</v>
      </c>
      <c r="AZ44" s="139">
        <v>0.1</v>
      </c>
    </row>
    <row r="45" spans="1:52" x14ac:dyDescent="0.25">
      <c r="A45" s="126" t="s">
        <v>120</v>
      </c>
      <c r="B45" s="127" t="s">
        <v>121</v>
      </c>
      <c r="C45" s="128">
        <v>1166</v>
      </c>
      <c r="D45" s="129">
        <v>51.4</v>
      </c>
      <c r="E45" s="130">
        <v>1101</v>
      </c>
      <c r="F45" s="131">
        <v>48.6</v>
      </c>
      <c r="G45" s="128" t="s">
        <v>241</v>
      </c>
      <c r="H45" s="129" t="s">
        <v>241</v>
      </c>
      <c r="I45" s="130" t="s">
        <v>241</v>
      </c>
      <c r="J45" s="131" t="s">
        <v>241</v>
      </c>
      <c r="K45" s="128">
        <v>1257</v>
      </c>
      <c r="L45" s="129">
        <v>50.5</v>
      </c>
      <c r="M45" s="130">
        <v>1230</v>
      </c>
      <c r="N45" s="131">
        <v>49.5</v>
      </c>
      <c r="O45" s="128">
        <v>1230</v>
      </c>
      <c r="P45" s="129">
        <v>52</v>
      </c>
      <c r="Q45" s="130">
        <v>1135</v>
      </c>
      <c r="R45" s="131">
        <v>48</v>
      </c>
      <c r="S45" s="128">
        <v>1271</v>
      </c>
      <c r="T45" s="129">
        <v>49.2</v>
      </c>
      <c r="U45" s="130">
        <v>1311</v>
      </c>
      <c r="V45" s="131">
        <v>50.8</v>
      </c>
      <c r="W45" s="128">
        <v>1202</v>
      </c>
      <c r="X45" s="129">
        <v>49</v>
      </c>
      <c r="Y45" s="130">
        <v>1252</v>
      </c>
      <c r="Z45" s="131">
        <v>51</v>
      </c>
      <c r="AA45" s="128">
        <v>155</v>
      </c>
      <c r="AB45" s="129">
        <v>56.4</v>
      </c>
      <c r="AC45" s="130">
        <v>120</v>
      </c>
      <c r="AD45" s="131">
        <v>43.6</v>
      </c>
      <c r="AE45" s="128">
        <v>129</v>
      </c>
      <c r="AF45" s="129">
        <v>48.7</v>
      </c>
      <c r="AG45" s="130">
        <v>136</v>
      </c>
      <c r="AH45" s="131">
        <v>51.3</v>
      </c>
      <c r="AI45" s="128">
        <v>162</v>
      </c>
      <c r="AJ45" s="129">
        <v>52.3</v>
      </c>
      <c r="AK45" s="130">
        <v>146</v>
      </c>
      <c r="AL45" s="129">
        <v>47.1</v>
      </c>
      <c r="AM45" s="130">
        <v>2</v>
      </c>
      <c r="AN45" s="131">
        <v>0.6</v>
      </c>
      <c r="AO45" s="128">
        <v>861</v>
      </c>
      <c r="AP45" s="129">
        <v>47.6</v>
      </c>
      <c r="AQ45" s="130">
        <v>919</v>
      </c>
      <c r="AR45" s="129">
        <v>50.8</v>
      </c>
      <c r="AS45" s="130">
        <v>28</v>
      </c>
      <c r="AT45" s="131">
        <v>1.5</v>
      </c>
      <c r="AU45" s="143">
        <v>822</v>
      </c>
      <c r="AV45" s="129">
        <v>49.1</v>
      </c>
      <c r="AW45" s="130">
        <v>852</v>
      </c>
      <c r="AX45" s="129">
        <v>50.9</v>
      </c>
      <c r="AY45" s="130">
        <v>1</v>
      </c>
      <c r="AZ45" s="132">
        <v>0.1</v>
      </c>
    </row>
    <row r="46" spans="1:52" x14ac:dyDescent="0.25">
      <c r="A46" s="133" t="s">
        <v>120</v>
      </c>
      <c r="B46" s="134" t="s">
        <v>123</v>
      </c>
      <c r="C46" s="135">
        <v>2111</v>
      </c>
      <c r="D46" s="136">
        <v>53.8</v>
      </c>
      <c r="E46" s="137">
        <v>1812</v>
      </c>
      <c r="F46" s="138">
        <v>46.2</v>
      </c>
      <c r="G46" s="135">
        <v>379</v>
      </c>
      <c r="H46" s="136">
        <v>57.4</v>
      </c>
      <c r="I46" s="137">
        <v>281</v>
      </c>
      <c r="J46" s="138">
        <v>42.6</v>
      </c>
      <c r="K46" s="135">
        <v>2312</v>
      </c>
      <c r="L46" s="136">
        <v>53.2</v>
      </c>
      <c r="M46" s="137">
        <v>2030</v>
      </c>
      <c r="N46" s="138">
        <v>46.8</v>
      </c>
      <c r="O46" s="135">
        <v>2506</v>
      </c>
      <c r="P46" s="136">
        <v>53.8</v>
      </c>
      <c r="Q46" s="137">
        <v>2148</v>
      </c>
      <c r="R46" s="138">
        <v>46.2</v>
      </c>
      <c r="S46" s="135">
        <v>314</v>
      </c>
      <c r="T46" s="136">
        <v>47.8</v>
      </c>
      <c r="U46" s="137">
        <v>343</v>
      </c>
      <c r="V46" s="138">
        <v>52.2</v>
      </c>
      <c r="W46" s="135">
        <v>305</v>
      </c>
      <c r="X46" s="136">
        <v>45.1</v>
      </c>
      <c r="Y46" s="137">
        <v>371</v>
      </c>
      <c r="Z46" s="138">
        <v>54.9</v>
      </c>
      <c r="AA46" s="135">
        <v>2274</v>
      </c>
      <c r="AB46" s="136">
        <v>50.5</v>
      </c>
      <c r="AC46" s="137">
        <v>2227</v>
      </c>
      <c r="AD46" s="138">
        <v>49.5</v>
      </c>
      <c r="AE46" s="135">
        <v>2406</v>
      </c>
      <c r="AF46" s="136">
        <v>50.1</v>
      </c>
      <c r="AG46" s="137">
        <v>2394</v>
      </c>
      <c r="AH46" s="138">
        <v>49.9</v>
      </c>
      <c r="AI46" s="135">
        <v>2359</v>
      </c>
      <c r="AJ46" s="136">
        <v>48.8</v>
      </c>
      <c r="AK46" s="137">
        <v>2472</v>
      </c>
      <c r="AL46" s="136">
        <v>51.2</v>
      </c>
      <c r="AM46" s="137">
        <v>0</v>
      </c>
      <c r="AN46" s="138">
        <v>0</v>
      </c>
      <c r="AO46" s="135">
        <v>2399</v>
      </c>
      <c r="AP46" s="136">
        <v>47.8</v>
      </c>
      <c r="AQ46" s="137">
        <v>2529</v>
      </c>
      <c r="AR46" s="136">
        <v>50.4</v>
      </c>
      <c r="AS46" s="137">
        <v>88</v>
      </c>
      <c r="AT46" s="138">
        <v>1.8</v>
      </c>
      <c r="AU46" s="872">
        <v>1706</v>
      </c>
      <c r="AV46" s="136">
        <v>47.7</v>
      </c>
      <c r="AW46" s="137">
        <v>1873</v>
      </c>
      <c r="AX46" s="136">
        <v>52.3</v>
      </c>
      <c r="AY46" s="137">
        <v>0</v>
      </c>
      <c r="AZ46" s="139">
        <v>0</v>
      </c>
    </row>
    <row r="47" spans="1:52" x14ac:dyDescent="0.25">
      <c r="A47" s="126" t="s">
        <v>120</v>
      </c>
      <c r="B47" s="127" t="s">
        <v>125</v>
      </c>
      <c r="C47" s="128">
        <v>152</v>
      </c>
      <c r="D47" s="129">
        <v>53.9</v>
      </c>
      <c r="E47" s="130">
        <v>130</v>
      </c>
      <c r="F47" s="131">
        <v>46.1</v>
      </c>
      <c r="G47" s="128">
        <v>150</v>
      </c>
      <c r="H47" s="129">
        <v>55.6</v>
      </c>
      <c r="I47" s="130">
        <v>120</v>
      </c>
      <c r="J47" s="131">
        <v>44.4</v>
      </c>
      <c r="K47" s="128">
        <v>133</v>
      </c>
      <c r="L47" s="129">
        <v>57.3</v>
      </c>
      <c r="M47" s="130">
        <v>99</v>
      </c>
      <c r="N47" s="131">
        <v>42.7</v>
      </c>
      <c r="O47" s="128">
        <v>108</v>
      </c>
      <c r="P47" s="129">
        <v>53.7</v>
      </c>
      <c r="Q47" s="130">
        <v>93</v>
      </c>
      <c r="R47" s="131">
        <v>46.3</v>
      </c>
      <c r="S47" s="128">
        <v>87</v>
      </c>
      <c r="T47" s="129">
        <v>47</v>
      </c>
      <c r="U47" s="130">
        <v>98</v>
      </c>
      <c r="V47" s="131">
        <v>53</v>
      </c>
      <c r="W47" s="128">
        <v>74</v>
      </c>
      <c r="X47" s="129">
        <v>47.4</v>
      </c>
      <c r="Y47" s="130">
        <v>82</v>
      </c>
      <c r="Z47" s="131">
        <v>52.6</v>
      </c>
      <c r="AA47" s="128">
        <v>57</v>
      </c>
      <c r="AB47" s="129">
        <v>50</v>
      </c>
      <c r="AC47" s="130">
        <v>57</v>
      </c>
      <c r="AD47" s="131">
        <v>50</v>
      </c>
      <c r="AE47" s="128">
        <v>60</v>
      </c>
      <c r="AF47" s="129">
        <v>46.5</v>
      </c>
      <c r="AG47" s="130">
        <v>69</v>
      </c>
      <c r="AH47" s="131">
        <v>53.5</v>
      </c>
      <c r="AI47" s="128">
        <v>79</v>
      </c>
      <c r="AJ47" s="129">
        <v>45.7</v>
      </c>
      <c r="AK47" s="130">
        <v>91</v>
      </c>
      <c r="AL47" s="129">
        <v>52.6</v>
      </c>
      <c r="AM47" s="130">
        <v>3</v>
      </c>
      <c r="AN47" s="131">
        <v>1.7</v>
      </c>
      <c r="AO47" s="128">
        <v>84</v>
      </c>
      <c r="AP47" s="129">
        <v>49.7</v>
      </c>
      <c r="AQ47" s="130">
        <v>82</v>
      </c>
      <c r="AR47" s="129">
        <v>48.5</v>
      </c>
      <c r="AS47" s="130">
        <v>3</v>
      </c>
      <c r="AT47" s="131">
        <v>1.8</v>
      </c>
      <c r="AU47" s="143">
        <v>76</v>
      </c>
      <c r="AV47" s="129">
        <v>46.3</v>
      </c>
      <c r="AW47" s="130">
        <v>87</v>
      </c>
      <c r="AX47" s="129">
        <v>53</v>
      </c>
      <c r="AY47" s="130">
        <v>1</v>
      </c>
      <c r="AZ47" s="132">
        <v>0.6</v>
      </c>
    </row>
    <row r="48" spans="1:52" ht="14.5" x14ac:dyDescent="0.25">
      <c r="A48" s="133" t="s">
        <v>120</v>
      </c>
      <c r="B48" s="134" t="s">
        <v>433</v>
      </c>
      <c r="C48" s="135" t="s">
        <v>241</v>
      </c>
      <c r="D48" s="136" t="s">
        <v>241</v>
      </c>
      <c r="E48" s="137" t="s">
        <v>241</v>
      </c>
      <c r="F48" s="138" t="s">
        <v>241</v>
      </c>
      <c r="G48" s="135" t="s">
        <v>241</v>
      </c>
      <c r="H48" s="136" t="s">
        <v>241</v>
      </c>
      <c r="I48" s="137" t="s">
        <v>241</v>
      </c>
      <c r="J48" s="138" t="s">
        <v>241</v>
      </c>
      <c r="K48" s="135" t="s">
        <v>241</v>
      </c>
      <c r="L48" s="136" t="s">
        <v>241</v>
      </c>
      <c r="M48" s="137" t="s">
        <v>241</v>
      </c>
      <c r="N48" s="138" t="s">
        <v>241</v>
      </c>
      <c r="O48" s="135" t="s">
        <v>241</v>
      </c>
      <c r="P48" s="136" t="s">
        <v>241</v>
      </c>
      <c r="Q48" s="137" t="s">
        <v>241</v>
      </c>
      <c r="R48" s="138" t="s">
        <v>241</v>
      </c>
      <c r="S48" s="135" t="s">
        <v>241</v>
      </c>
      <c r="T48" s="136" t="s">
        <v>241</v>
      </c>
      <c r="U48" s="137" t="s">
        <v>241</v>
      </c>
      <c r="V48" s="138" t="s">
        <v>241</v>
      </c>
      <c r="W48" s="135" t="s">
        <v>241</v>
      </c>
      <c r="X48" s="136" t="s">
        <v>241</v>
      </c>
      <c r="Y48" s="137" t="s">
        <v>241</v>
      </c>
      <c r="Z48" s="138" t="s">
        <v>241</v>
      </c>
      <c r="AA48" s="135" t="s">
        <v>241</v>
      </c>
      <c r="AB48" s="136" t="s">
        <v>241</v>
      </c>
      <c r="AC48" s="137" t="s">
        <v>241</v>
      </c>
      <c r="AD48" s="138" t="s">
        <v>241</v>
      </c>
      <c r="AE48" s="135" t="s">
        <v>241</v>
      </c>
      <c r="AF48" s="136" t="s">
        <v>241</v>
      </c>
      <c r="AG48" s="137" t="s">
        <v>241</v>
      </c>
      <c r="AH48" s="138" t="s">
        <v>241</v>
      </c>
      <c r="AI48" s="135" t="s">
        <v>241</v>
      </c>
      <c r="AJ48" s="136" t="s">
        <v>241</v>
      </c>
      <c r="AK48" s="137" t="s">
        <v>241</v>
      </c>
      <c r="AL48" s="136" t="s">
        <v>241</v>
      </c>
      <c r="AM48" s="137" t="s">
        <v>241</v>
      </c>
      <c r="AN48" s="138" t="s">
        <v>241</v>
      </c>
      <c r="AO48" s="135">
        <v>1038</v>
      </c>
      <c r="AP48" s="136">
        <v>48.5</v>
      </c>
      <c r="AQ48" s="137">
        <v>1066</v>
      </c>
      <c r="AR48" s="136">
        <v>49.8</v>
      </c>
      <c r="AS48" s="137">
        <v>37</v>
      </c>
      <c r="AT48" s="138">
        <v>1.7</v>
      </c>
      <c r="AU48" s="872">
        <v>1051</v>
      </c>
      <c r="AV48" s="136">
        <v>47.6</v>
      </c>
      <c r="AW48" s="137">
        <v>1154</v>
      </c>
      <c r="AX48" s="136">
        <v>52.3</v>
      </c>
      <c r="AY48" s="137">
        <v>1</v>
      </c>
      <c r="AZ48" s="139">
        <v>0</v>
      </c>
    </row>
    <row r="49" spans="1:52" x14ac:dyDescent="0.25">
      <c r="A49" s="126" t="s">
        <v>120</v>
      </c>
      <c r="B49" s="127" t="s">
        <v>129</v>
      </c>
      <c r="C49" s="128">
        <v>931</v>
      </c>
      <c r="D49" s="129">
        <v>54.9</v>
      </c>
      <c r="E49" s="130">
        <v>764</v>
      </c>
      <c r="F49" s="131">
        <v>45.1</v>
      </c>
      <c r="G49" s="128">
        <v>1047</v>
      </c>
      <c r="H49" s="129">
        <v>55</v>
      </c>
      <c r="I49" s="130">
        <v>855</v>
      </c>
      <c r="J49" s="131">
        <v>45</v>
      </c>
      <c r="K49" s="128">
        <v>1109</v>
      </c>
      <c r="L49" s="129">
        <v>55.7</v>
      </c>
      <c r="M49" s="130">
        <v>881</v>
      </c>
      <c r="N49" s="131">
        <v>44.3</v>
      </c>
      <c r="O49" s="128">
        <v>1046</v>
      </c>
      <c r="P49" s="129">
        <v>57.4</v>
      </c>
      <c r="Q49" s="130">
        <v>776</v>
      </c>
      <c r="R49" s="131">
        <v>42.6</v>
      </c>
      <c r="S49" s="128">
        <v>912</v>
      </c>
      <c r="T49" s="129">
        <v>56.2</v>
      </c>
      <c r="U49" s="130">
        <v>712</v>
      </c>
      <c r="V49" s="131">
        <v>43.8</v>
      </c>
      <c r="W49" s="128">
        <v>876</v>
      </c>
      <c r="X49" s="129">
        <v>53.9</v>
      </c>
      <c r="Y49" s="130">
        <v>750</v>
      </c>
      <c r="Z49" s="131">
        <v>46.1</v>
      </c>
      <c r="AA49" s="128">
        <v>844</v>
      </c>
      <c r="AB49" s="129">
        <v>53.9</v>
      </c>
      <c r="AC49" s="130">
        <v>723</v>
      </c>
      <c r="AD49" s="131">
        <v>46.1</v>
      </c>
      <c r="AE49" s="128">
        <v>814</v>
      </c>
      <c r="AF49" s="129">
        <v>52</v>
      </c>
      <c r="AG49" s="130">
        <v>750</v>
      </c>
      <c r="AH49" s="131">
        <v>48</v>
      </c>
      <c r="AI49" s="128">
        <v>788</v>
      </c>
      <c r="AJ49" s="129">
        <v>49.7</v>
      </c>
      <c r="AK49" s="130">
        <v>776</v>
      </c>
      <c r="AL49" s="129">
        <v>48.9</v>
      </c>
      <c r="AM49" s="130">
        <v>23</v>
      </c>
      <c r="AN49" s="131">
        <v>1.4</v>
      </c>
      <c r="AO49" s="128">
        <v>797</v>
      </c>
      <c r="AP49" s="129">
        <v>49.1</v>
      </c>
      <c r="AQ49" s="130">
        <v>813</v>
      </c>
      <c r="AR49" s="129">
        <v>50.1</v>
      </c>
      <c r="AS49" s="130">
        <v>13</v>
      </c>
      <c r="AT49" s="131">
        <v>0.8</v>
      </c>
      <c r="AU49" s="143">
        <v>640</v>
      </c>
      <c r="AV49" s="129">
        <v>51.3</v>
      </c>
      <c r="AW49" s="130">
        <v>608</v>
      </c>
      <c r="AX49" s="129">
        <v>48.7</v>
      </c>
      <c r="AY49" s="130">
        <v>0</v>
      </c>
      <c r="AZ49" s="132">
        <v>0</v>
      </c>
    </row>
    <row r="50" spans="1:52" x14ac:dyDescent="0.25">
      <c r="A50" s="133" t="s">
        <v>132</v>
      </c>
      <c r="B50" s="134" t="s">
        <v>133</v>
      </c>
      <c r="C50" s="135">
        <v>482</v>
      </c>
      <c r="D50" s="136">
        <v>51</v>
      </c>
      <c r="E50" s="137">
        <v>463</v>
      </c>
      <c r="F50" s="138">
        <v>49</v>
      </c>
      <c r="G50" s="135">
        <v>497</v>
      </c>
      <c r="H50" s="136">
        <v>51.9</v>
      </c>
      <c r="I50" s="137">
        <v>460</v>
      </c>
      <c r="J50" s="138">
        <v>48.1</v>
      </c>
      <c r="K50" s="135">
        <v>146</v>
      </c>
      <c r="L50" s="136">
        <v>57</v>
      </c>
      <c r="M50" s="137">
        <v>110</v>
      </c>
      <c r="N50" s="138">
        <v>43</v>
      </c>
      <c r="O50" s="135">
        <v>148</v>
      </c>
      <c r="P50" s="136">
        <v>57.6</v>
      </c>
      <c r="Q50" s="137">
        <v>109</v>
      </c>
      <c r="R50" s="138">
        <v>42.4</v>
      </c>
      <c r="S50" s="135">
        <v>156</v>
      </c>
      <c r="T50" s="136">
        <v>60.7</v>
      </c>
      <c r="U50" s="137">
        <v>101</v>
      </c>
      <c r="V50" s="138">
        <v>39.299999999999997</v>
      </c>
      <c r="W50" s="135">
        <v>140</v>
      </c>
      <c r="X50" s="136">
        <v>54.7</v>
      </c>
      <c r="Y50" s="137">
        <v>116</v>
      </c>
      <c r="Z50" s="138">
        <v>45.3</v>
      </c>
      <c r="AA50" s="135">
        <v>716</v>
      </c>
      <c r="AB50" s="136">
        <v>51.1</v>
      </c>
      <c r="AC50" s="137">
        <v>685</v>
      </c>
      <c r="AD50" s="138">
        <v>48.9</v>
      </c>
      <c r="AE50" s="135">
        <v>680</v>
      </c>
      <c r="AF50" s="136">
        <v>50.2</v>
      </c>
      <c r="AG50" s="137">
        <v>674</v>
      </c>
      <c r="AH50" s="138">
        <v>49.8</v>
      </c>
      <c r="AI50" s="135">
        <v>134</v>
      </c>
      <c r="AJ50" s="136">
        <v>52.1</v>
      </c>
      <c r="AK50" s="137">
        <v>123</v>
      </c>
      <c r="AL50" s="136">
        <v>47.9</v>
      </c>
      <c r="AM50" s="137">
        <v>0</v>
      </c>
      <c r="AN50" s="138">
        <v>0</v>
      </c>
      <c r="AO50" s="135">
        <v>134</v>
      </c>
      <c r="AP50" s="136">
        <v>52.5</v>
      </c>
      <c r="AQ50" s="137">
        <v>121</v>
      </c>
      <c r="AR50" s="136">
        <v>47.5</v>
      </c>
      <c r="AS50" s="137">
        <v>0</v>
      </c>
      <c r="AT50" s="138">
        <v>0</v>
      </c>
      <c r="AU50" s="872">
        <v>130</v>
      </c>
      <c r="AV50" s="136">
        <v>50.8</v>
      </c>
      <c r="AW50" s="137">
        <v>126</v>
      </c>
      <c r="AX50" s="136">
        <v>49.2</v>
      </c>
      <c r="AY50" s="137">
        <v>0</v>
      </c>
      <c r="AZ50" s="139">
        <v>0</v>
      </c>
    </row>
    <row r="51" spans="1:52" ht="14.5" x14ac:dyDescent="0.25">
      <c r="A51" s="126" t="s">
        <v>132</v>
      </c>
      <c r="B51" s="127" t="s">
        <v>434</v>
      </c>
      <c r="C51" s="128" t="s">
        <v>241</v>
      </c>
      <c r="D51" s="129" t="s">
        <v>241</v>
      </c>
      <c r="E51" s="130" t="s">
        <v>241</v>
      </c>
      <c r="F51" s="131" t="s">
        <v>241</v>
      </c>
      <c r="G51" s="128" t="s">
        <v>241</v>
      </c>
      <c r="H51" s="129" t="s">
        <v>241</v>
      </c>
      <c r="I51" s="130" t="s">
        <v>241</v>
      </c>
      <c r="J51" s="131" t="s">
        <v>241</v>
      </c>
      <c r="K51" s="128" t="s">
        <v>241</v>
      </c>
      <c r="L51" s="129" t="s">
        <v>241</v>
      </c>
      <c r="M51" s="130" t="s">
        <v>241</v>
      </c>
      <c r="N51" s="131" t="s">
        <v>241</v>
      </c>
      <c r="O51" s="128" t="s">
        <v>241</v>
      </c>
      <c r="P51" s="129" t="s">
        <v>241</v>
      </c>
      <c r="Q51" s="130" t="s">
        <v>241</v>
      </c>
      <c r="R51" s="131" t="s">
        <v>241</v>
      </c>
      <c r="S51" s="128">
        <v>137</v>
      </c>
      <c r="T51" s="129">
        <v>59.8</v>
      </c>
      <c r="U51" s="130">
        <v>92</v>
      </c>
      <c r="V51" s="131">
        <v>40.200000000000003</v>
      </c>
      <c r="W51" s="128">
        <v>134</v>
      </c>
      <c r="X51" s="129">
        <v>59.8</v>
      </c>
      <c r="Y51" s="130">
        <v>90</v>
      </c>
      <c r="Z51" s="131">
        <v>40.200000000000003</v>
      </c>
      <c r="AA51" s="128">
        <v>157</v>
      </c>
      <c r="AB51" s="129">
        <v>59.2</v>
      </c>
      <c r="AC51" s="130">
        <v>108</v>
      </c>
      <c r="AD51" s="131">
        <v>40.799999999999997</v>
      </c>
      <c r="AE51" s="128">
        <v>113</v>
      </c>
      <c r="AF51" s="129">
        <v>50.2</v>
      </c>
      <c r="AG51" s="130">
        <v>112</v>
      </c>
      <c r="AH51" s="131">
        <v>49.8</v>
      </c>
      <c r="AI51" s="128">
        <v>99</v>
      </c>
      <c r="AJ51" s="129">
        <v>46</v>
      </c>
      <c r="AK51" s="130">
        <v>111</v>
      </c>
      <c r="AL51" s="129">
        <v>51.6</v>
      </c>
      <c r="AM51" s="130">
        <v>5</v>
      </c>
      <c r="AN51" s="131">
        <v>2.2999999999999998</v>
      </c>
      <c r="AO51" s="128">
        <v>125</v>
      </c>
      <c r="AP51" s="129">
        <v>50.8</v>
      </c>
      <c r="AQ51" s="130">
        <v>121</v>
      </c>
      <c r="AR51" s="129">
        <v>49.2</v>
      </c>
      <c r="AS51" s="130">
        <v>0</v>
      </c>
      <c r="AT51" s="131">
        <v>0</v>
      </c>
      <c r="AU51" s="143">
        <v>113</v>
      </c>
      <c r="AV51" s="129">
        <v>44.8</v>
      </c>
      <c r="AW51" s="130">
        <v>139</v>
      </c>
      <c r="AX51" s="129">
        <v>55.2</v>
      </c>
      <c r="AY51" s="130">
        <v>0</v>
      </c>
      <c r="AZ51" s="132">
        <v>0</v>
      </c>
    </row>
    <row r="52" spans="1:52" x14ac:dyDescent="0.25">
      <c r="A52" s="133" t="s">
        <v>137</v>
      </c>
      <c r="B52" s="134" t="s">
        <v>138</v>
      </c>
      <c r="C52" s="135">
        <v>122</v>
      </c>
      <c r="D52" s="136">
        <v>65.599999999999994</v>
      </c>
      <c r="E52" s="137">
        <v>64</v>
      </c>
      <c r="F52" s="138">
        <v>34.4</v>
      </c>
      <c r="G52" s="135">
        <v>117</v>
      </c>
      <c r="H52" s="136">
        <v>65.400000000000006</v>
      </c>
      <c r="I52" s="137">
        <v>62</v>
      </c>
      <c r="J52" s="138">
        <v>34.6</v>
      </c>
      <c r="K52" s="135">
        <v>101</v>
      </c>
      <c r="L52" s="136">
        <v>56.4</v>
      </c>
      <c r="M52" s="137">
        <v>78</v>
      </c>
      <c r="N52" s="138">
        <v>43.6</v>
      </c>
      <c r="O52" s="135">
        <v>58</v>
      </c>
      <c r="P52" s="136">
        <v>54.7</v>
      </c>
      <c r="Q52" s="137">
        <v>48</v>
      </c>
      <c r="R52" s="138">
        <v>45.3</v>
      </c>
      <c r="S52" s="135">
        <v>310</v>
      </c>
      <c r="T52" s="136">
        <v>58.1</v>
      </c>
      <c r="U52" s="137">
        <v>224</v>
      </c>
      <c r="V52" s="138">
        <v>41.9</v>
      </c>
      <c r="W52" s="135">
        <v>97</v>
      </c>
      <c r="X52" s="136">
        <v>53.9</v>
      </c>
      <c r="Y52" s="137">
        <v>83</v>
      </c>
      <c r="Z52" s="138">
        <v>46.1</v>
      </c>
      <c r="AA52" s="135">
        <v>236</v>
      </c>
      <c r="AB52" s="136">
        <v>61.5</v>
      </c>
      <c r="AC52" s="137">
        <v>148</v>
      </c>
      <c r="AD52" s="138">
        <v>38.5</v>
      </c>
      <c r="AE52" s="135">
        <v>391</v>
      </c>
      <c r="AF52" s="136">
        <v>54.2</v>
      </c>
      <c r="AG52" s="137">
        <v>330</v>
      </c>
      <c r="AH52" s="138">
        <v>45.8</v>
      </c>
      <c r="AI52" s="135">
        <v>382</v>
      </c>
      <c r="AJ52" s="136">
        <v>59.5</v>
      </c>
      <c r="AK52" s="137">
        <v>255</v>
      </c>
      <c r="AL52" s="136">
        <v>39.700000000000003</v>
      </c>
      <c r="AM52" s="137">
        <v>5</v>
      </c>
      <c r="AN52" s="138">
        <v>0.8</v>
      </c>
      <c r="AO52" s="135">
        <v>386</v>
      </c>
      <c r="AP52" s="136">
        <v>60.1</v>
      </c>
      <c r="AQ52" s="137">
        <v>253</v>
      </c>
      <c r="AR52" s="136">
        <v>39.4</v>
      </c>
      <c r="AS52" s="137">
        <v>3</v>
      </c>
      <c r="AT52" s="138">
        <v>0.5</v>
      </c>
      <c r="AU52" s="872">
        <v>143</v>
      </c>
      <c r="AV52" s="136">
        <v>53</v>
      </c>
      <c r="AW52" s="137">
        <v>127</v>
      </c>
      <c r="AX52" s="136">
        <v>47</v>
      </c>
      <c r="AY52" s="137">
        <v>0</v>
      </c>
      <c r="AZ52" s="139">
        <v>0</v>
      </c>
    </row>
    <row r="53" spans="1:52" x14ac:dyDescent="0.25">
      <c r="A53" s="126" t="s">
        <v>137</v>
      </c>
      <c r="B53" s="127" t="s">
        <v>140</v>
      </c>
      <c r="C53" s="128">
        <v>1547</v>
      </c>
      <c r="D53" s="129">
        <v>61.5</v>
      </c>
      <c r="E53" s="130">
        <v>969</v>
      </c>
      <c r="F53" s="131">
        <v>38.5</v>
      </c>
      <c r="G53" s="128">
        <v>1646</v>
      </c>
      <c r="H53" s="129">
        <v>61</v>
      </c>
      <c r="I53" s="130">
        <v>1051</v>
      </c>
      <c r="J53" s="131">
        <v>39</v>
      </c>
      <c r="K53" s="128">
        <v>1437</v>
      </c>
      <c r="L53" s="129">
        <v>57.9</v>
      </c>
      <c r="M53" s="130">
        <v>1044</v>
      </c>
      <c r="N53" s="131">
        <v>42.1</v>
      </c>
      <c r="O53" s="128">
        <v>293</v>
      </c>
      <c r="P53" s="129">
        <v>57.7</v>
      </c>
      <c r="Q53" s="130">
        <v>215</v>
      </c>
      <c r="R53" s="131">
        <v>42.3</v>
      </c>
      <c r="S53" s="128">
        <v>1492</v>
      </c>
      <c r="T53" s="129">
        <v>58.2</v>
      </c>
      <c r="U53" s="130">
        <v>1072</v>
      </c>
      <c r="V53" s="131">
        <v>41.8</v>
      </c>
      <c r="W53" s="128">
        <v>1624</v>
      </c>
      <c r="X53" s="129">
        <v>56</v>
      </c>
      <c r="Y53" s="130">
        <v>1275</v>
      </c>
      <c r="Z53" s="131">
        <v>44</v>
      </c>
      <c r="AA53" s="128">
        <v>1460</v>
      </c>
      <c r="AB53" s="129">
        <v>55.5</v>
      </c>
      <c r="AC53" s="130">
        <v>1169</v>
      </c>
      <c r="AD53" s="131">
        <v>44.5</v>
      </c>
      <c r="AE53" s="128">
        <v>1415</v>
      </c>
      <c r="AF53" s="129">
        <v>55.1</v>
      </c>
      <c r="AG53" s="130">
        <v>1154</v>
      </c>
      <c r="AH53" s="131">
        <v>44.9</v>
      </c>
      <c r="AI53" s="128">
        <v>1218</v>
      </c>
      <c r="AJ53" s="129">
        <v>52.7</v>
      </c>
      <c r="AK53" s="130">
        <v>1063</v>
      </c>
      <c r="AL53" s="129">
        <v>46</v>
      </c>
      <c r="AM53" s="130">
        <v>32</v>
      </c>
      <c r="AN53" s="131">
        <v>1.4</v>
      </c>
      <c r="AO53" s="128">
        <v>1277</v>
      </c>
      <c r="AP53" s="129">
        <v>51</v>
      </c>
      <c r="AQ53" s="130">
        <v>1193</v>
      </c>
      <c r="AR53" s="129">
        <v>47.7</v>
      </c>
      <c r="AS53" s="130">
        <v>32</v>
      </c>
      <c r="AT53" s="131">
        <v>1.3</v>
      </c>
      <c r="AU53" s="143">
        <v>1166</v>
      </c>
      <c r="AV53" s="129">
        <v>50.8</v>
      </c>
      <c r="AW53" s="130">
        <v>1125</v>
      </c>
      <c r="AX53" s="129">
        <v>49</v>
      </c>
      <c r="AY53" s="130">
        <v>3</v>
      </c>
      <c r="AZ53" s="132">
        <v>0.1</v>
      </c>
    </row>
    <row r="54" spans="1:52" x14ac:dyDescent="0.25">
      <c r="A54" s="133" t="s">
        <v>142</v>
      </c>
      <c r="B54" s="134" t="s">
        <v>143</v>
      </c>
      <c r="C54" s="135">
        <v>103</v>
      </c>
      <c r="D54" s="136">
        <v>68.7</v>
      </c>
      <c r="E54" s="137">
        <v>47</v>
      </c>
      <c r="F54" s="138">
        <v>31.3</v>
      </c>
      <c r="G54" s="135">
        <v>111</v>
      </c>
      <c r="H54" s="136">
        <v>72.5</v>
      </c>
      <c r="I54" s="137">
        <v>42</v>
      </c>
      <c r="J54" s="138">
        <v>27.5</v>
      </c>
      <c r="K54" s="135">
        <v>125</v>
      </c>
      <c r="L54" s="136">
        <v>70.2</v>
      </c>
      <c r="M54" s="137">
        <v>53</v>
      </c>
      <c r="N54" s="138">
        <v>29.8</v>
      </c>
      <c r="O54" s="135">
        <v>136</v>
      </c>
      <c r="P54" s="136">
        <v>69</v>
      </c>
      <c r="Q54" s="137">
        <v>61</v>
      </c>
      <c r="R54" s="138">
        <v>31</v>
      </c>
      <c r="S54" s="135">
        <v>155</v>
      </c>
      <c r="T54" s="136">
        <v>73.5</v>
      </c>
      <c r="U54" s="137">
        <v>56</v>
      </c>
      <c r="V54" s="138">
        <v>26.5</v>
      </c>
      <c r="W54" s="135">
        <v>131</v>
      </c>
      <c r="X54" s="136">
        <v>68.599999999999994</v>
      </c>
      <c r="Y54" s="137">
        <v>60</v>
      </c>
      <c r="Z54" s="138">
        <v>31.4</v>
      </c>
      <c r="AA54" s="135">
        <v>126</v>
      </c>
      <c r="AB54" s="136">
        <v>71.599999999999994</v>
      </c>
      <c r="AC54" s="137">
        <v>50</v>
      </c>
      <c r="AD54" s="138">
        <v>28.4</v>
      </c>
      <c r="AE54" s="135">
        <v>96</v>
      </c>
      <c r="AF54" s="136">
        <v>60</v>
      </c>
      <c r="AG54" s="137">
        <v>64</v>
      </c>
      <c r="AH54" s="138">
        <v>40</v>
      </c>
      <c r="AI54" s="135">
        <v>104</v>
      </c>
      <c r="AJ54" s="136">
        <v>61.5</v>
      </c>
      <c r="AK54" s="137">
        <v>65</v>
      </c>
      <c r="AL54" s="136">
        <v>38.5</v>
      </c>
      <c r="AM54" s="137">
        <v>0</v>
      </c>
      <c r="AN54" s="138">
        <v>0</v>
      </c>
      <c r="AO54" s="135">
        <v>116</v>
      </c>
      <c r="AP54" s="136">
        <v>62.7</v>
      </c>
      <c r="AQ54" s="137">
        <v>69</v>
      </c>
      <c r="AR54" s="136">
        <v>37.299999999999997</v>
      </c>
      <c r="AS54" s="137">
        <v>0</v>
      </c>
      <c r="AT54" s="138">
        <v>0</v>
      </c>
      <c r="AU54" s="872">
        <v>89</v>
      </c>
      <c r="AV54" s="136">
        <v>55.6</v>
      </c>
      <c r="AW54" s="137">
        <v>71</v>
      </c>
      <c r="AX54" s="136">
        <v>44.4</v>
      </c>
      <c r="AY54" s="137">
        <v>0</v>
      </c>
      <c r="AZ54" s="139">
        <v>0</v>
      </c>
    </row>
    <row r="55" spans="1:52" x14ac:dyDescent="0.25">
      <c r="A55" s="126" t="s">
        <v>145</v>
      </c>
      <c r="B55" s="127" t="s">
        <v>146</v>
      </c>
      <c r="C55" s="128">
        <v>99</v>
      </c>
      <c r="D55" s="129">
        <v>73.3</v>
      </c>
      <c r="E55" s="130">
        <v>36</v>
      </c>
      <c r="F55" s="131">
        <v>26.7</v>
      </c>
      <c r="G55" s="128">
        <v>94</v>
      </c>
      <c r="H55" s="129">
        <v>71.8</v>
      </c>
      <c r="I55" s="130">
        <v>37</v>
      </c>
      <c r="J55" s="131">
        <v>28.2</v>
      </c>
      <c r="K55" s="128">
        <v>101</v>
      </c>
      <c r="L55" s="129">
        <v>65.2</v>
      </c>
      <c r="M55" s="130">
        <v>54</v>
      </c>
      <c r="N55" s="131">
        <v>34.799999999999997</v>
      </c>
      <c r="O55" s="128">
        <v>85</v>
      </c>
      <c r="P55" s="129">
        <v>64.900000000000006</v>
      </c>
      <c r="Q55" s="130">
        <v>46</v>
      </c>
      <c r="R55" s="131">
        <v>35.1</v>
      </c>
      <c r="S55" s="128">
        <v>96</v>
      </c>
      <c r="T55" s="129">
        <v>58.9</v>
      </c>
      <c r="U55" s="130">
        <v>67</v>
      </c>
      <c r="V55" s="131">
        <v>41.1</v>
      </c>
      <c r="W55" s="128">
        <v>71</v>
      </c>
      <c r="X55" s="129">
        <v>57.7</v>
      </c>
      <c r="Y55" s="130">
        <v>52</v>
      </c>
      <c r="Z55" s="131">
        <v>42.3</v>
      </c>
      <c r="AA55" s="128">
        <v>66</v>
      </c>
      <c r="AB55" s="129">
        <v>62.3</v>
      </c>
      <c r="AC55" s="130">
        <v>40</v>
      </c>
      <c r="AD55" s="131">
        <v>37.700000000000003</v>
      </c>
      <c r="AE55" s="128">
        <v>72</v>
      </c>
      <c r="AF55" s="129">
        <v>63.2</v>
      </c>
      <c r="AG55" s="130">
        <v>42</v>
      </c>
      <c r="AH55" s="131">
        <v>36.799999999999997</v>
      </c>
      <c r="AI55" s="128">
        <v>75</v>
      </c>
      <c r="AJ55" s="129">
        <v>57.3</v>
      </c>
      <c r="AK55" s="130">
        <v>56</v>
      </c>
      <c r="AL55" s="129">
        <v>42.7</v>
      </c>
      <c r="AM55" s="130">
        <v>0</v>
      </c>
      <c r="AN55" s="131">
        <v>0</v>
      </c>
      <c r="AO55" s="128">
        <v>80</v>
      </c>
      <c r="AP55" s="129">
        <v>57.1</v>
      </c>
      <c r="AQ55" s="130">
        <v>60</v>
      </c>
      <c r="AR55" s="129">
        <v>42.9</v>
      </c>
      <c r="AS55" s="130">
        <v>0</v>
      </c>
      <c r="AT55" s="131">
        <v>0</v>
      </c>
      <c r="AU55" s="143">
        <v>110</v>
      </c>
      <c r="AV55" s="129">
        <v>57.3</v>
      </c>
      <c r="AW55" s="130">
        <v>82</v>
      </c>
      <c r="AX55" s="129">
        <v>42.7</v>
      </c>
      <c r="AY55" s="130">
        <v>0</v>
      </c>
      <c r="AZ55" s="132">
        <v>0</v>
      </c>
    </row>
    <row r="56" spans="1:52" x14ac:dyDescent="0.25">
      <c r="A56" s="133" t="s">
        <v>148</v>
      </c>
      <c r="B56" s="134" t="s">
        <v>149</v>
      </c>
      <c r="C56" s="135">
        <v>1765</v>
      </c>
      <c r="D56" s="136">
        <v>58.1</v>
      </c>
      <c r="E56" s="137">
        <v>1275</v>
      </c>
      <c r="F56" s="138">
        <v>41.9</v>
      </c>
      <c r="G56" s="135">
        <v>2086</v>
      </c>
      <c r="H56" s="136">
        <v>55.6</v>
      </c>
      <c r="I56" s="137">
        <v>1664</v>
      </c>
      <c r="J56" s="138">
        <v>44.4</v>
      </c>
      <c r="K56" s="135">
        <v>2137</v>
      </c>
      <c r="L56" s="136">
        <v>55</v>
      </c>
      <c r="M56" s="137">
        <v>1746</v>
      </c>
      <c r="N56" s="138">
        <v>45</v>
      </c>
      <c r="O56" s="135">
        <v>2083</v>
      </c>
      <c r="P56" s="136">
        <v>56.6</v>
      </c>
      <c r="Q56" s="137">
        <v>1597</v>
      </c>
      <c r="R56" s="138">
        <v>43.4</v>
      </c>
      <c r="S56" s="135">
        <v>2014</v>
      </c>
      <c r="T56" s="136">
        <v>55</v>
      </c>
      <c r="U56" s="137">
        <v>1645</v>
      </c>
      <c r="V56" s="138">
        <v>45</v>
      </c>
      <c r="W56" s="135">
        <v>1890</v>
      </c>
      <c r="X56" s="136">
        <v>54.1</v>
      </c>
      <c r="Y56" s="137">
        <v>1606</v>
      </c>
      <c r="Z56" s="138">
        <v>45.9</v>
      </c>
      <c r="AA56" s="135">
        <v>1689</v>
      </c>
      <c r="AB56" s="136">
        <v>53.1</v>
      </c>
      <c r="AC56" s="137">
        <v>1491</v>
      </c>
      <c r="AD56" s="138">
        <v>46.9</v>
      </c>
      <c r="AE56" s="135">
        <v>1445</v>
      </c>
      <c r="AF56" s="136">
        <v>52.2</v>
      </c>
      <c r="AG56" s="137">
        <v>1321</v>
      </c>
      <c r="AH56" s="138">
        <v>47.8</v>
      </c>
      <c r="AI56" s="135">
        <v>1305</v>
      </c>
      <c r="AJ56" s="136">
        <v>49.9</v>
      </c>
      <c r="AK56" s="137">
        <v>1278</v>
      </c>
      <c r="AL56" s="136">
        <v>48.9</v>
      </c>
      <c r="AM56" s="137">
        <v>33</v>
      </c>
      <c r="AN56" s="138">
        <v>1.3</v>
      </c>
      <c r="AO56" s="135">
        <v>1331</v>
      </c>
      <c r="AP56" s="136">
        <v>49</v>
      </c>
      <c r="AQ56" s="137">
        <v>1358</v>
      </c>
      <c r="AR56" s="136">
        <v>50</v>
      </c>
      <c r="AS56" s="137">
        <v>29</v>
      </c>
      <c r="AT56" s="138">
        <v>1.1000000000000001</v>
      </c>
      <c r="AU56" s="872">
        <v>355</v>
      </c>
      <c r="AV56" s="136">
        <v>41.2</v>
      </c>
      <c r="AW56" s="137">
        <v>505</v>
      </c>
      <c r="AX56" s="136">
        <v>58.6</v>
      </c>
      <c r="AY56" s="137">
        <v>2</v>
      </c>
      <c r="AZ56" s="139">
        <v>0.2</v>
      </c>
    </row>
    <row r="57" spans="1:52" x14ac:dyDescent="0.25">
      <c r="A57" s="126" t="s">
        <v>148</v>
      </c>
      <c r="B57" s="127" t="s">
        <v>153</v>
      </c>
      <c r="C57" s="128">
        <v>1078</v>
      </c>
      <c r="D57" s="129">
        <v>53</v>
      </c>
      <c r="E57" s="130">
        <v>957</v>
      </c>
      <c r="F57" s="131">
        <v>47</v>
      </c>
      <c r="G57" s="128">
        <v>743</v>
      </c>
      <c r="H57" s="129">
        <v>50.7</v>
      </c>
      <c r="I57" s="130">
        <v>723</v>
      </c>
      <c r="J57" s="131">
        <v>49.3</v>
      </c>
      <c r="K57" s="128">
        <v>687</v>
      </c>
      <c r="L57" s="129">
        <v>49.9</v>
      </c>
      <c r="M57" s="130">
        <v>689</v>
      </c>
      <c r="N57" s="131">
        <v>50.1</v>
      </c>
      <c r="O57" s="128">
        <v>742</v>
      </c>
      <c r="P57" s="129">
        <v>52.4</v>
      </c>
      <c r="Q57" s="130">
        <v>675</v>
      </c>
      <c r="R57" s="131">
        <v>47.6</v>
      </c>
      <c r="S57" s="128">
        <v>759</v>
      </c>
      <c r="T57" s="129">
        <v>50.8</v>
      </c>
      <c r="U57" s="130">
        <v>736</v>
      </c>
      <c r="V57" s="131">
        <v>49.2</v>
      </c>
      <c r="W57" s="128">
        <v>830</v>
      </c>
      <c r="X57" s="129">
        <v>48.7</v>
      </c>
      <c r="Y57" s="130">
        <v>876</v>
      </c>
      <c r="Z57" s="131">
        <v>51.3</v>
      </c>
      <c r="AA57" s="128">
        <v>810</v>
      </c>
      <c r="AB57" s="129">
        <v>49.7</v>
      </c>
      <c r="AC57" s="130">
        <v>819</v>
      </c>
      <c r="AD57" s="131">
        <v>50.3</v>
      </c>
      <c r="AE57" s="128">
        <v>655</v>
      </c>
      <c r="AF57" s="129">
        <v>51.9</v>
      </c>
      <c r="AG57" s="130">
        <v>606</v>
      </c>
      <c r="AH57" s="131">
        <v>48.1</v>
      </c>
      <c r="AI57" s="128">
        <v>830</v>
      </c>
      <c r="AJ57" s="129">
        <v>48.5</v>
      </c>
      <c r="AK57" s="130">
        <v>866</v>
      </c>
      <c r="AL57" s="129">
        <v>50.6</v>
      </c>
      <c r="AM57" s="130">
        <v>14</v>
      </c>
      <c r="AN57" s="131">
        <v>0.8</v>
      </c>
      <c r="AO57" s="128">
        <v>793</v>
      </c>
      <c r="AP57" s="129">
        <v>46.8</v>
      </c>
      <c r="AQ57" s="130">
        <v>878</v>
      </c>
      <c r="AR57" s="129">
        <v>51.8</v>
      </c>
      <c r="AS57" s="130">
        <v>24</v>
      </c>
      <c r="AT57" s="131">
        <v>1.4</v>
      </c>
      <c r="AU57" s="143">
        <v>787</v>
      </c>
      <c r="AV57" s="129">
        <v>47.2</v>
      </c>
      <c r="AW57" s="130">
        <v>881</v>
      </c>
      <c r="AX57" s="129">
        <v>52.8</v>
      </c>
      <c r="AY57" s="130">
        <v>1</v>
      </c>
      <c r="AZ57" s="132">
        <v>0.1</v>
      </c>
    </row>
    <row r="58" spans="1:52" x14ac:dyDescent="0.25">
      <c r="A58" s="133" t="s">
        <v>148</v>
      </c>
      <c r="B58" s="134" t="s">
        <v>155</v>
      </c>
      <c r="C58" s="135">
        <v>933</v>
      </c>
      <c r="D58" s="136">
        <v>58.3</v>
      </c>
      <c r="E58" s="137">
        <v>668</v>
      </c>
      <c r="F58" s="138">
        <v>41.7</v>
      </c>
      <c r="G58" s="135">
        <v>258</v>
      </c>
      <c r="H58" s="136">
        <v>57.2</v>
      </c>
      <c r="I58" s="137">
        <v>193</v>
      </c>
      <c r="J58" s="138">
        <v>42.8</v>
      </c>
      <c r="K58" s="135">
        <v>281</v>
      </c>
      <c r="L58" s="136">
        <v>56.9</v>
      </c>
      <c r="M58" s="137">
        <v>213</v>
      </c>
      <c r="N58" s="138">
        <v>43.1</v>
      </c>
      <c r="O58" s="135">
        <v>311</v>
      </c>
      <c r="P58" s="136">
        <v>57.4</v>
      </c>
      <c r="Q58" s="137">
        <v>231</v>
      </c>
      <c r="R58" s="138">
        <v>42.6</v>
      </c>
      <c r="S58" s="135">
        <v>271</v>
      </c>
      <c r="T58" s="136">
        <v>56.9</v>
      </c>
      <c r="U58" s="137">
        <v>205</v>
      </c>
      <c r="V58" s="138">
        <v>43.1</v>
      </c>
      <c r="W58" s="135">
        <v>168</v>
      </c>
      <c r="X58" s="136">
        <v>54.5</v>
      </c>
      <c r="Y58" s="137">
        <v>140</v>
      </c>
      <c r="Z58" s="138">
        <v>45.5</v>
      </c>
      <c r="AA58" s="135">
        <v>856</v>
      </c>
      <c r="AB58" s="136">
        <v>53.3</v>
      </c>
      <c r="AC58" s="137">
        <v>749</v>
      </c>
      <c r="AD58" s="138">
        <v>46.7</v>
      </c>
      <c r="AE58" s="135">
        <v>218</v>
      </c>
      <c r="AF58" s="136">
        <v>50.3</v>
      </c>
      <c r="AG58" s="137">
        <v>215</v>
      </c>
      <c r="AH58" s="138">
        <v>49.7</v>
      </c>
      <c r="AI58" s="135">
        <v>692</v>
      </c>
      <c r="AJ58" s="136">
        <v>49.6</v>
      </c>
      <c r="AK58" s="137">
        <v>683</v>
      </c>
      <c r="AL58" s="136">
        <v>49</v>
      </c>
      <c r="AM58" s="137">
        <v>19</v>
      </c>
      <c r="AN58" s="138">
        <v>1.4</v>
      </c>
      <c r="AO58" s="135">
        <v>593</v>
      </c>
      <c r="AP58" s="136">
        <v>52.8</v>
      </c>
      <c r="AQ58" s="137">
        <v>524</v>
      </c>
      <c r="AR58" s="136">
        <v>46.7</v>
      </c>
      <c r="AS58" s="137">
        <v>6</v>
      </c>
      <c r="AT58" s="138">
        <v>0.5</v>
      </c>
      <c r="AU58" s="872">
        <v>397</v>
      </c>
      <c r="AV58" s="136">
        <v>48.1</v>
      </c>
      <c r="AW58" s="137">
        <v>429</v>
      </c>
      <c r="AX58" s="136">
        <v>51.9</v>
      </c>
      <c r="AY58" s="137">
        <v>0</v>
      </c>
      <c r="AZ58" s="139">
        <v>0</v>
      </c>
    </row>
    <row r="59" spans="1:52" x14ac:dyDescent="0.25">
      <c r="A59" s="126" t="s">
        <v>156</v>
      </c>
      <c r="B59" s="127" t="s">
        <v>157</v>
      </c>
      <c r="C59" s="128">
        <v>82</v>
      </c>
      <c r="D59" s="129">
        <v>71.3</v>
      </c>
      <c r="E59" s="130">
        <v>33</v>
      </c>
      <c r="F59" s="131">
        <v>28.7</v>
      </c>
      <c r="G59" s="128">
        <v>70</v>
      </c>
      <c r="H59" s="129">
        <v>58.3</v>
      </c>
      <c r="I59" s="130">
        <v>50</v>
      </c>
      <c r="J59" s="131">
        <v>41.7</v>
      </c>
      <c r="K59" s="128">
        <v>70</v>
      </c>
      <c r="L59" s="129">
        <v>57.9</v>
      </c>
      <c r="M59" s="130">
        <v>51</v>
      </c>
      <c r="N59" s="131">
        <v>42.1</v>
      </c>
      <c r="O59" s="128">
        <v>290</v>
      </c>
      <c r="P59" s="129">
        <v>50.5</v>
      </c>
      <c r="Q59" s="130">
        <v>284</v>
      </c>
      <c r="R59" s="131">
        <v>49.5</v>
      </c>
      <c r="S59" s="128">
        <v>77</v>
      </c>
      <c r="T59" s="129">
        <v>50.3</v>
      </c>
      <c r="U59" s="130">
        <v>76</v>
      </c>
      <c r="V59" s="131">
        <v>49.7</v>
      </c>
      <c r="W59" s="128">
        <v>82</v>
      </c>
      <c r="X59" s="129">
        <v>46.6</v>
      </c>
      <c r="Y59" s="130">
        <v>94</v>
      </c>
      <c r="Z59" s="131">
        <v>53.4</v>
      </c>
      <c r="AA59" s="128">
        <v>101</v>
      </c>
      <c r="AB59" s="129">
        <v>52.3</v>
      </c>
      <c r="AC59" s="130">
        <v>92</v>
      </c>
      <c r="AD59" s="131">
        <v>47.7</v>
      </c>
      <c r="AE59" s="128">
        <v>94</v>
      </c>
      <c r="AF59" s="129">
        <v>45.9</v>
      </c>
      <c r="AG59" s="130">
        <v>111</v>
      </c>
      <c r="AH59" s="131">
        <v>54.1</v>
      </c>
      <c r="AI59" s="128">
        <v>123</v>
      </c>
      <c r="AJ59" s="129">
        <v>56.9</v>
      </c>
      <c r="AK59" s="130">
        <v>93</v>
      </c>
      <c r="AL59" s="129">
        <v>43.1</v>
      </c>
      <c r="AM59" s="130">
        <v>0</v>
      </c>
      <c r="AN59" s="131">
        <v>0</v>
      </c>
      <c r="AO59" s="128">
        <v>123</v>
      </c>
      <c r="AP59" s="129">
        <v>59.4</v>
      </c>
      <c r="AQ59" s="130">
        <v>84</v>
      </c>
      <c r="AR59" s="129">
        <v>40.6</v>
      </c>
      <c r="AS59" s="130">
        <v>0</v>
      </c>
      <c r="AT59" s="131">
        <v>0</v>
      </c>
      <c r="AU59" s="143">
        <v>115</v>
      </c>
      <c r="AV59" s="129">
        <v>56.9</v>
      </c>
      <c r="AW59" s="130">
        <v>87</v>
      </c>
      <c r="AX59" s="129">
        <v>43.1</v>
      </c>
      <c r="AY59" s="130">
        <v>0</v>
      </c>
      <c r="AZ59" s="132">
        <v>0</v>
      </c>
    </row>
    <row r="60" spans="1:52" x14ac:dyDescent="0.25">
      <c r="A60" s="133" t="s">
        <v>159</v>
      </c>
      <c r="B60" s="134" t="s">
        <v>160</v>
      </c>
      <c r="C60" s="135">
        <v>659</v>
      </c>
      <c r="D60" s="136">
        <v>51.4</v>
      </c>
      <c r="E60" s="137">
        <v>624</v>
      </c>
      <c r="F60" s="138">
        <v>48.6</v>
      </c>
      <c r="G60" s="135">
        <v>653</v>
      </c>
      <c r="H60" s="136">
        <v>48.9</v>
      </c>
      <c r="I60" s="137">
        <v>683</v>
      </c>
      <c r="J60" s="138">
        <v>51.1</v>
      </c>
      <c r="K60" s="135">
        <v>753</v>
      </c>
      <c r="L60" s="136">
        <v>50.8</v>
      </c>
      <c r="M60" s="137">
        <v>729</v>
      </c>
      <c r="N60" s="138">
        <v>49.2</v>
      </c>
      <c r="O60" s="135" t="s">
        <v>241</v>
      </c>
      <c r="P60" s="136" t="s">
        <v>241</v>
      </c>
      <c r="Q60" s="137" t="s">
        <v>241</v>
      </c>
      <c r="R60" s="138" t="s">
        <v>241</v>
      </c>
      <c r="S60" s="135" t="s">
        <v>241</v>
      </c>
      <c r="T60" s="136" t="s">
        <v>241</v>
      </c>
      <c r="U60" s="137" t="s">
        <v>241</v>
      </c>
      <c r="V60" s="138" t="s">
        <v>241</v>
      </c>
      <c r="W60" s="135" t="s">
        <v>241</v>
      </c>
      <c r="X60" s="136" t="s">
        <v>241</v>
      </c>
      <c r="Y60" s="137" t="s">
        <v>241</v>
      </c>
      <c r="Z60" s="138" t="s">
        <v>241</v>
      </c>
      <c r="AA60" s="135" t="s">
        <v>241</v>
      </c>
      <c r="AB60" s="136" t="s">
        <v>241</v>
      </c>
      <c r="AC60" s="137" t="s">
        <v>241</v>
      </c>
      <c r="AD60" s="138" t="s">
        <v>241</v>
      </c>
      <c r="AE60" s="135">
        <v>949</v>
      </c>
      <c r="AF60" s="136">
        <v>49.8</v>
      </c>
      <c r="AG60" s="137">
        <v>958</v>
      </c>
      <c r="AH60" s="138">
        <v>50.2</v>
      </c>
      <c r="AI60" s="135">
        <v>718</v>
      </c>
      <c r="AJ60" s="136">
        <v>45.3</v>
      </c>
      <c r="AK60" s="137">
        <v>838</v>
      </c>
      <c r="AL60" s="136">
        <v>52.8</v>
      </c>
      <c r="AM60" s="137">
        <v>30</v>
      </c>
      <c r="AN60" s="138">
        <v>1.9</v>
      </c>
      <c r="AO60" s="135">
        <v>635</v>
      </c>
      <c r="AP60" s="136">
        <v>45.7</v>
      </c>
      <c r="AQ60" s="137">
        <v>746</v>
      </c>
      <c r="AR60" s="136">
        <v>53.6</v>
      </c>
      <c r="AS60" s="137">
        <v>10</v>
      </c>
      <c r="AT60" s="138">
        <v>0.7</v>
      </c>
      <c r="AU60" s="872">
        <v>1066</v>
      </c>
      <c r="AV60" s="136">
        <v>45.6</v>
      </c>
      <c r="AW60" s="137">
        <v>1270</v>
      </c>
      <c r="AX60" s="136">
        <v>54.4</v>
      </c>
      <c r="AY60" s="137">
        <v>0</v>
      </c>
      <c r="AZ60" s="139">
        <v>0</v>
      </c>
    </row>
    <row r="61" spans="1:52" x14ac:dyDescent="0.25">
      <c r="A61" s="126" t="s">
        <v>159</v>
      </c>
      <c r="B61" s="127" t="s">
        <v>162</v>
      </c>
      <c r="C61" s="128">
        <v>224</v>
      </c>
      <c r="D61" s="129">
        <v>51.6</v>
      </c>
      <c r="E61" s="130">
        <v>210</v>
      </c>
      <c r="F61" s="131">
        <v>48.4</v>
      </c>
      <c r="G61" s="128">
        <v>118</v>
      </c>
      <c r="H61" s="129">
        <v>62.1</v>
      </c>
      <c r="I61" s="130">
        <v>72</v>
      </c>
      <c r="J61" s="131">
        <v>37.9</v>
      </c>
      <c r="K61" s="128">
        <v>116</v>
      </c>
      <c r="L61" s="129">
        <v>63.7</v>
      </c>
      <c r="M61" s="130">
        <v>66</v>
      </c>
      <c r="N61" s="131">
        <v>36.299999999999997</v>
      </c>
      <c r="O61" s="128">
        <v>153</v>
      </c>
      <c r="P61" s="129">
        <v>60.2</v>
      </c>
      <c r="Q61" s="130">
        <v>101</v>
      </c>
      <c r="R61" s="131">
        <v>39.799999999999997</v>
      </c>
      <c r="S61" s="128">
        <v>100</v>
      </c>
      <c r="T61" s="129">
        <v>65.8</v>
      </c>
      <c r="U61" s="130">
        <v>52</v>
      </c>
      <c r="V61" s="131">
        <v>34.200000000000003</v>
      </c>
      <c r="W61" s="128">
        <v>105</v>
      </c>
      <c r="X61" s="129">
        <v>63.3</v>
      </c>
      <c r="Y61" s="130">
        <v>61</v>
      </c>
      <c r="Z61" s="131">
        <v>36.700000000000003</v>
      </c>
      <c r="AA61" s="128">
        <v>116</v>
      </c>
      <c r="AB61" s="129">
        <v>63</v>
      </c>
      <c r="AC61" s="130">
        <v>68</v>
      </c>
      <c r="AD61" s="131">
        <v>37</v>
      </c>
      <c r="AE61" s="128">
        <v>111</v>
      </c>
      <c r="AF61" s="129">
        <v>52.4</v>
      </c>
      <c r="AG61" s="130">
        <v>101</v>
      </c>
      <c r="AH61" s="131">
        <v>47.6</v>
      </c>
      <c r="AI61" s="128">
        <v>676</v>
      </c>
      <c r="AJ61" s="129">
        <v>51.9</v>
      </c>
      <c r="AK61" s="130">
        <v>610</v>
      </c>
      <c r="AL61" s="129">
        <v>46.8</v>
      </c>
      <c r="AM61" s="130">
        <v>17</v>
      </c>
      <c r="AN61" s="131">
        <v>1.3</v>
      </c>
      <c r="AO61" s="128">
        <v>752</v>
      </c>
      <c r="AP61" s="129">
        <v>51.1</v>
      </c>
      <c r="AQ61" s="130">
        <v>721</v>
      </c>
      <c r="AR61" s="129">
        <v>48.9</v>
      </c>
      <c r="AS61" s="130">
        <v>0</v>
      </c>
      <c r="AT61" s="131">
        <v>0</v>
      </c>
      <c r="AU61" s="143">
        <v>113</v>
      </c>
      <c r="AV61" s="129">
        <v>55.4</v>
      </c>
      <c r="AW61" s="130">
        <v>91</v>
      </c>
      <c r="AX61" s="129">
        <v>44.6</v>
      </c>
      <c r="AY61" s="130">
        <v>0</v>
      </c>
      <c r="AZ61" s="132">
        <v>0</v>
      </c>
    </row>
    <row r="62" spans="1:52" x14ac:dyDescent="0.25">
      <c r="A62" s="133" t="s">
        <v>164</v>
      </c>
      <c r="B62" s="134" t="s">
        <v>165</v>
      </c>
      <c r="C62" s="135">
        <v>174</v>
      </c>
      <c r="D62" s="136">
        <v>51.5</v>
      </c>
      <c r="E62" s="137">
        <v>164</v>
      </c>
      <c r="F62" s="138">
        <v>48.5</v>
      </c>
      <c r="G62" s="135">
        <v>128</v>
      </c>
      <c r="H62" s="136">
        <v>48.7</v>
      </c>
      <c r="I62" s="137">
        <v>135</v>
      </c>
      <c r="J62" s="138">
        <v>51.3</v>
      </c>
      <c r="K62" s="135">
        <v>118</v>
      </c>
      <c r="L62" s="136">
        <v>49.6</v>
      </c>
      <c r="M62" s="137">
        <v>120</v>
      </c>
      <c r="N62" s="138">
        <v>50.4</v>
      </c>
      <c r="O62" s="135">
        <v>117</v>
      </c>
      <c r="P62" s="136">
        <v>52.5</v>
      </c>
      <c r="Q62" s="137">
        <v>106</v>
      </c>
      <c r="R62" s="138">
        <v>47.5</v>
      </c>
      <c r="S62" s="135">
        <v>95</v>
      </c>
      <c r="T62" s="136">
        <v>50.3</v>
      </c>
      <c r="U62" s="137">
        <v>94</v>
      </c>
      <c r="V62" s="138">
        <v>49.7</v>
      </c>
      <c r="W62" s="135">
        <v>131</v>
      </c>
      <c r="X62" s="136">
        <v>55</v>
      </c>
      <c r="Y62" s="137">
        <v>107</v>
      </c>
      <c r="Z62" s="138">
        <v>45</v>
      </c>
      <c r="AA62" s="135">
        <v>158</v>
      </c>
      <c r="AB62" s="136">
        <v>57</v>
      </c>
      <c r="AC62" s="137">
        <v>119</v>
      </c>
      <c r="AD62" s="138">
        <v>43</v>
      </c>
      <c r="AE62" s="135">
        <v>127</v>
      </c>
      <c r="AF62" s="136">
        <v>52.9</v>
      </c>
      <c r="AG62" s="137">
        <v>113</v>
      </c>
      <c r="AH62" s="138">
        <v>47.1</v>
      </c>
      <c r="AI62" s="135">
        <v>145</v>
      </c>
      <c r="AJ62" s="136">
        <v>24.8</v>
      </c>
      <c r="AK62" s="137">
        <v>147</v>
      </c>
      <c r="AL62" s="136">
        <v>25.2</v>
      </c>
      <c r="AM62" s="137">
        <v>292</v>
      </c>
      <c r="AN62" s="138">
        <v>50</v>
      </c>
      <c r="AO62" s="135">
        <v>135</v>
      </c>
      <c r="AP62" s="136">
        <v>51.1</v>
      </c>
      <c r="AQ62" s="137">
        <v>129</v>
      </c>
      <c r="AR62" s="136">
        <v>48.9</v>
      </c>
      <c r="AS62" s="137">
        <v>0</v>
      </c>
      <c r="AT62" s="138">
        <v>0</v>
      </c>
      <c r="AU62" s="872">
        <v>125</v>
      </c>
      <c r="AV62" s="136">
        <v>45.8</v>
      </c>
      <c r="AW62" s="137">
        <v>148</v>
      </c>
      <c r="AX62" s="136">
        <v>54.2</v>
      </c>
      <c r="AY62" s="137">
        <v>0</v>
      </c>
      <c r="AZ62" s="139">
        <v>0</v>
      </c>
    </row>
    <row r="63" spans="1:52" x14ac:dyDescent="0.25">
      <c r="A63" s="126" t="s">
        <v>164</v>
      </c>
      <c r="B63" s="127" t="s">
        <v>167</v>
      </c>
      <c r="C63" s="128">
        <v>141</v>
      </c>
      <c r="D63" s="129">
        <v>52.6</v>
      </c>
      <c r="E63" s="130">
        <v>127</v>
      </c>
      <c r="F63" s="131">
        <v>47.4</v>
      </c>
      <c r="G63" s="128">
        <v>124</v>
      </c>
      <c r="H63" s="129">
        <v>46.6</v>
      </c>
      <c r="I63" s="130">
        <v>142</v>
      </c>
      <c r="J63" s="131">
        <v>53.4</v>
      </c>
      <c r="K63" s="128">
        <v>121</v>
      </c>
      <c r="L63" s="129">
        <v>50</v>
      </c>
      <c r="M63" s="130">
        <v>121</v>
      </c>
      <c r="N63" s="131">
        <v>50</v>
      </c>
      <c r="O63" s="128">
        <v>131</v>
      </c>
      <c r="P63" s="129">
        <v>47.5</v>
      </c>
      <c r="Q63" s="130">
        <v>145</v>
      </c>
      <c r="R63" s="131">
        <v>52.5</v>
      </c>
      <c r="S63" s="128">
        <v>135</v>
      </c>
      <c r="T63" s="129">
        <v>51.3</v>
      </c>
      <c r="U63" s="130">
        <v>128</v>
      </c>
      <c r="V63" s="131">
        <v>48.7</v>
      </c>
      <c r="W63" s="128">
        <v>147</v>
      </c>
      <c r="X63" s="129">
        <v>52.3</v>
      </c>
      <c r="Y63" s="130">
        <v>134</v>
      </c>
      <c r="Z63" s="131">
        <v>47.7</v>
      </c>
      <c r="AA63" s="128">
        <v>153</v>
      </c>
      <c r="AB63" s="129">
        <v>56.5</v>
      </c>
      <c r="AC63" s="130">
        <v>118</v>
      </c>
      <c r="AD63" s="131">
        <v>43.5</v>
      </c>
      <c r="AE63" s="128">
        <v>139</v>
      </c>
      <c r="AF63" s="129">
        <v>49.5</v>
      </c>
      <c r="AG63" s="130">
        <v>142</v>
      </c>
      <c r="AH63" s="131">
        <v>50.5</v>
      </c>
      <c r="AI63" s="128">
        <v>132</v>
      </c>
      <c r="AJ63" s="129">
        <v>45.8</v>
      </c>
      <c r="AK63" s="130">
        <v>156</v>
      </c>
      <c r="AL63" s="129">
        <v>54.2</v>
      </c>
      <c r="AM63" s="130">
        <v>0</v>
      </c>
      <c r="AN63" s="131">
        <v>0</v>
      </c>
      <c r="AO63" s="128">
        <v>135</v>
      </c>
      <c r="AP63" s="129">
        <v>45.5</v>
      </c>
      <c r="AQ63" s="130">
        <v>162</v>
      </c>
      <c r="AR63" s="129">
        <v>54.5</v>
      </c>
      <c r="AS63" s="130">
        <v>0</v>
      </c>
      <c r="AT63" s="131">
        <v>0</v>
      </c>
      <c r="AU63" s="143">
        <v>133</v>
      </c>
      <c r="AV63" s="129">
        <v>43.2</v>
      </c>
      <c r="AW63" s="130">
        <v>175</v>
      </c>
      <c r="AX63" s="129">
        <v>56.8</v>
      </c>
      <c r="AY63" s="130">
        <v>0</v>
      </c>
      <c r="AZ63" s="132">
        <v>0</v>
      </c>
    </row>
    <row r="64" spans="1:52" x14ac:dyDescent="0.25">
      <c r="A64" s="133" t="s">
        <v>164</v>
      </c>
      <c r="B64" s="134" t="s">
        <v>168</v>
      </c>
      <c r="C64" s="135">
        <v>554</v>
      </c>
      <c r="D64" s="136">
        <v>50.7</v>
      </c>
      <c r="E64" s="137">
        <v>538</v>
      </c>
      <c r="F64" s="138">
        <v>49.3</v>
      </c>
      <c r="G64" s="135">
        <v>500</v>
      </c>
      <c r="H64" s="136">
        <v>47.8</v>
      </c>
      <c r="I64" s="137">
        <v>545</v>
      </c>
      <c r="J64" s="138">
        <v>52.2</v>
      </c>
      <c r="K64" s="135">
        <v>511</v>
      </c>
      <c r="L64" s="136">
        <v>48.9</v>
      </c>
      <c r="M64" s="137">
        <v>534</v>
      </c>
      <c r="N64" s="138">
        <v>51.1</v>
      </c>
      <c r="O64" s="135">
        <v>535</v>
      </c>
      <c r="P64" s="136">
        <v>50.3</v>
      </c>
      <c r="Q64" s="137">
        <v>528</v>
      </c>
      <c r="R64" s="138">
        <v>49.7</v>
      </c>
      <c r="S64" s="135">
        <v>540</v>
      </c>
      <c r="T64" s="136">
        <v>50.1</v>
      </c>
      <c r="U64" s="137">
        <v>538</v>
      </c>
      <c r="V64" s="138">
        <v>49.9</v>
      </c>
      <c r="W64" s="135">
        <v>657</v>
      </c>
      <c r="X64" s="136">
        <v>50.3</v>
      </c>
      <c r="Y64" s="137">
        <v>650</v>
      </c>
      <c r="Z64" s="138">
        <v>49.7</v>
      </c>
      <c r="AA64" s="135">
        <v>689</v>
      </c>
      <c r="AB64" s="136">
        <v>52.6</v>
      </c>
      <c r="AC64" s="137">
        <v>620</v>
      </c>
      <c r="AD64" s="138">
        <v>47.4</v>
      </c>
      <c r="AE64" s="135">
        <v>700</v>
      </c>
      <c r="AF64" s="136">
        <v>53.3</v>
      </c>
      <c r="AG64" s="137">
        <v>613</v>
      </c>
      <c r="AH64" s="138">
        <v>46.7</v>
      </c>
      <c r="AI64" s="135">
        <v>618</v>
      </c>
      <c r="AJ64" s="136">
        <v>51.6</v>
      </c>
      <c r="AK64" s="137">
        <v>580</v>
      </c>
      <c r="AL64" s="136">
        <v>48.4</v>
      </c>
      <c r="AM64" s="137">
        <v>0</v>
      </c>
      <c r="AN64" s="138">
        <v>0</v>
      </c>
      <c r="AO64" s="135">
        <v>584</v>
      </c>
      <c r="AP64" s="136">
        <v>52</v>
      </c>
      <c r="AQ64" s="137">
        <v>539</v>
      </c>
      <c r="AR64" s="136">
        <v>48</v>
      </c>
      <c r="AS64" s="137">
        <v>0</v>
      </c>
      <c r="AT64" s="138">
        <v>0</v>
      </c>
      <c r="AU64" s="872">
        <v>469</v>
      </c>
      <c r="AV64" s="136">
        <v>53.2</v>
      </c>
      <c r="AW64" s="137">
        <v>413</v>
      </c>
      <c r="AX64" s="136">
        <v>46.8</v>
      </c>
      <c r="AY64" s="137">
        <v>0</v>
      </c>
      <c r="AZ64" s="139">
        <v>0</v>
      </c>
    </row>
    <row r="65" spans="1:53" ht="14.5" x14ac:dyDescent="0.25">
      <c r="A65" s="126" t="s">
        <v>170</v>
      </c>
      <c r="B65" s="127" t="s">
        <v>435</v>
      </c>
      <c r="C65" s="128" t="s">
        <v>241</v>
      </c>
      <c r="D65" s="129" t="s">
        <v>241</v>
      </c>
      <c r="E65" s="130" t="s">
        <v>241</v>
      </c>
      <c r="F65" s="131" t="s">
        <v>241</v>
      </c>
      <c r="G65" s="128" t="s">
        <v>241</v>
      </c>
      <c r="H65" s="129" t="s">
        <v>241</v>
      </c>
      <c r="I65" s="130" t="s">
        <v>241</v>
      </c>
      <c r="J65" s="131" t="s">
        <v>241</v>
      </c>
      <c r="K65" s="128" t="s">
        <v>241</v>
      </c>
      <c r="L65" s="129" t="s">
        <v>241</v>
      </c>
      <c r="M65" s="130" t="s">
        <v>241</v>
      </c>
      <c r="N65" s="131" t="s">
        <v>241</v>
      </c>
      <c r="O65" s="128" t="s">
        <v>241</v>
      </c>
      <c r="P65" s="129" t="s">
        <v>241</v>
      </c>
      <c r="Q65" s="130" t="s">
        <v>241</v>
      </c>
      <c r="R65" s="131" t="s">
        <v>241</v>
      </c>
      <c r="S65" s="128">
        <v>671</v>
      </c>
      <c r="T65" s="129">
        <v>70.8</v>
      </c>
      <c r="U65" s="130">
        <v>277</v>
      </c>
      <c r="V65" s="131">
        <v>29.2</v>
      </c>
      <c r="W65" s="128">
        <v>807</v>
      </c>
      <c r="X65" s="129">
        <v>64.900000000000006</v>
      </c>
      <c r="Y65" s="130">
        <v>437</v>
      </c>
      <c r="Z65" s="131">
        <v>35.1</v>
      </c>
      <c r="AA65" s="128">
        <v>861</v>
      </c>
      <c r="AB65" s="129">
        <v>68.5</v>
      </c>
      <c r="AC65" s="130">
        <v>396</v>
      </c>
      <c r="AD65" s="131">
        <v>31.5</v>
      </c>
      <c r="AE65" s="128">
        <v>328</v>
      </c>
      <c r="AF65" s="129">
        <v>61.2</v>
      </c>
      <c r="AG65" s="130">
        <v>208</v>
      </c>
      <c r="AH65" s="131">
        <v>38.799999999999997</v>
      </c>
      <c r="AI65" s="128">
        <v>537</v>
      </c>
      <c r="AJ65" s="129">
        <v>62.7</v>
      </c>
      <c r="AK65" s="130">
        <v>317</v>
      </c>
      <c r="AL65" s="129">
        <v>37</v>
      </c>
      <c r="AM65" s="130">
        <v>3</v>
      </c>
      <c r="AN65" s="131">
        <v>0.4</v>
      </c>
      <c r="AO65" s="128">
        <v>881</v>
      </c>
      <c r="AP65" s="129">
        <v>61</v>
      </c>
      <c r="AQ65" s="130">
        <v>548</v>
      </c>
      <c r="AR65" s="129">
        <v>38</v>
      </c>
      <c r="AS65" s="130">
        <v>15</v>
      </c>
      <c r="AT65" s="131">
        <v>1</v>
      </c>
      <c r="AU65" s="143">
        <v>889</v>
      </c>
      <c r="AV65" s="129">
        <v>60.4</v>
      </c>
      <c r="AW65" s="130">
        <v>583</v>
      </c>
      <c r="AX65" s="129">
        <v>39.6</v>
      </c>
      <c r="AY65" s="130">
        <v>0</v>
      </c>
      <c r="AZ65" s="132">
        <v>0</v>
      </c>
    </row>
    <row r="66" spans="1:53" ht="14.5" x14ac:dyDescent="0.25">
      <c r="A66" s="133" t="s">
        <v>170</v>
      </c>
      <c r="B66" s="134" t="s">
        <v>436</v>
      </c>
      <c r="C66" s="135" t="s">
        <v>241</v>
      </c>
      <c r="D66" s="136" t="s">
        <v>241</v>
      </c>
      <c r="E66" s="137" t="s">
        <v>241</v>
      </c>
      <c r="F66" s="138" t="s">
        <v>241</v>
      </c>
      <c r="G66" s="135" t="s">
        <v>241</v>
      </c>
      <c r="H66" s="136" t="s">
        <v>241</v>
      </c>
      <c r="I66" s="137" t="s">
        <v>241</v>
      </c>
      <c r="J66" s="138" t="s">
        <v>241</v>
      </c>
      <c r="K66" s="135" t="s">
        <v>241</v>
      </c>
      <c r="L66" s="136" t="s">
        <v>241</v>
      </c>
      <c r="M66" s="137" t="s">
        <v>241</v>
      </c>
      <c r="N66" s="138" t="s">
        <v>241</v>
      </c>
      <c r="O66" s="135" t="s">
        <v>241</v>
      </c>
      <c r="P66" s="136" t="s">
        <v>241</v>
      </c>
      <c r="Q66" s="137" t="s">
        <v>241</v>
      </c>
      <c r="R66" s="138" t="s">
        <v>241</v>
      </c>
      <c r="S66" s="135" t="s">
        <v>241</v>
      </c>
      <c r="T66" s="136" t="s">
        <v>241</v>
      </c>
      <c r="U66" s="137" t="s">
        <v>241</v>
      </c>
      <c r="V66" s="138" t="s">
        <v>241</v>
      </c>
      <c r="W66" s="135" t="s">
        <v>241</v>
      </c>
      <c r="X66" s="136" t="s">
        <v>241</v>
      </c>
      <c r="Y66" s="137" t="s">
        <v>241</v>
      </c>
      <c r="Z66" s="138" t="s">
        <v>241</v>
      </c>
      <c r="AA66" s="135">
        <v>228</v>
      </c>
      <c r="AB66" s="136">
        <v>80</v>
      </c>
      <c r="AC66" s="137">
        <v>57</v>
      </c>
      <c r="AD66" s="138">
        <v>20</v>
      </c>
      <c r="AE66" s="135">
        <v>176</v>
      </c>
      <c r="AF66" s="136">
        <v>73</v>
      </c>
      <c r="AG66" s="137">
        <v>65</v>
      </c>
      <c r="AH66" s="138">
        <v>27</v>
      </c>
      <c r="AI66" s="135">
        <v>250</v>
      </c>
      <c r="AJ66" s="136">
        <v>69.099999999999994</v>
      </c>
      <c r="AK66" s="137">
        <v>108</v>
      </c>
      <c r="AL66" s="136">
        <v>29.8</v>
      </c>
      <c r="AM66" s="137">
        <v>4</v>
      </c>
      <c r="AN66" s="138">
        <v>1.1000000000000001</v>
      </c>
      <c r="AO66" s="135">
        <v>268</v>
      </c>
      <c r="AP66" s="136">
        <v>70.5</v>
      </c>
      <c r="AQ66" s="137">
        <v>110</v>
      </c>
      <c r="AR66" s="136">
        <v>28.9</v>
      </c>
      <c r="AS66" s="137">
        <v>2</v>
      </c>
      <c r="AT66" s="138">
        <v>0.5</v>
      </c>
      <c r="AU66" s="872">
        <v>251</v>
      </c>
      <c r="AV66" s="136">
        <v>69.900000000000006</v>
      </c>
      <c r="AW66" s="137">
        <v>108</v>
      </c>
      <c r="AX66" s="136">
        <v>30.1</v>
      </c>
      <c r="AY66" s="137">
        <v>0</v>
      </c>
      <c r="AZ66" s="139">
        <v>0</v>
      </c>
    </row>
    <row r="67" spans="1:53" x14ac:dyDescent="0.25">
      <c r="A67" s="126" t="s">
        <v>175</v>
      </c>
      <c r="B67" s="127" t="s">
        <v>176</v>
      </c>
      <c r="C67" s="128">
        <v>149</v>
      </c>
      <c r="D67" s="129">
        <v>56.2</v>
      </c>
      <c r="E67" s="130">
        <v>116</v>
      </c>
      <c r="F67" s="131">
        <v>43.8</v>
      </c>
      <c r="G67" s="128">
        <v>149</v>
      </c>
      <c r="H67" s="129">
        <v>58.2</v>
      </c>
      <c r="I67" s="130">
        <v>107</v>
      </c>
      <c r="J67" s="131">
        <v>41.8</v>
      </c>
      <c r="K67" s="128" t="s">
        <v>241</v>
      </c>
      <c r="L67" s="129" t="s">
        <v>241</v>
      </c>
      <c r="M67" s="130" t="s">
        <v>241</v>
      </c>
      <c r="N67" s="131" t="s">
        <v>241</v>
      </c>
      <c r="O67" s="128">
        <v>184</v>
      </c>
      <c r="P67" s="129">
        <v>57.5</v>
      </c>
      <c r="Q67" s="130">
        <v>136</v>
      </c>
      <c r="R67" s="131">
        <v>42.5</v>
      </c>
      <c r="S67" s="128" t="s">
        <v>241</v>
      </c>
      <c r="T67" s="129" t="s">
        <v>241</v>
      </c>
      <c r="U67" s="130" t="s">
        <v>241</v>
      </c>
      <c r="V67" s="131" t="s">
        <v>241</v>
      </c>
      <c r="W67" s="128">
        <v>141</v>
      </c>
      <c r="X67" s="131">
        <v>49.6</v>
      </c>
      <c r="Y67" s="130">
        <v>143</v>
      </c>
      <c r="Z67" s="131">
        <v>50.4</v>
      </c>
      <c r="AA67" s="128">
        <v>139</v>
      </c>
      <c r="AB67" s="129">
        <v>52.7</v>
      </c>
      <c r="AC67" s="130">
        <v>125</v>
      </c>
      <c r="AD67" s="131">
        <v>47.3</v>
      </c>
      <c r="AE67" s="128">
        <v>187</v>
      </c>
      <c r="AF67" s="129">
        <v>52.8</v>
      </c>
      <c r="AG67" s="130">
        <v>167</v>
      </c>
      <c r="AH67" s="131">
        <v>47.2</v>
      </c>
      <c r="AI67" s="128">
        <v>159</v>
      </c>
      <c r="AJ67" s="129">
        <v>53.7</v>
      </c>
      <c r="AK67" s="130">
        <v>137</v>
      </c>
      <c r="AL67" s="129">
        <v>46.3</v>
      </c>
      <c r="AM67" s="130">
        <v>0</v>
      </c>
      <c r="AN67" s="131">
        <v>0</v>
      </c>
      <c r="AO67" s="128">
        <v>153</v>
      </c>
      <c r="AP67" s="129">
        <v>42.9</v>
      </c>
      <c r="AQ67" s="130">
        <v>202</v>
      </c>
      <c r="AR67" s="129">
        <v>56.6</v>
      </c>
      <c r="AS67" s="130">
        <v>2</v>
      </c>
      <c r="AT67" s="131">
        <v>0.6</v>
      </c>
      <c r="AU67" s="143">
        <v>177</v>
      </c>
      <c r="AV67" s="129">
        <v>53.2</v>
      </c>
      <c r="AW67" s="130">
        <v>156</v>
      </c>
      <c r="AX67" s="129">
        <v>46.8</v>
      </c>
      <c r="AY67" s="130">
        <v>0</v>
      </c>
      <c r="AZ67" s="132">
        <v>0</v>
      </c>
    </row>
    <row r="68" spans="1:53" x14ac:dyDescent="0.25">
      <c r="A68" s="133" t="s">
        <v>177</v>
      </c>
      <c r="B68" s="134" t="s">
        <v>178</v>
      </c>
      <c r="C68" s="135">
        <v>279</v>
      </c>
      <c r="D68" s="136">
        <v>57.8</v>
      </c>
      <c r="E68" s="137">
        <v>204</v>
      </c>
      <c r="F68" s="138">
        <v>42.2</v>
      </c>
      <c r="G68" s="135">
        <v>105</v>
      </c>
      <c r="H68" s="136">
        <v>58.7</v>
      </c>
      <c r="I68" s="137">
        <v>74</v>
      </c>
      <c r="J68" s="138">
        <v>41.3</v>
      </c>
      <c r="K68" s="135">
        <v>277</v>
      </c>
      <c r="L68" s="136">
        <v>57.7</v>
      </c>
      <c r="M68" s="137">
        <v>203</v>
      </c>
      <c r="N68" s="138">
        <v>42.3</v>
      </c>
      <c r="O68" s="135">
        <v>96</v>
      </c>
      <c r="P68" s="136">
        <v>52.7</v>
      </c>
      <c r="Q68" s="137">
        <v>86</v>
      </c>
      <c r="R68" s="138">
        <v>47.3</v>
      </c>
      <c r="S68" s="135">
        <v>205</v>
      </c>
      <c r="T68" s="136">
        <v>57.4</v>
      </c>
      <c r="U68" s="137">
        <v>152</v>
      </c>
      <c r="V68" s="138">
        <v>42.6</v>
      </c>
      <c r="W68" s="135">
        <v>97</v>
      </c>
      <c r="X68" s="136">
        <v>64.2</v>
      </c>
      <c r="Y68" s="137">
        <v>54</v>
      </c>
      <c r="Z68" s="138">
        <v>35.799999999999997</v>
      </c>
      <c r="AA68" s="135">
        <v>91</v>
      </c>
      <c r="AB68" s="136">
        <v>55.5</v>
      </c>
      <c r="AC68" s="137">
        <v>73</v>
      </c>
      <c r="AD68" s="138">
        <v>44.5</v>
      </c>
      <c r="AE68" s="135">
        <v>129</v>
      </c>
      <c r="AF68" s="136">
        <v>54.2</v>
      </c>
      <c r="AG68" s="137">
        <v>109</v>
      </c>
      <c r="AH68" s="138">
        <v>45.8</v>
      </c>
      <c r="AI68" s="135">
        <v>140</v>
      </c>
      <c r="AJ68" s="136">
        <v>57.9</v>
      </c>
      <c r="AK68" s="137">
        <v>101</v>
      </c>
      <c r="AL68" s="136">
        <v>41.7</v>
      </c>
      <c r="AM68" s="137">
        <v>1</v>
      </c>
      <c r="AN68" s="138">
        <v>0.4</v>
      </c>
      <c r="AO68" s="135">
        <v>151</v>
      </c>
      <c r="AP68" s="136">
        <v>57.6</v>
      </c>
      <c r="AQ68" s="137">
        <v>109</v>
      </c>
      <c r="AR68" s="136">
        <v>41.6</v>
      </c>
      <c r="AS68" s="137">
        <v>2</v>
      </c>
      <c r="AT68" s="138">
        <v>0.8</v>
      </c>
      <c r="AU68" s="872">
        <v>94</v>
      </c>
      <c r="AV68" s="136">
        <v>51.6</v>
      </c>
      <c r="AW68" s="137">
        <v>88</v>
      </c>
      <c r="AX68" s="136">
        <v>48.4</v>
      </c>
      <c r="AY68" s="137">
        <v>0</v>
      </c>
      <c r="AZ68" s="139">
        <v>0</v>
      </c>
    </row>
    <row r="69" spans="1:53" x14ac:dyDescent="0.25">
      <c r="A69" s="126" t="s">
        <v>179</v>
      </c>
      <c r="B69" s="127" t="s">
        <v>180</v>
      </c>
      <c r="C69" s="128">
        <v>89</v>
      </c>
      <c r="D69" s="129">
        <v>56.7</v>
      </c>
      <c r="E69" s="130">
        <v>68</v>
      </c>
      <c r="F69" s="131">
        <v>43.3</v>
      </c>
      <c r="G69" s="128">
        <v>804</v>
      </c>
      <c r="H69" s="129">
        <v>58.7</v>
      </c>
      <c r="I69" s="130">
        <v>566</v>
      </c>
      <c r="J69" s="131">
        <v>41.3</v>
      </c>
      <c r="K69" s="128">
        <v>827</v>
      </c>
      <c r="L69" s="129">
        <v>57.6</v>
      </c>
      <c r="M69" s="130">
        <v>610</v>
      </c>
      <c r="N69" s="131">
        <v>42.4</v>
      </c>
      <c r="O69" s="128">
        <v>720</v>
      </c>
      <c r="P69" s="129">
        <v>58.7</v>
      </c>
      <c r="Q69" s="130">
        <v>507</v>
      </c>
      <c r="R69" s="131">
        <v>41.3</v>
      </c>
      <c r="S69" s="128">
        <v>637</v>
      </c>
      <c r="T69" s="129">
        <v>56.6</v>
      </c>
      <c r="U69" s="130">
        <v>489</v>
      </c>
      <c r="V69" s="131">
        <v>43.4</v>
      </c>
      <c r="W69" s="128">
        <v>642</v>
      </c>
      <c r="X69" s="129">
        <v>55.4</v>
      </c>
      <c r="Y69" s="130">
        <v>517</v>
      </c>
      <c r="Z69" s="131">
        <v>44.6</v>
      </c>
      <c r="AA69" s="128">
        <v>557</v>
      </c>
      <c r="AB69" s="129">
        <v>53.3</v>
      </c>
      <c r="AC69" s="130">
        <v>488</v>
      </c>
      <c r="AD69" s="131">
        <v>46.7</v>
      </c>
      <c r="AE69" s="128">
        <v>595</v>
      </c>
      <c r="AF69" s="129">
        <v>54.8</v>
      </c>
      <c r="AG69" s="130">
        <v>491</v>
      </c>
      <c r="AH69" s="131">
        <v>45.2</v>
      </c>
      <c r="AI69" s="128">
        <v>665</v>
      </c>
      <c r="AJ69" s="129">
        <v>51.7</v>
      </c>
      <c r="AK69" s="130">
        <v>599</v>
      </c>
      <c r="AL69" s="129">
        <v>46.6</v>
      </c>
      <c r="AM69" s="130">
        <v>22</v>
      </c>
      <c r="AN69" s="131">
        <v>1.7</v>
      </c>
      <c r="AO69" s="128">
        <v>746</v>
      </c>
      <c r="AP69" s="129">
        <v>52.1</v>
      </c>
      <c r="AQ69" s="130">
        <v>667</v>
      </c>
      <c r="AR69" s="129">
        <v>46.6</v>
      </c>
      <c r="AS69" s="130">
        <v>18</v>
      </c>
      <c r="AT69" s="131">
        <v>1.3</v>
      </c>
      <c r="AU69" s="143">
        <v>702</v>
      </c>
      <c r="AV69" s="129">
        <v>51.4</v>
      </c>
      <c r="AW69" s="130">
        <v>663</v>
      </c>
      <c r="AX69" s="129">
        <v>48.5</v>
      </c>
      <c r="AY69" s="130">
        <v>1</v>
      </c>
      <c r="AZ69" s="132">
        <v>0.1</v>
      </c>
    </row>
    <row r="70" spans="1:53" x14ac:dyDescent="0.25">
      <c r="A70" s="133" t="s">
        <v>182</v>
      </c>
      <c r="B70" s="134" t="s">
        <v>183</v>
      </c>
      <c r="C70" s="135">
        <v>877</v>
      </c>
      <c r="D70" s="136">
        <v>61.2</v>
      </c>
      <c r="E70" s="137">
        <v>556</v>
      </c>
      <c r="F70" s="138">
        <v>38.799999999999997</v>
      </c>
      <c r="G70" s="135">
        <v>1597</v>
      </c>
      <c r="H70" s="136">
        <v>62</v>
      </c>
      <c r="I70" s="137">
        <v>978</v>
      </c>
      <c r="J70" s="138">
        <v>38</v>
      </c>
      <c r="K70" s="135">
        <v>1831</v>
      </c>
      <c r="L70" s="136">
        <v>60.1</v>
      </c>
      <c r="M70" s="137">
        <v>1215</v>
      </c>
      <c r="N70" s="138">
        <v>39.9</v>
      </c>
      <c r="O70" s="135">
        <v>1920</v>
      </c>
      <c r="P70" s="136">
        <v>60.4</v>
      </c>
      <c r="Q70" s="137">
        <v>1260</v>
      </c>
      <c r="R70" s="138">
        <v>39.6</v>
      </c>
      <c r="S70" s="135">
        <v>1480</v>
      </c>
      <c r="T70" s="136">
        <v>58.2</v>
      </c>
      <c r="U70" s="137">
        <v>1064</v>
      </c>
      <c r="V70" s="138">
        <v>41.8</v>
      </c>
      <c r="W70" s="135">
        <v>1440</v>
      </c>
      <c r="X70" s="136">
        <v>55.8</v>
      </c>
      <c r="Y70" s="137">
        <v>1142</v>
      </c>
      <c r="Z70" s="138">
        <v>44.2</v>
      </c>
      <c r="AA70" s="135">
        <v>1410</v>
      </c>
      <c r="AB70" s="136">
        <v>56.5</v>
      </c>
      <c r="AC70" s="137">
        <v>1084</v>
      </c>
      <c r="AD70" s="138">
        <v>43.5</v>
      </c>
      <c r="AE70" s="135">
        <v>1310</v>
      </c>
      <c r="AF70" s="136">
        <v>55.3</v>
      </c>
      <c r="AG70" s="137">
        <v>1058</v>
      </c>
      <c r="AH70" s="138">
        <v>44.7</v>
      </c>
      <c r="AI70" s="135">
        <v>1231</v>
      </c>
      <c r="AJ70" s="136">
        <v>54.3</v>
      </c>
      <c r="AK70" s="137">
        <v>1005</v>
      </c>
      <c r="AL70" s="136">
        <v>44.4</v>
      </c>
      <c r="AM70" s="137">
        <v>30</v>
      </c>
      <c r="AN70" s="138">
        <v>1.3</v>
      </c>
      <c r="AO70" s="135">
        <v>1207</v>
      </c>
      <c r="AP70" s="136">
        <v>52.1</v>
      </c>
      <c r="AQ70" s="137">
        <v>1080</v>
      </c>
      <c r="AR70" s="136">
        <v>46.6</v>
      </c>
      <c r="AS70" s="137">
        <v>29</v>
      </c>
      <c r="AT70" s="138">
        <v>1.3</v>
      </c>
      <c r="AU70" s="872">
        <v>1135</v>
      </c>
      <c r="AV70" s="136">
        <v>52.5</v>
      </c>
      <c r="AW70" s="137">
        <v>1027</v>
      </c>
      <c r="AX70" s="136">
        <v>47.5</v>
      </c>
      <c r="AY70" s="137">
        <v>0</v>
      </c>
      <c r="AZ70" s="139">
        <v>0</v>
      </c>
    </row>
    <row r="71" spans="1:53" ht="13" thickBot="1" x14ac:dyDescent="0.3">
      <c r="A71" s="126" t="s">
        <v>185</v>
      </c>
      <c r="B71" s="127" t="s">
        <v>186</v>
      </c>
      <c r="C71" s="128">
        <v>22</v>
      </c>
      <c r="D71" s="129">
        <v>38.6</v>
      </c>
      <c r="E71" s="130">
        <v>35</v>
      </c>
      <c r="F71" s="131">
        <v>61.4</v>
      </c>
      <c r="G71" s="128">
        <v>17</v>
      </c>
      <c r="H71" s="129">
        <v>27.9</v>
      </c>
      <c r="I71" s="130">
        <v>44</v>
      </c>
      <c r="J71" s="131">
        <v>72.099999999999994</v>
      </c>
      <c r="K71" s="128">
        <v>27</v>
      </c>
      <c r="L71" s="129">
        <v>35.5</v>
      </c>
      <c r="M71" s="130">
        <v>49</v>
      </c>
      <c r="N71" s="131">
        <v>64.5</v>
      </c>
      <c r="O71" s="128">
        <v>77</v>
      </c>
      <c r="P71" s="129">
        <v>39.5</v>
      </c>
      <c r="Q71" s="130">
        <v>118</v>
      </c>
      <c r="R71" s="131">
        <v>60.5</v>
      </c>
      <c r="S71" s="128">
        <v>48</v>
      </c>
      <c r="T71" s="129">
        <v>37.799999999999997</v>
      </c>
      <c r="U71" s="130">
        <v>79</v>
      </c>
      <c r="V71" s="131">
        <v>62.2</v>
      </c>
      <c r="W71" s="128">
        <v>33</v>
      </c>
      <c r="X71" s="129">
        <v>32.700000000000003</v>
      </c>
      <c r="Y71" s="130">
        <v>68</v>
      </c>
      <c r="Z71" s="131">
        <v>67.3</v>
      </c>
      <c r="AA71" s="128">
        <v>20</v>
      </c>
      <c r="AB71" s="129">
        <v>29.9</v>
      </c>
      <c r="AC71" s="130">
        <v>47</v>
      </c>
      <c r="AD71" s="131">
        <v>70.099999999999994</v>
      </c>
      <c r="AE71" s="128">
        <v>23</v>
      </c>
      <c r="AF71" s="129">
        <v>31.9</v>
      </c>
      <c r="AG71" s="130">
        <v>49</v>
      </c>
      <c r="AH71" s="131">
        <v>68.099999999999994</v>
      </c>
      <c r="AI71" s="128">
        <v>17</v>
      </c>
      <c r="AJ71" s="129">
        <v>23</v>
      </c>
      <c r="AK71" s="130">
        <v>57</v>
      </c>
      <c r="AL71" s="129">
        <v>77</v>
      </c>
      <c r="AM71" s="130">
        <v>0</v>
      </c>
      <c r="AN71" s="131">
        <v>0</v>
      </c>
      <c r="AO71" s="128">
        <v>13</v>
      </c>
      <c r="AP71" s="129">
        <v>19.7</v>
      </c>
      <c r="AQ71" s="130">
        <v>53</v>
      </c>
      <c r="AR71" s="129">
        <v>80.3</v>
      </c>
      <c r="AS71" s="130">
        <v>0</v>
      </c>
      <c r="AT71" s="131">
        <v>0</v>
      </c>
      <c r="AU71" s="143">
        <v>33</v>
      </c>
      <c r="AV71" s="129">
        <v>34</v>
      </c>
      <c r="AW71" s="130">
        <v>64</v>
      </c>
      <c r="AX71" s="129">
        <v>66</v>
      </c>
      <c r="AY71" s="130">
        <v>0</v>
      </c>
      <c r="AZ71" s="132">
        <v>0</v>
      </c>
    </row>
    <row r="72" spans="1:53" ht="13.5" thickBot="1" x14ac:dyDescent="0.3">
      <c r="A72" s="149"/>
      <c r="B72" s="150" t="s">
        <v>242</v>
      </c>
      <c r="C72" s="151">
        <v>30366</v>
      </c>
      <c r="D72" s="152">
        <v>56.9</v>
      </c>
      <c r="E72" s="153">
        <v>23001</v>
      </c>
      <c r="F72" s="154">
        <v>43.1</v>
      </c>
      <c r="G72" s="155">
        <v>27528</v>
      </c>
      <c r="H72" s="156">
        <v>57</v>
      </c>
      <c r="I72" s="153">
        <v>20728</v>
      </c>
      <c r="J72" s="154">
        <v>43</v>
      </c>
      <c r="K72" s="155">
        <v>32039</v>
      </c>
      <c r="L72" s="157">
        <v>55.6</v>
      </c>
      <c r="M72" s="153">
        <v>25595</v>
      </c>
      <c r="N72" s="158">
        <v>44.4</v>
      </c>
      <c r="O72" s="155">
        <v>32966</v>
      </c>
      <c r="P72" s="156">
        <v>56.6</v>
      </c>
      <c r="Q72" s="155">
        <v>25259</v>
      </c>
      <c r="R72" s="154">
        <v>43.4</v>
      </c>
      <c r="S72" s="155">
        <v>36528</v>
      </c>
      <c r="T72" s="152">
        <v>56</v>
      </c>
      <c r="U72" s="153">
        <v>28746</v>
      </c>
      <c r="V72" s="154">
        <v>44</v>
      </c>
      <c r="W72" s="155">
        <v>35397</v>
      </c>
      <c r="X72" s="152">
        <v>53.8</v>
      </c>
      <c r="Y72" s="153">
        <v>30392</v>
      </c>
      <c r="Z72" s="158">
        <v>46.2</v>
      </c>
      <c r="AA72" s="155">
        <v>36063</v>
      </c>
      <c r="AB72" s="152">
        <v>54.7</v>
      </c>
      <c r="AC72" s="153">
        <v>29816</v>
      </c>
      <c r="AD72" s="154">
        <v>45.3</v>
      </c>
      <c r="AE72" s="155">
        <v>33064</v>
      </c>
      <c r="AF72" s="152">
        <v>53.4</v>
      </c>
      <c r="AG72" s="153">
        <v>28831</v>
      </c>
      <c r="AH72" s="154">
        <v>46.6</v>
      </c>
      <c r="AI72" s="151">
        <v>37722</v>
      </c>
      <c r="AJ72" s="152">
        <v>51.7</v>
      </c>
      <c r="AK72" s="153">
        <v>34341</v>
      </c>
      <c r="AL72" s="159">
        <v>47</v>
      </c>
      <c r="AM72" s="160">
        <v>934</v>
      </c>
      <c r="AN72" s="954">
        <v>1.3</v>
      </c>
      <c r="AO72" s="151">
        <v>40728</v>
      </c>
      <c r="AP72" s="152">
        <v>50.9</v>
      </c>
      <c r="AQ72" s="153">
        <v>38546</v>
      </c>
      <c r="AR72" s="152">
        <v>48.2</v>
      </c>
      <c r="AS72" s="160">
        <v>679</v>
      </c>
      <c r="AT72" s="954">
        <v>0.8</v>
      </c>
      <c r="AU72" s="155">
        <v>35618</v>
      </c>
      <c r="AV72" s="159">
        <v>50.402592440601687</v>
      </c>
      <c r="AW72" s="153">
        <v>35013</v>
      </c>
      <c r="AX72" s="159">
        <v>49.546464403469798</v>
      </c>
      <c r="AY72" s="160">
        <v>36</v>
      </c>
      <c r="AZ72" s="165">
        <v>5.0943155928509773E-2</v>
      </c>
    </row>
    <row r="73" spans="1:53" ht="25.5" customHeight="1" x14ac:dyDescent="0.25">
      <c r="A73" s="987" t="s">
        <v>424</v>
      </c>
      <c r="B73" s="987"/>
      <c r="AU73" s="164"/>
      <c r="AW73" s="164"/>
      <c r="AY73" s="164"/>
      <c r="BA73" s="164"/>
    </row>
    <row r="74" spans="1:53" x14ac:dyDescent="0.25">
      <c r="A74" s="35" t="s">
        <v>425</v>
      </c>
      <c r="B74" s="162"/>
    </row>
    <row r="75" spans="1:53" x14ac:dyDescent="0.25">
      <c r="A75" s="35" t="s">
        <v>426</v>
      </c>
      <c r="B75" s="162"/>
    </row>
    <row r="76" spans="1:53" x14ac:dyDescent="0.25">
      <c r="A76" s="35"/>
      <c r="B76" s="162"/>
    </row>
    <row r="77" spans="1:53" ht="22.5" customHeight="1" x14ac:dyDescent="0.25">
      <c r="A77" s="985" t="s">
        <v>427</v>
      </c>
      <c r="B77" s="985"/>
      <c r="C77" s="868"/>
    </row>
    <row r="78" spans="1:53" ht="11.25" customHeight="1" x14ac:dyDescent="0.25">
      <c r="A78" s="35" t="s">
        <v>399</v>
      </c>
      <c r="B78" s="163"/>
      <c r="C78" s="163"/>
    </row>
    <row r="79" spans="1:53" x14ac:dyDescent="0.25">
      <c r="B79" s="162"/>
    </row>
  </sheetData>
  <mergeCells count="40">
    <mergeCell ref="A77:B77"/>
    <mergeCell ref="AY4:AZ4"/>
    <mergeCell ref="A73:B73"/>
    <mergeCell ref="A2:B2"/>
    <mergeCell ref="AI3:AN3"/>
    <mergeCell ref="K4:L4"/>
    <mergeCell ref="C4:D4"/>
    <mergeCell ref="E4:F4"/>
    <mergeCell ref="G4:H4"/>
    <mergeCell ref="I4:J4"/>
    <mergeCell ref="AI4:AJ4"/>
    <mergeCell ref="M4:N4"/>
    <mergeCell ref="O4:P4"/>
    <mergeCell ref="Q4:R4"/>
    <mergeCell ref="S4:T4"/>
    <mergeCell ref="U4:V4"/>
    <mergeCell ref="A1:B1"/>
    <mergeCell ref="AO3:AT3"/>
    <mergeCell ref="AU3:AZ3"/>
    <mergeCell ref="C3:F3"/>
    <mergeCell ref="G3:J3"/>
    <mergeCell ref="K3:N3"/>
    <mergeCell ref="O3:R3"/>
    <mergeCell ref="S3:V3"/>
    <mergeCell ref="W3:Z3"/>
    <mergeCell ref="AA3:AD3"/>
    <mergeCell ref="AE3:AH3"/>
    <mergeCell ref="W4:X4"/>
    <mergeCell ref="Y4:Z4"/>
    <mergeCell ref="AA4:AB4"/>
    <mergeCell ref="AC4:AD4"/>
    <mergeCell ref="AE4:AF4"/>
    <mergeCell ref="AG4:AH4"/>
    <mergeCell ref="AW4:AX4"/>
    <mergeCell ref="AK4:AL4"/>
    <mergeCell ref="AM4:AN4"/>
    <mergeCell ref="AO4:AP4"/>
    <mergeCell ref="AQ4:AR4"/>
    <mergeCell ref="AS4:AT4"/>
    <mergeCell ref="AU4:AV4"/>
  </mergeCells>
  <hyperlinks>
    <hyperlink ref="A2:B2" location="TOC!A1" display="Return to Table of Contents"/>
  </hyperlinks>
  <pageMargins left="0.25" right="0.25" top="0.75" bottom="0.75" header="0.3" footer="0.3"/>
  <pageSetup scale="58" fitToWidth="0" fitToHeight="0" orientation="portrait" r:id="rId1"/>
  <headerFooter>
    <oddHeader>&amp;L2017-18 Survey of Dental Education
Report 1 - Academic Programs, Enrollment, and Graduates</oddHeader>
  </headerFooter>
  <colBreaks count="2" manualBreakCount="2">
    <brk id="18" max="1048575" man="1"/>
    <brk id="34" max="1048575"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47</vt:i4>
      </vt:variant>
      <vt:variant>
        <vt:lpstr>Named Ranges</vt:lpstr>
      </vt:variant>
      <vt:variant>
        <vt:i4>49</vt:i4>
      </vt:variant>
    </vt:vector>
  </HeadingPairs>
  <TitlesOfParts>
    <vt:vector size="96" baseType="lpstr">
      <vt:lpstr>TOC</vt:lpstr>
      <vt:lpstr>Notes</vt:lpstr>
      <vt:lpstr>Glossary</vt:lpstr>
      <vt:lpstr>Fig1</vt:lpstr>
      <vt:lpstr>Tab1</vt:lpstr>
      <vt:lpstr>Tab2</vt:lpstr>
      <vt:lpstr>Fig2</vt:lpstr>
      <vt:lpstr>Tab3</vt:lpstr>
      <vt:lpstr>Tab4</vt:lpstr>
      <vt:lpstr>Tab5a</vt:lpstr>
      <vt:lpstr>Tab5b</vt:lpstr>
      <vt:lpstr>Tab6</vt:lpstr>
      <vt:lpstr>Tab7</vt:lpstr>
      <vt:lpstr>Fig3</vt:lpstr>
      <vt:lpstr>Tab8</vt:lpstr>
      <vt:lpstr>Tab9</vt:lpstr>
      <vt:lpstr>Fig4</vt:lpstr>
      <vt:lpstr>Tab10</vt:lpstr>
      <vt:lpstr>Tab11a</vt:lpstr>
      <vt:lpstr>Tab11b</vt:lpstr>
      <vt:lpstr>Fig5</vt:lpstr>
      <vt:lpstr>Tab12</vt:lpstr>
      <vt:lpstr>Fig6</vt:lpstr>
      <vt:lpstr>Tab13</vt:lpstr>
      <vt:lpstr>Tab14</vt:lpstr>
      <vt:lpstr>Tab15a</vt:lpstr>
      <vt:lpstr>Tab15b</vt:lpstr>
      <vt:lpstr>Tab16</vt:lpstr>
      <vt:lpstr>Fig7</vt:lpstr>
      <vt:lpstr>Fig8</vt:lpstr>
      <vt:lpstr>Tab17</vt:lpstr>
      <vt:lpstr>Tab18</vt:lpstr>
      <vt:lpstr>Tab19</vt:lpstr>
      <vt:lpstr>Tab20</vt:lpstr>
      <vt:lpstr>Fig9</vt:lpstr>
      <vt:lpstr>Tab21</vt:lpstr>
      <vt:lpstr>Tab22</vt:lpstr>
      <vt:lpstr>Fig10</vt:lpstr>
      <vt:lpstr>Tab23</vt:lpstr>
      <vt:lpstr>Fig11</vt:lpstr>
      <vt:lpstr>Tab24a</vt:lpstr>
      <vt:lpstr>Tab24b</vt:lpstr>
      <vt:lpstr>Tab24c</vt:lpstr>
      <vt:lpstr>Tab24d</vt:lpstr>
      <vt:lpstr>Tab24e</vt:lpstr>
      <vt:lpstr>Fig12</vt:lpstr>
      <vt:lpstr>Tab25</vt:lpstr>
      <vt:lpstr>Notes!_ftn1</vt:lpstr>
      <vt:lpstr>Notes!_ftnref1</vt:lpstr>
      <vt:lpstr>'Fig1'!Print_Area</vt:lpstr>
      <vt:lpstr>'Fig10'!Print_Area</vt:lpstr>
      <vt:lpstr>'Fig11'!Print_Area</vt:lpstr>
      <vt:lpstr>'Fig2'!Print_Area</vt:lpstr>
      <vt:lpstr>'Fig3'!Print_Area</vt:lpstr>
      <vt:lpstr>'Fig4'!Print_Area</vt:lpstr>
      <vt:lpstr>'Fig5'!Print_Area</vt:lpstr>
      <vt:lpstr>'Fig6'!Print_Area</vt:lpstr>
      <vt:lpstr>'Fig7'!Print_Area</vt:lpstr>
      <vt:lpstr>'Fig8'!Print_Area</vt:lpstr>
      <vt:lpstr>'Fig9'!Print_Area</vt:lpstr>
      <vt:lpstr>Glossary!Print_Area</vt:lpstr>
      <vt:lpstr>Notes!Print_Area</vt:lpstr>
      <vt:lpstr>'Tab1'!Print_Area</vt:lpstr>
      <vt:lpstr>Tab11b!Print_Area</vt:lpstr>
      <vt:lpstr>'Tab12'!Print_Area</vt:lpstr>
      <vt:lpstr>'Tab13'!Print_Area</vt:lpstr>
      <vt:lpstr>Tab15a!Print_Area</vt:lpstr>
      <vt:lpstr>'Tab21'!Print_Area</vt:lpstr>
      <vt:lpstr>'Tab23'!Print_Area</vt:lpstr>
      <vt:lpstr>Tab24a!Print_Area</vt:lpstr>
      <vt:lpstr>Tab24b!Print_Area</vt:lpstr>
      <vt:lpstr>Tab24c!Print_Area</vt:lpstr>
      <vt:lpstr>Tab24d!Print_Area</vt:lpstr>
      <vt:lpstr>Tab24e!Print_Area</vt:lpstr>
      <vt:lpstr>'Tab3'!Print_Area</vt:lpstr>
      <vt:lpstr>'Tab4'!Print_Area</vt:lpstr>
      <vt:lpstr>'Tab8'!Print_Area</vt:lpstr>
      <vt:lpstr>TOC!Print_Area</vt:lpstr>
      <vt:lpstr>Glossary!Print_Titles</vt:lpstr>
      <vt:lpstr>'Tab10'!Print_Titles</vt:lpstr>
      <vt:lpstr>Tab11b!Print_Titles</vt:lpstr>
      <vt:lpstr>'Tab12'!Print_Titles</vt:lpstr>
      <vt:lpstr>Tab15a!Print_Titles</vt:lpstr>
      <vt:lpstr>Tab15b!Print_Titles</vt:lpstr>
      <vt:lpstr>'Tab18'!Print_Titles</vt:lpstr>
      <vt:lpstr>'Tab20'!Print_Titles</vt:lpstr>
      <vt:lpstr>'Tab21'!Print_Titles</vt:lpstr>
      <vt:lpstr>'Tab22'!Print_Titles</vt:lpstr>
      <vt:lpstr>Tab24a!Print_Titles</vt:lpstr>
      <vt:lpstr>Tab24b!Print_Titles</vt:lpstr>
      <vt:lpstr>Tab24c!Print_Titles</vt:lpstr>
      <vt:lpstr>Tab24d!Print_Titles</vt:lpstr>
      <vt:lpstr>Tab24e!Print_Titles</vt:lpstr>
      <vt:lpstr>'Tab4'!Print_Titles</vt:lpstr>
      <vt:lpstr>Tab5a!Print_Titles</vt:lpstr>
      <vt:lpstr>'Tab8'!Print_Titles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2017-18 Survey of Dental Education - Report 1</dc:title>
  <dc:creator/>
  <cp:lastModifiedBy/>
  <dcterms:created xsi:type="dcterms:W3CDTF">2018-05-22T14:11:33Z</dcterms:created>
  <dcterms:modified xsi:type="dcterms:W3CDTF">2019-04-29T15:27:18Z</dcterms:modified>
</cp:coreProperties>
</file>