
<file path=[Content_Types].xml><?xml version="1.0" encoding="utf-8"?>
<Types xmlns="http://schemas.openxmlformats.org/package/2006/content-types">
  <Default Extension="bin" ContentType="application/vnd.openxmlformats-officedocument.spreadsheetml.printerSettings"/>
  <Default Extension="tmp" ContentType="image/pn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heme/themeOverride1.xml" ContentType="application/vnd.openxmlformats-officedocument.themeOverride+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heme/themeOverride2.xml" ContentType="application/vnd.openxmlformats-officedocument.themeOverride+xml"/>
  <Override PartName="/xl/drawings/drawing5.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heme/themeOverride3.xml" ContentType="application/vnd.openxmlformats-officedocument.themeOverride+xml"/>
  <Override PartName="/xl/drawings/drawing6.xml" ContentType="application/vnd.openxmlformats-officedocument.drawing+xml"/>
  <Override PartName="/xl/drawings/drawing7.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8.xml" ContentType="application/vnd.openxmlformats-officedocument.drawingml.chartshapes+xml"/>
  <Override PartName="/xl/drawings/drawing9.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heme/themeOverride4.xml" ContentType="application/vnd.openxmlformats-officedocument.themeOverride+xml"/>
  <Override PartName="/xl/drawings/drawing10.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theme/themeOverride5.xml" ContentType="application/vnd.openxmlformats-officedocument.themeOverride+xml"/>
  <Override PartName="/xl/drawings/drawing11.xml" ContentType="application/vnd.openxmlformats-officedocument.drawingml.chartshapes+xml"/>
  <Override PartName="/xl/drawings/drawing12.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heme/themeOverride6.xml" ContentType="application/vnd.openxmlformats-officedocument.themeOverride+xml"/>
  <Override PartName="/xl/charts/chart9.xml" ContentType="application/vnd.openxmlformats-officedocument.drawingml.chart+xml"/>
  <Override PartName="/xl/drawings/drawing13.xml" ContentType="application/vnd.openxmlformats-officedocument.drawing+xml"/>
  <Override PartName="/xl/charts/chart10.xml" ContentType="application/vnd.openxmlformats-officedocument.drawingml.chart+xml"/>
  <Override PartName="/xl/drawings/drawing14.xml" ContentType="application/vnd.openxmlformats-officedocument.drawing+xml"/>
  <Override PartName="/xl/charts/chart11.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5.xml" ContentType="application/vnd.openxmlformats-officedocument.drawing+xml"/>
  <Override PartName="/xl/charts/chart12.xml" ContentType="application/vnd.openxmlformats-officedocument.drawingml.chart+xml"/>
  <Override PartName="/xl/charts/style10.xml" ContentType="application/vnd.ms-office.chartstyle+xml"/>
  <Override PartName="/xl/charts/colors10.xml" ContentType="application/vnd.ms-office.chartcolorstyle+xml"/>
  <Override PartName="/xl/theme/themeOverride7.xml" ContentType="application/vnd.openxmlformats-officedocument.themeOverride+xml"/>
  <Override PartName="/xl/drawings/drawing16.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53222"/>
  <bookViews>
    <workbookView xWindow="0" yWindow="0" windowWidth="13440" windowHeight="4718" tabRatio="604"/>
  </bookViews>
  <sheets>
    <sheet name="TOC" sheetId="28" r:id="rId1"/>
    <sheet name="Notes" sheetId="29" r:id="rId2"/>
    <sheet name="Glossary" sheetId="31" r:id="rId3"/>
    <sheet name="Fig1" sheetId="40" r:id="rId4"/>
    <sheet name="Tab1" sheetId="1" r:id="rId5"/>
    <sheet name="Tab2" sheetId="2" r:id="rId6"/>
    <sheet name="Fig2" sheetId="41" r:id="rId7"/>
    <sheet name="Tab3" sheetId="3" r:id="rId8"/>
    <sheet name="Tab4" sheetId="4" r:id="rId9"/>
    <sheet name="Tab5a" sheetId="5" r:id="rId10"/>
    <sheet name="Tab5b" sheetId="30" r:id="rId11"/>
    <sheet name="Tab6" sheetId="6" r:id="rId12"/>
    <sheet name="Tab7" sheetId="7" r:id="rId13"/>
    <sheet name="Fig3" sheetId="42" r:id="rId14"/>
    <sheet name="Tab8" sheetId="8" r:id="rId15"/>
    <sheet name="Tab9" sheetId="9" r:id="rId16"/>
    <sheet name="Fig4" sheetId="43" r:id="rId17"/>
    <sheet name="Tab10" sheetId="10" r:id="rId18"/>
    <sheet name="Tab11a" sheetId="11" r:id="rId19"/>
    <sheet name="Tab11b" sheetId="12" r:id="rId20"/>
    <sheet name="Fig5" sheetId="39" r:id="rId21"/>
    <sheet name="Tab12" sheetId="13" r:id="rId22"/>
    <sheet name="Fig6" sheetId="44" r:id="rId23"/>
    <sheet name="Tab13" sheetId="14" r:id="rId24"/>
    <sheet name="Tab14" sheetId="15" r:id="rId25"/>
    <sheet name="Tab15a" sheetId="16" r:id="rId26"/>
    <sheet name="Tab15b" sheetId="25" r:id="rId27"/>
    <sheet name="Tab16" sheetId="18" r:id="rId28"/>
    <sheet name="Fig7" sheetId="45" r:id="rId29"/>
    <sheet name="Fig8" sheetId="46" r:id="rId30"/>
    <sheet name="Tab17" sheetId="19" r:id="rId31"/>
    <sheet name="Tab18" sheetId="20" r:id="rId32"/>
    <sheet name="Tab19" sheetId="21" r:id="rId33"/>
    <sheet name="Tab20" sheetId="22" r:id="rId34"/>
    <sheet name="Fig9" sheetId="47" r:id="rId35"/>
    <sheet name="Tab21" sheetId="32" r:id="rId36"/>
    <sheet name="Tab22" sheetId="26" r:id="rId37"/>
    <sheet name="Fig10" sheetId="48" r:id="rId38"/>
    <sheet name="Tab23" sheetId="24" r:id="rId39"/>
    <sheet name="Fig11" sheetId="51" r:id="rId40"/>
    <sheet name="Tab24a" sheetId="33" r:id="rId41"/>
    <sheet name="Tab24b" sheetId="34" r:id="rId42"/>
    <sheet name="Tab24c" sheetId="35" r:id="rId43"/>
    <sheet name="Tab24d" sheetId="36" r:id="rId44"/>
    <sheet name="Tab24e" sheetId="37" r:id="rId45"/>
    <sheet name="Fig12" sheetId="50" r:id="rId46"/>
    <sheet name="Tab25" sheetId="38" r:id="rId47"/>
  </sheets>
  <definedNames>
    <definedName name="_xlnm._FilterDatabase" localSheetId="4" hidden="1">'Tab1'!$A$3:$I$83</definedName>
    <definedName name="_xlnm._FilterDatabase" localSheetId="17" hidden="1">'Tab10'!$A$5:$BF$5</definedName>
    <definedName name="_xlnm._FilterDatabase" localSheetId="19" hidden="1">Tab11b!$A$4:$AG$4</definedName>
    <definedName name="_xlnm._FilterDatabase" localSheetId="21" hidden="1">'Tab12'!$A$3:$BK$3</definedName>
    <definedName name="_xlnm._FilterDatabase" localSheetId="23" hidden="1">'Tab13'!$A$4:$R$4</definedName>
    <definedName name="_xlnm._FilterDatabase" localSheetId="24" hidden="1">'Tab14'!$A$3:$L$3</definedName>
    <definedName name="_xlnm._FilterDatabase" localSheetId="25" hidden="1">Tab15a!$A$5:$BF$5</definedName>
    <definedName name="_xlnm._FilterDatabase" localSheetId="26" hidden="1">Tab15b!$A$4:$AG$4</definedName>
    <definedName name="_xlnm._FilterDatabase" localSheetId="30" hidden="1">'Tab17'!$A$3:$L$3</definedName>
    <definedName name="_xlnm._FilterDatabase" localSheetId="31" hidden="1">'Tab18'!$A$5:$BF$5</definedName>
    <definedName name="_xlnm._FilterDatabase" localSheetId="33" hidden="1">'Tab20'!$A$4:$AG$4</definedName>
    <definedName name="_xlnm._FilterDatabase" localSheetId="35" hidden="1">'Tab21'!$A$4:$AK$7</definedName>
    <definedName name="_xlnm._FilterDatabase" localSheetId="36" hidden="1">'Tab22'!$A$4:$R$6</definedName>
    <definedName name="_xlnm._FilterDatabase" localSheetId="38" hidden="1">'Tab23'!$A$4:$H$4</definedName>
    <definedName name="_xlnm._FilterDatabase" localSheetId="40" hidden="1">Tab24a!$A$3:$Q$4</definedName>
    <definedName name="_xlnm._FilterDatabase" localSheetId="41" hidden="1">Tab24b!$A$3:$R$4</definedName>
    <definedName name="_xlnm._FilterDatabase" localSheetId="42" hidden="1">Tab24c!$A$3:$Q$4</definedName>
    <definedName name="_xlnm._FilterDatabase" localSheetId="43" hidden="1">Tab24d!$A$3:$Q$4</definedName>
    <definedName name="_xlnm._FilterDatabase" localSheetId="44" hidden="1">Tab24e!$A$3:$Q$4</definedName>
    <definedName name="_xlnm._FilterDatabase" localSheetId="46" hidden="1">'Tab25'!$A$3:$C$74</definedName>
    <definedName name="_xlnm._FilterDatabase" localSheetId="7" hidden="1">'Tab3'!$A$3:$L$3</definedName>
    <definedName name="_xlnm._FilterDatabase" localSheetId="8" hidden="1">'Tab4'!$A$5:$BF$5</definedName>
    <definedName name="_xlnm._FilterDatabase" localSheetId="9" hidden="1">Tab5a!$A$4:$AG$4</definedName>
    <definedName name="_xlnm._FilterDatabase" localSheetId="10" hidden="1">Tab5b!$A$3:$E$3</definedName>
    <definedName name="_xlnm._FilterDatabase" localSheetId="11" hidden="1">'Tab6'!$A$4:$I$4</definedName>
    <definedName name="_xlnm._FilterDatabase" localSheetId="14" hidden="1">'Tab8'!$A$4:$V$4</definedName>
    <definedName name="_xlnm._FilterDatabase" localSheetId="15" hidden="1">'Tab9'!$A$3:$M$3</definedName>
    <definedName name="_xlnm._FilterDatabase" localSheetId="0" hidden="1">TOC!$A$1:$A$53</definedName>
    <definedName name="_ftn1" localSheetId="1">Notes!$A$11</definedName>
    <definedName name="_ftnref1" localSheetId="1">Notes!$A$4</definedName>
    <definedName name="_xlnm.Print_Area" localSheetId="3">'Fig1'!$A$1:$J$35</definedName>
    <definedName name="_xlnm.Print_Area" localSheetId="37">'Fig10'!$A$1:$O$37</definedName>
    <definedName name="_xlnm.Print_Area" localSheetId="45">'Fig12'!$A$1:$K$35</definedName>
    <definedName name="_xlnm.Print_Area" localSheetId="6">'Fig2'!$A$1:$O$41</definedName>
    <definedName name="_xlnm.Print_Area" localSheetId="13">'Fig3'!$A$1:$O$37</definedName>
    <definedName name="_xlnm.Print_Area" localSheetId="16">'Fig4'!$A$1:$P$38</definedName>
    <definedName name="_xlnm.Print_Area" localSheetId="20">'Fig5'!$A$1:$P$57</definedName>
    <definedName name="_xlnm.Print_Area" localSheetId="22">'Fig6'!$A$1:$O$37</definedName>
    <definedName name="_xlnm.Print_Area" localSheetId="28">'Fig7'!$A$1:$O$41</definedName>
    <definedName name="_xlnm.Print_Area" localSheetId="29">'Fig8'!$A$1:$K$32</definedName>
    <definedName name="_xlnm.Print_Area" localSheetId="34">'Fig9'!$A$1:$L$37</definedName>
    <definedName name="_xlnm.Print_Area" localSheetId="2">Glossary!$A$1:$B$45</definedName>
    <definedName name="_xlnm.Print_Area" localSheetId="1">Notes!$A$1:$A$12</definedName>
    <definedName name="_xlnm.Print_Area" localSheetId="4">'Tab1'!$A$1:$I$91</definedName>
    <definedName name="_xlnm.Print_Area" localSheetId="17">'Tab10'!$A$1:$AZ$79</definedName>
    <definedName name="_xlnm.Print_Area" localSheetId="19">Tab11b!$A$1:$AG$81</definedName>
    <definedName name="_xlnm.Print_Area" localSheetId="21">'Tab12'!$A$1:$BK$77</definedName>
    <definedName name="_xlnm.Print_Area" localSheetId="23">'Tab13'!$A$1:$R$94</definedName>
    <definedName name="_xlnm.Print_Area" localSheetId="26">Tab15b!$A$1:$AG$87</definedName>
    <definedName name="_xlnm.Print_Area" localSheetId="30">'Tab17'!$A$1:$M$89</definedName>
    <definedName name="_xlnm.Print_Area" localSheetId="31">'Tab18'!$A$1:$BF$91</definedName>
    <definedName name="_xlnm.Print_Area" localSheetId="33">'Tab20'!$A$1:$AG$80</definedName>
    <definedName name="_xlnm.Print_Area" localSheetId="35">'Tab21'!$A$1:$AK$79</definedName>
    <definedName name="_xlnm.Print_Area" localSheetId="36">'Tab22'!$A$1:$R$78</definedName>
    <definedName name="_xlnm.Print_Area" localSheetId="40">Tab24a!$A$1:$Q$79</definedName>
    <definedName name="_xlnm.Print_Area" localSheetId="41">Tab24b!$A$1:$R$78</definedName>
    <definedName name="_xlnm.Print_Area" localSheetId="42">Tab24c!$A$1:$Q$78</definedName>
    <definedName name="_xlnm.Print_Area" localSheetId="43">Tab24d!$A$1:$Q$78</definedName>
    <definedName name="_xlnm.Print_Area" localSheetId="44">Tab24e!$A$1:$Q$78</definedName>
    <definedName name="_xlnm.Print_Area" localSheetId="46">'Tab25'!$A$1:$C$74</definedName>
    <definedName name="_xlnm.Print_Area" localSheetId="9">Tab5a!$A$1:$AG$81</definedName>
    <definedName name="_xlnm.Print_Area" localSheetId="11">'Tab6'!$A$1:$I$90</definedName>
    <definedName name="_xlnm.Print_Area" localSheetId="14">'Tab8'!$A$1:$X$91</definedName>
    <definedName name="_xlnm.Print_Area" localSheetId="0">TOC!$A$1:$A$55</definedName>
    <definedName name="_xlnm.Print_Titles" localSheetId="2">Glossary!$1:$3</definedName>
    <definedName name="_xlnm.Print_Titles" localSheetId="4">'Tab1'!$A:$B,'Tab1'!$1:$3</definedName>
    <definedName name="_xlnm.Print_Titles" localSheetId="17">'Tab10'!$A:$B,'Tab10'!$3:$5</definedName>
    <definedName name="_xlnm.Print_Titles" localSheetId="19">Tab11b!$A:$B</definedName>
    <definedName name="_xlnm.Print_Titles" localSheetId="21">'Tab12'!$A:$B</definedName>
    <definedName name="_xlnm.Print_Titles" localSheetId="23">'Tab13'!$A:$B,'Tab13'!$3:$4</definedName>
    <definedName name="_xlnm.Print_Titles" localSheetId="25">Tab15a!$A:$B</definedName>
    <definedName name="_xlnm.Print_Titles" localSheetId="26">Tab15b!$A:$B</definedName>
    <definedName name="_xlnm.Print_Titles" localSheetId="30">'Tab17'!$1:$3</definedName>
    <definedName name="_xlnm.Print_Titles" localSheetId="31">'Tab18'!$A:$B,'Tab18'!$1:$5</definedName>
    <definedName name="_xlnm.Print_Titles" localSheetId="33">'Tab20'!$A:$B,'Tab20'!$3:$4</definedName>
    <definedName name="_xlnm.Print_Titles" localSheetId="35">'Tab21'!$A:$E</definedName>
    <definedName name="_xlnm.Print_Titles" localSheetId="36">'Tab22'!$A:$B</definedName>
    <definedName name="_xlnm.Print_Titles" localSheetId="38">'Tab23'!$1:$4</definedName>
    <definedName name="_xlnm.Print_Titles" localSheetId="40">Tab24a!$A:$B,Tab24a!$3:$4</definedName>
    <definedName name="_xlnm.Print_Titles" localSheetId="41">Tab24b!$A:$C</definedName>
    <definedName name="_xlnm.Print_Titles" localSheetId="42">Tab24c!$A:$B</definedName>
    <definedName name="_xlnm.Print_Titles" localSheetId="43">Tab24d!$A:$B</definedName>
    <definedName name="_xlnm.Print_Titles" localSheetId="44">Tab24e!$A:$B</definedName>
    <definedName name="_xlnm.Print_Titles" localSheetId="8">'Tab4'!$A:$B</definedName>
    <definedName name="_xlnm.Print_Titles" localSheetId="9">Tab5a!$A:$B</definedName>
    <definedName name="_xlnm.Print_Titles" localSheetId="11">'Tab6'!$1:$4</definedName>
    <definedName name="_xlnm.Print_Titles" localSheetId="14">'Tab8'!$A:$B,'Tab8'!$1:$4</definedName>
    <definedName name="_xlnm.Print_Titles" localSheetId="0">TOC!$1:$6</definedName>
  </definedNames>
  <calcPr calcId="152511"/>
</workbook>
</file>

<file path=xl/calcChain.xml><?xml version="1.0" encoding="utf-8"?>
<calcChain xmlns="http://schemas.openxmlformats.org/spreadsheetml/2006/main">
  <c r="L10" i="45" l="1"/>
  <c r="L13" i="43" l="1"/>
  <c r="M10" i="42"/>
  <c r="D17" i="42"/>
  <c r="D71" i="6" l="1"/>
  <c r="E71" i="6"/>
  <c r="F71" i="6"/>
  <c r="G71" i="6"/>
  <c r="H71" i="6"/>
  <c r="I71" i="6"/>
  <c r="C71" i="6"/>
  <c r="AE72" i="5"/>
  <c r="AB73" i="5"/>
  <c r="Y73" i="5"/>
  <c r="V73" i="5"/>
  <c r="S73" i="5"/>
  <c r="P73" i="5"/>
  <c r="M73" i="5"/>
  <c r="J73" i="5"/>
  <c r="G73" i="5"/>
  <c r="D73" i="5"/>
  <c r="L10" i="41" l="1"/>
  <c r="I1" i="2" l="1"/>
  <c r="L10" i="42" l="1"/>
  <c r="D7" i="47" l="1"/>
  <c r="D8" i="47"/>
  <c r="D9" i="47"/>
  <c r="D10" i="47"/>
  <c r="B8" i="46"/>
  <c r="C8" i="46" s="1"/>
  <c r="C7" i="46"/>
  <c r="K10" i="45"/>
  <c r="J10" i="45"/>
  <c r="I10" i="45"/>
  <c r="H10" i="45"/>
  <c r="G10" i="45"/>
  <c r="F10" i="45"/>
  <c r="E10" i="45"/>
  <c r="D10" i="45"/>
  <c r="C10" i="45"/>
  <c r="B10" i="45"/>
  <c r="E9" i="44"/>
  <c r="D9" i="44"/>
  <c r="C9" i="44"/>
  <c r="B9" i="44"/>
  <c r="J8" i="44"/>
  <c r="I8" i="44"/>
  <c r="H8" i="44"/>
  <c r="G8" i="44"/>
  <c r="J7" i="44"/>
  <c r="I7" i="44"/>
  <c r="H7" i="44"/>
  <c r="G7" i="44"/>
  <c r="J6" i="44"/>
  <c r="I6" i="44"/>
  <c r="H6" i="44"/>
  <c r="G6" i="44"/>
  <c r="K13" i="43" l="1"/>
  <c r="B13" i="43"/>
  <c r="C13" i="43"/>
  <c r="D13" i="43"/>
  <c r="E13" i="43"/>
  <c r="F13" i="43"/>
  <c r="G13" i="43"/>
  <c r="H13" i="43"/>
  <c r="I13" i="43"/>
  <c r="J13" i="43"/>
  <c r="K10" i="42"/>
  <c r="J10" i="42"/>
  <c r="I10" i="42"/>
  <c r="H10" i="42"/>
  <c r="K10" i="41" l="1"/>
  <c r="J10" i="41"/>
  <c r="I10" i="41"/>
  <c r="H10" i="41"/>
  <c r="G10" i="41"/>
  <c r="F10" i="41"/>
  <c r="E10" i="41"/>
  <c r="D10" i="41"/>
  <c r="C10" i="41"/>
  <c r="B10" i="41"/>
  <c r="C70" i="38" l="1"/>
  <c r="C71" i="34" l="1"/>
  <c r="R73" i="26" l="1"/>
  <c r="Q73" i="26"/>
  <c r="P73" i="26"/>
  <c r="O73" i="26"/>
  <c r="N73" i="26"/>
  <c r="M73" i="26"/>
  <c r="L73" i="26"/>
  <c r="K73" i="26"/>
  <c r="J73" i="26"/>
  <c r="I73" i="26"/>
  <c r="H73" i="26"/>
  <c r="G73" i="26"/>
  <c r="F73" i="26"/>
  <c r="E73" i="26"/>
  <c r="D73" i="26"/>
  <c r="C73" i="26"/>
</calcChain>
</file>

<file path=xl/sharedStrings.xml><?xml version="1.0" encoding="utf-8"?>
<sst xmlns="http://schemas.openxmlformats.org/spreadsheetml/2006/main" count="8607" uniqueCount="957">
  <si>
    <t>Return to Table of Contents</t>
  </si>
  <si>
    <t>State</t>
  </si>
  <si>
    <t>Dental School</t>
  </si>
  <si>
    <t>Type of Term</t>
  </si>
  <si>
    <t>Length of Term (Weeks)</t>
  </si>
  <si>
    <t>Length of Academic Year (Weeks)</t>
  </si>
  <si>
    <t>Total Length of Program (Weeks)</t>
  </si>
  <si>
    <t>Type of Degree Granted</t>
  </si>
  <si>
    <t>Type of Institutional Support</t>
  </si>
  <si>
    <t>AL</t>
  </si>
  <si>
    <t>University of Alabama</t>
  </si>
  <si>
    <t>Semester</t>
  </si>
  <si>
    <t>20-23</t>
  </si>
  <si>
    <t>Four-48</t>
  </si>
  <si>
    <t>D.M.D.</t>
  </si>
  <si>
    <t>Public</t>
  </si>
  <si>
    <t>AZ</t>
  </si>
  <si>
    <t>Arizona School of Dentistry &amp; Oral Health</t>
  </si>
  <si>
    <t>42-48</t>
  </si>
  <si>
    <t>Private Nonprofit</t>
  </si>
  <si>
    <t>Midwestern University - AZ</t>
  </si>
  <si>
    <t>Quarter</t>
  </si>
  <si>
    <t>33-44</t>
  </si>
  <si>
    <t>CA</t>
  </si>
  <si>
    <t>University of the Pacific</t>
  </si>
  <si>
    <t>44-44</t>
  </si>
  <si>
    <t>Four-36</t>
  </si>
  <si>
    <t>D.D.S.</t>
  </si>
  <si>
    <t>University of California, San Francisco</t>
  </si>
  <si>
    <t>University of California, Los Angeles</t>
  </si>
  <si>
    <t>34-43</t>
  </si>
  <si>
    <t>Herman Ostrow School of Dentistry of USC</t>
  </si>
  <si>
    <t>Trimester</t>
  </si>
  <si>
    <t>30-45</t>
  </si>
  <si>
    <t>Loma Linda University</t>
  </si>
  <si>
    <t>Academic Year</t>
  </si>
  <si>
    <t>39-47</t>
  </si>
  <si>
    <t>Western University of Health Sciences</t>
  </si>
  <si>
    <t>38-45</t>
  </si>
  <si>
    <t>CO</t>
  </si>
  <si>
    <t>University of Colorado</t>
  </si>
  <si>
    <t>36-46</t>
  </si>
  <si>
    <t>CT</t>
  </si>
  <si>
    <t>University of Connecticut</t>
  </si>
  <si>
    <t>39-45</t>
  </si>
  <si>
    <t>DC</t>
  </si>
  <si>
    <t>Howard University</t>
  </si>
  <si>
    <t>32-42</t>
  </si>
  <si>
    <t>FL</t>
  </si>
  <si>
    <t>University of Florida</t>
  </si>
  <si>
    <t>Nova Southeastern University</t>
  </si>
  <si>
    <t>35-44</t>
  </si>
  <si>
    <t>48-48</t>
  </si>
  <si>
    <t>GA</t>
  </si>
  <si>
    <t>Augusta University</t>
  </si>
  <si>
    <t>40-45</t>
  </si>
  <si>
    <t>IL</t>
  </si>
  <si>
    <t>Southern Illinois University</t>
  </si>
  <si>
    <t>36-44</t>
  </si>
  <si>
    <t>University of Illinois, Chicago</t>
  </si>
  <si>
    <t>32-45</t>
  </si>
  <si>
    <t>Midwestern University - IL</t>
  </si>
  <si>
    <t>IN</t>
  </si>
  <si>
    <t>Indiana University</t>
  </si>
  <si>
    <t>IA</t>
  </si>
  <si>
    <t>University of Iowa</t>
  </si>
  <si>
    <t>KY</t>
  </si>
  <si>
    <t>University of Kentucky</t>
  </si>
  <si>
    <t>42-45</t>
  </si>
  <si>
    <t>University of Louisville</t>
  </si>
  <si>
    <t>40-46</t>
  </si>
  <si>
    <t>LA</t>
  </si>
  <si>
    <t>LSU Health Sciences Center</t>
  </si>
  <si>
    <t>39-44</t>
  </si>
  <si>
    <t>ME</t>
  </si>
  <si>
    <t>University of New England</t>
  </si>
  <si>
    <t>MD</t>
  </si>
  <si>
    <t>University of Maryland</t>
  </si>
  <si>
    <t>16-27</t>
  </si>
  <si>
    <t>37-45</t>
  </si>
  <si>
    <t>MA</t>
  </si>
  <si>
    <t>Harvard University</t>
  </si>
  <si>
    <t>15-20</t>
  </si>
  <si>
    <t>37-47</t>
  </si>
  <si>
    <t>Boston University</t>
  </si>
  <si>
    <t>Tufts University</t>
  </si>
  <si>
    <t>MI</t>
  </si>
  <si>
    <t>34-44</t>
  </si>
  <si>
    <t>University of Michigan</t>
  </si>
  <si>
    <t>35-42</t>
  </si>
  <si>
    <t>MN</t>
  </si>
  <si>
    <t>University of Minnesota</t>
  </si>
  <si>
    <t>34-49</t>
  </si>
  <si>
    <t>MS</t>
  </si>
  <si>
    <t>University of Mississippi</t>
  </si>
  <si>
    <t>18-19</t>
  </si>
  <si>
    <t>MO</t>
  </si>
  <si>
    <t>University of Missouri, Kansas City</t>
  </si>
  <si>
    <t>Missouri School of Dentistry &amp; Oral Health</t>
  </si>
  <si>
    <t>NE</t>
  </si>
  <si>
    <t>Creighton University</t>
  </si>
  <si>
    <t>16-26</t>
  </si>
  <si>
    <t>University of Nebraska Medical Center</t>
  </si>
  <si>
    <t>NV</t>
  </si>
  <si>
    <t>University of Nevada, Las Vegas</t>
  </si>
  <si>
    <t>28-42</t>
  </si>
  <si>
    <t>NJ</t>
  </si>
  <si>
    <t>Rutgers School of Dental Medicine</t>
  </si>
  <si>
    <t>38-46</t>
  </si>
  <si>
    <t>NY</t>
  </si>
  <si>
    <t>Columbia University</t>
  </si>
  <si>
    <t>17-24</t>
  </si>
  <si>
    <t>New York University</t>
  </si>
  <si>
    <t>Stony Brook University</t>
  </si>
  <si>
    <t>Touro College of Dental Medicine</t>
  </si>
  <si>
    <t>36-48</t>
  </si>
  <si>
    <t>University at Buffalo</t>
  </si>
  <si>
    <t>16-23</t>
  </si>
  <si>
    <t>33-39</t>
  </si>
  <si>
    <t>NC</t>
  </si>
  <si>
    <t>University of North Carolina</t>
  </si>
  <si>
    <t>East Carolina University</t>
  </si>
  <si>
    <t>Other</t>
  </si>
  <si>
    <t>14-16</t>
  </si>
  <si>
    <t>32-46</t>
  </si>
  <si>
    <t>OH</t>
  </si>
  <si>
    <t>Ohio State University</t>
  </si>
  <si>
    <t>28-40</t>
  </si>
  <si>
    <t>Case Western Reserve University</t>
  </si>
  <si>
    <t>33-43</t>
  </si>
  <si>
    <t>OK</t>
  </si>
  <si>
    <t>University of Oklahoma</t>
  </si>
  <si>
    <t>40-41</t>
  </si>
  <si>
    <t>OR</t>
  </si>
  <si>
    <t>Oregon Health &amp; Science University</t>
  </si>
  <si>
    <t>41-47</t>
  </si>
  <si>
    <t>PA</t>
  </si>
  <si>
    <t>Temple University</t>
  </si>
  <si>
    <t>15-18</t>
  </si>
  <si>
    <t>33-50</t>
  </si>
  <si>
    <t>Private/State-related</t>
  </si>
  <si>
    <t>University of Pennsylvania</t>
  </si>
  <si>
    <t>18-24</t>
  </si>
  <si>
    <t>University of Pittsburgh</t>
  </si>
  <si>
    <t>31-44</t>
  </si>
  <si>
    <t>SC</t>
  </si>
  <si>
    <t>Medical University of South Carolina</t>
  </si>
  <si>
    <t>36-45</t>
  </si>
  <si>
    <t>TN</t>
  </si>
  <si>
    <t>Meharry Medical College</t>
  </si>
  <si>
    <t>University of Tennessee College of Dentistry</t>
  </si>
  <si>
    <t>TX</t>
  </si>
  <si>
    <t>Texas A&amp;M University</t>
  </si>
  <si>
    <t>35-43</t>
  </si>
  <si>
    <t>University of Texas at Houston</t>
  </si>
  <si>
    <t>UT Health San Antonio</t>
  </si>
  <si>
    <t>UT</t>
  </si>
  <si>
    <t>Roseman University of Health Sciences</t>
  </si>
  <si>
    <t>38-48</t>
  </si>
  <si>
    <t>University of Utah</t>
  </si>
  <si>
    <t>35-46</t>
  </si>
  <si>
    <t>VA</t>
  </si>
  <si>
    <t>Virginia Commonwealth University</t>
  </si>
  <si>
    <t>16-17</t>
  </si>
  <si>
    <t>WA</t>
  </si>
  <si>
    <t>University of Washington</t>
  </si>
  <si>
    <t>39-48</t>
  </si>
  <si>
    <t>WV</t>
  </si>
  <si>
    <t>West Virginia University</t>
  </si>
  <si>
    <t>32-41</t>
  </si>
  <si>
    <t>WI</t>
  </si>
  <si>
    <t>Marquette University</t>
  </si>
  <si>
    <t>33-42</t>
  </si>
  <si>
    <t>PR</t>
  </si>
  <si>
    <t>University of Puerto Rico</t>
  </si>
  <si>
    <t>42-46</t>
  </si>
  <si>
    <t>AB</t>
  </si>
  <si>
    <t>University of Alberta</t>
  </si>
  <si>
    <t>30-39</t>
  </si>
  <si>
    <t>BC</t>
  </si>
  <si>
    <t>University of British Columbia</t>
  </si>
  <si>
    <t>MB</t>
  </si>
  <si>
    <t>University of Manitoba</t>
  </si>
  <si>
    <t>16-19</t>
  </si>
  <si>
    <t>35-38</t>
  </si>
  <si>
    <t>NS</t>
  </si>
  <si>
    <t>Dalhousie University</t>
  </si>
  <si>
    <t>ON</t>
  </si>
  <si>
    <t>University of Toronto</t>
  </si>
  <si>
    <t>University of Western Ontario</t>
  </si>
  <si>
    <t>QC</t>
  </si>
  <si>
    <t>McGill University</t>
  </si>
  <si>
    <t>26-43</t>
  </si>
  <si>
    <t>13-15</t>
  </si>
  <si>
    <t>28-43</t>
  </si>
  <si>
    <t>Five-60</t>
  </si>
  <si>
    <t>SK</t>
  </si>
  <si>
    <t>University of Saskatchewan</t>
  </si>
  <si>
    <t>Year</t>
  </si>
  <si>
    <t>Number of Dental Schools</t>
  </si>
  <si>
    <t>Number of Examined Applications</t>
  </si>
  <si>
    <t>Number of Applicants</t>
  </si>
  <si>
    <t>Average Number of Applications per School</t>
  </si>
  <si>
    <t>Ratio of Examined Applications to Applicants</t>
  </si>
  <si>
    <t>First-Year Enrollment</t>
  </si>
  <si>
    <t>Ratio of Applicants to First-Year Enrollment</t>
  </si>
  <si>
    <t>2009-10</t>
  </si>
  <si>
    <t>2010-11</t>
  </si>
  <si>
    <t>2011-12</t>
  </si>
  <si>
    <t>2012-13</t>
  </si>
  <si>
    <t>2013-14</t>
  </si>
  <si>
    <t>2014-15</t>
  </si>
  <si>
    <t>2015-16</t>
  </si>
  <si>
    <t>2016-17</t>
  </si>
  <si>
    <t>2017-18</t>
  </si>
  <si>
    <t>2018-19</t>
  </si>
  <si>
    <t>2019-20</t>
  </si>
  <si>
    <t>2010 - 11</t>
  </si>
  <si>
    <t>2011 - 12</t>
  </si>
  <si>
    <t>2012 - 13</t>
  </si>
  <si>
    <t>2013 - 14</t>
  </si>
  <si>
    <t>2014 - 15</t>
  </si>
  <si>
    <t>2015 - 16</t>
  </si>
  <si>
    <t>2016 - 17</t>
  </si>
  <si>
    <t>2017 - 18</t>
  </si>
  <si>
    <t>2018 - 19</t>
  </si>
  <si>
    <t>2019 - 20</t>
  </si>
  <si>
    <t>-</t>
  </si>
  <si>
    <t>Total</t>
  </si>
  <si>
    <t>Male</t>
  </si>
  <si>
    <t>Female</t>
  </si>
  <si>
    <t>N</t>
  </si>
  <si>
    <t>%</t>
  </si>
  <si>
    <t>White (Not Hispanic or Latino)</t>
  </si>
  <si>
    <t>Black or African American (Not Hispanic or Latino)</t>
  </si>
  <si>
    <t>Hispanic or Latino (Any Race)</t>
  </si>
  <si>
    <t>American Indian or Alaska Native (Not Hispanic or Latino)</t>
  </si>
  <si>
    <t>Asian (Not Hispanic or Latino)</t>
  </si>
  <si>
    <t>Two or More Races (Not Hispanic or Latino)</t>
  </si>
  <si>
    <t>Nonresident Alien</t>
  </si>
  <si>
    <t>Unknown</t>
  </si>
  <si>
    <t>Combined</t>
  </si>
  <si>
    <t>TOTAL</t>
  </si>
  <si>
    <t>United States Total by Race/Ethnicity</t>
  </si>
  <si>
    <t>Percent of Examined Applications</t>
  </si>
  <si>
    <t>Number of First-Year Students Entering with Predental Education</t>
  </si>
  <si>
    <t>2 Years</t>
  </si>
  <si>
    <t>3 Years</t>
  </si>
  <si>
    <t>4 Years</t>
  </si>
  <si>
    <t>Bachelor's Degree</t>
  </si>
  <si>
    <t>Master's Degree</t>
  </si>
  <si>
    <t>Ph.D.</t>
  </si>
  <si>
    <t>Other Degrees</t>
  </si>
  <si>
    <t>United States Total</t>
  </si>
  <si>
    <t>Percent</t>
  </si>
  <si>
    <t>Bachelor's</t>
  </si>
  <si>
    <t>Number</t>
  </si>
  <si>
    <t>1969-70</t>
  </si>
  <si>
    <t>1970-71</t>
  </si>
  <si>
    <t>1971-72</t>
  </si>
  <si>
    <t>1972-73</t>
  </si>
  <si>
    <t>1973-74</t>
  </si>
  <si>
    <t>1974-75</t>
  </si>
  <si>
    <t>1975-76</t>
  </si>
  <si>
    <t>1976-77</t>
  </si>
  <si>
    <t>1977-78</t>
  </si>
  <si>
    <t>1978-79</t>
  </si>
  <si>
    <t>1979-80</t>
  </si>
  <si>
    <t>1980-81</t>
  </si>
  <si>
    <t>1981-82</t>
  </si>
  <si>
    <t>1982-83</t>
  </si>
  <si>
    <t>1983-84</t>
  </si>
  <si>
    <t>1984-85</t>
  </si>
  <si>
    <t>1985-86</t>
  </si>
  <si>
    <t>1986-87</t>
  </si>
  <si>
    <t>1987-88</t>
  </si>
  <si>
    <t>1988-89</t>
  </si>
  <si>
    <t>1989-90</t>
  </si>
  <si>
    <t>1990-91</t>
  </si>
  <si>
    <t>1991-92</t>
  </si>
  <si>
    <t>1992-93</t>
  </si>
  <si>
    <t>1993-94</t>
  </si>
  <si>
    <t>1994-95</t>
  </si>
  <si>
    <t>1995-96</t>
  </si>
  <si>
    <t>1996-97</t>
  </si>
  <si>
    <t>1997-98</t>
  </si>
  <si>
    <t>1998-99</t>
  </si>
  <si>
    <t>2000-01</t>
  </si>
  <si>
    <t>2001-02</t>
  </si>
  <si>
    <t>2002-03</t>
  </si>
  <si>
    <t>2003-04</t>
  </si>
  <si>
    <t>2004-05</t>
  </si>
  <si>
    <t>2005-06</t>
  </si>
  <si>
    <t>2006-07</t>
  </si>
  <si>
    <t>2007-08</t>
  </si>
  <si>
    <t>2008-09</t>
  </si>
  <si>
    <t>1st Year Enroll</t>
  </si>
  <si>
    <t>Repeat</t>
  </si>
  <si>
    <t>Number of Repeating Students</t>
  </si>
  <si>
    <t>Total by Gender</t>
  </si>
  <si>
    <t>Native Hawaiian or Other Pacific Islander (Not Hispanic or Latino)</t>
  </si>
  <si>
    <t>Hispanic (Any Race)</t>
  </si>
  <si>
    <t>AK</t>
  </si>
  <si>
    <t>AR</t>
  </si>
  <si>
    <t>DE</t>
  </si>
  <si>
    <t>HI</t>
  </si>
  <si>
    <t>ID</t>
  </si>
  <si>
    <t>KS</t>
  </si>
  <si>
    <t>MT</t>
  </si>
  <si>
    <t>NH</t>
  </si>
  <si>
    <t>NM</t>
  </si>
  <si>
    <t>ND</t>
  </si>
  <si>
    <t>RI</t>
  </si>
  <si>
    <t>SD</t>
  </si>
  <si>
    <t>VT</t>
  </si>
  <si>
    <t>WY</t>
  </si>
  <si>
    <t>1st Year</t>
  </si>
  <si>
    <t>2nd Year</t>
  </si>
  <si>
    <t>3rd Year</t>
  </si>
  <si>
    <t>4th Year</t>
  </si>
  <si>
    <t>United States Total by Gender</t>
  </si>
  <si>
    <t>Median</t>
  </si>
  <si>
    <t>Repeaters</t>
  </si>
  <si>
    <t>United States Total (Including Repeaters)</t>
  </si>
  <si>
    <t>Percent of Total Enrollment</t>
  </si>
  <si>
    <t>Multiple Sites Off-Campus for:</t>
  </si>
  <si>
    <t>Virtual Methods:</t>
  </si>
  <si>
    <t>Types of Learning:</t>
  </si>
  <si>
    <t>Didactic Instruction</t>
  </si>
  <si>
    <t>Simulation</t>
  </si>
  <si>
    <t>Problem-Based</t>
  </si>
  <si>
    <t>Case-Based</t>
  </si>
  <si>
    <t>Systems-Based</t>
  </si>
  <si>
    <t>Service</t>
  </si>
  <si>
    <t>Standardized Live Patients</t>
  </si>
  <si>
    <t>Mean of Non-Zero Entries</t>
  </si>
  <si>
    <t>7-19</t>
  </si>
  <si>
    <t>10-18</t>
  </si>
  <si>
    <t>10-19</t>
  </si>
  <si>
    <t>11-17</t>
  </si>
  <si>
    <t>10-17</t>
  </si>
  <si>
    <t>8-20</t>
  </si>
  <si>
    <t>10-16</t>
  </si>
  <si>
    <t>11-14</t>
  </si>
  <si>
    <t>8-16</t>
  </si>
  <si>
    <t>7-17</t>
  </si>
  <si>
    <t>11-18</t>
  </si>
  <si>
    <t>4-15</t>
  </si>
  <si>
    <t>9-15</t>
  </si>
  <si>
    <t>University of Alabama School of Dentistry at UAB</t>
  </si>
  <si>
    <t>A.T. Still University Arizona School of Dentistry and Oral Health</t>
  </si>
  <si>
    <t>Midwestern University College of Dental Medicine- Arizona</t>
  </si>
  <si>
    <t>University of the Pacific Arthur A. Dugoni School of Dentistry</t>
  </si>
  <si>
    <t>University of California at San Francisco School of Dentistry</t>
  </si>
  <si>
    <t>University of California at Los Angeles School of Dentistry</t>
  </si>
  <si>
    <t>Loma Linda University School of Dentistry</t>
  </si>
  <si>
    <t>Western University of Health Sciences College of Dental Medicine</t>
  </si>
  <si>
    <t>University of Colorado Denver School of Dental Medicine</t>
  </si>
  <si>
    <t>University of Connecticut School of Dental Medicine</t>
  </si>
  <si>
    <t>Howard University College of Dentistry</t>
  </si>
  <si>
    <t>University of Florida College of Dentistry</t>
  </si>
  <si>
    <t>Nova Southeastern University College of Dental Medicine</t>
  </si>
  <si>
    <t>LECOM College of Dental Medicine</t>
  </si>
  <si>
    <t>The Dental College of Georgia at Augusta University</t>
  </si>
  <si>
    <t>Southern Illinois University School of Dental Medicine</t>
  </si>
  <si>
    <t>University of Illinois at Chicago College of Dentistry</t>
  </si>
  <si>
    <t>Midwestern University College of Dental Medicine- Illinois</t>
  </si>
  <si>
    <t>Indiana University School of Dentistry</t>
  </si>
  <si>
    <t>University of Iowa College of Dentistry</t>
  </si>
  <si>
    <t>University of Kentucky College of Dentistry</t>
  </si>
  <si>
    <t>University of Louisville School of Dentistry</t>
  </si>
  <si>
    <t>LSU Health Sciences Center School of Dentistry</t>
  </si>
  <si>
    <t>University of New England College of Dental Medicine</t>
  </si>
  <si>
    <t>University of Maryland School of Dentistry</t>
  </si>
  <si>
    <t>Harvard University School of Dental Medicine</t>
  </si>
  <si>
    <t>Boston University Goldman School of Dental Medicine</t>
  </si>
  <si>
    <t>Tufts University School of Dental Medicine</t>
  </si>
  <si>
    <t>University of Detroit Mercy School of Dentistry</t>
  </si>
  <si>
    <t>University of Michigan School of Dentistry</t>
  </si>
  <si>
    <t>University of Minnesota School of Dentistry</t>
  </si>
  <si>
    <t>University of Mississippi School of Dentistry</t>
  </si>
  <si>
    <t>University of Missouri-Kansas City School of Dentistry</t>
  </si>
  <si>
    <t>Creighton University School of Dentistry</t>
  </si>
  <si>
    <t>University of Nebraska Medical Center College of Dentistry</t>
  </si>
  <si>
    <t>University of Nevada Las Vegas School of Dental Medicine</t>
  </si>
  <si>
    <t>Columbia University College of Dental Medicine</t>
  </si>
  <si>
    <t>New York University College of Dentistry</t>
  </si>
  <si>
    <t>Stony Brook University School of Dental Medicine</t>
  </si>
  <si>
    <t>Touro College of Dental Medicine at New York Medical College (NYMC)</t>
  </si>
  <si>
    <t>University at Buffalo School of Dental Medicine</t>
  </si>
  <si>
    <t>University of North Carolina at Chapel Hill Adams School of Dentistry</t>
  </si>
  <si>
    <t>East Carolina University School of Dental Medicine</t>
  </si>
  <si>
    <t>The Ohio State University College of Dentistry</t>
  </si>
  <si>
    <t>Case Western Reserve University School of Dental Medicine</t>
  </si>
  <si>
    <t>University of Oklahoma College of Dentistry</t>
  </si>
  <si>
    <t>Oregon Health &amp; Science University School of Dentistry</t>
  </si>
  <si>
    <t>Temple University The Maurice H. Kornberg School of Dentistry</t>
  </si>
  <si>
    <t>University of Pennsylvania School of Dental Medicine</t>
  </si>
  <si>
    <t>University of Pittsburgh School of Dental Medicine</t>
  </si>
  <si>
    <t>Medical University of South Carolina James B. Edwards College of Dental Medicine</t>
  </si>
  <si>
    <t>Meharry Medical College School of Dentistry</t>
  </si>
  <si>
    <t>Texas A&amp;M University College of Dentistry</t>
  </si>
  <si>
    <t>The University of Texas School of Dentistry at Houston</t>
  </si>
  <si>
    <t>UT Health San Antonio, School of Dentistry</t>
  </si>
  <si>
    <t>Roseman University of Health Sciences College of Dental Medicine</t>
  </si>
  <si>
    <t>University of Utah School of Dentistry</t>
  </si>
  <si>
    <t>Virginia Commonwealth University School of Dentistry</t>
  </si>
  <si>
    <t>University of Washington School of Dentistry</t>
  </si>
  <si>
    <t>West Virginia University School of Dentistry</t>
  </si>
  <si>
    <t>Marquette University School of Dentistry</t>
  </si>
  <si>
    <t>University of Puerto Rico School of Dental Medicine</t>
  </si>
  <si>
    <t>University of Alberta School of Dentistry</t>
  </si>
  <si>
    <t>University of British Columbia Faculty of Dentistry</t>
  </si>
  <si>
    <t>University of Manitoba College of Dentistry</t>
  </si>
  <si>
    <t>Dalhousie University Faculty of Dentistry</t>
  </si>
  <si>
    <t>University of Toronto Faculty of Dentistry</t>
  </si>
  <si>
    <t>University of Western Ontario, Schulich School of Medicine &amp; Dentistry</t>
  </si>
  <si>
    <t>McGill University Faculty of Dentistry</t>
  </si>
  <si>
    <t>Report 1 - Academic Programs, Enrollment, and Graduates</t>
  </si>
  <si>
    <t>Table of Contents</t>
  </si>
  <si>
    <t>Notes to the Reader</t>
  </si>
  <si>
    <t>Glossary of Terms</t>
  </si>
  <si>
    <t xml:space="preserve">While every reasonable effort has been made by the ADA Health Policy Institute (HPI) to identify and correct recognizable inconsistencies in program-level data, there may remain some instances in which data provided by a given dental education program published in this report are inaccurate but unrecognizable as such to the HPI or CODA, because no comparable question exists on the survey with which to verify its accuracy. </t>
  </si>
  <si>
    <t>Neither the ADA HPI nor CODA are responsible for resolving inaccurate responses provided by programs due to omission, misinterpretation, oversight, or for any other reason; it is the responsibility of each program to review and verify the accuracy and thoroughness of the information it submits on the annual survey.</t>
  </si>
  <si>
    <t>N/A</t>
  </si>
  <si>
    <r>
      <rPr>
        <vertAlign val="superscript"/>
        <sz val="9"/>
        <rFont val="Arial"/>
        <family val="2"/>
      </rPr>
      <t xml:space="preserve">1 </t>
    </r>
    <r>
      <rPr>
        <sz val="9"/>
        <rFont val="Arial"/>
        <family val="2"/>
      </rPr>
      <t>Number of individuals whose credentials were complete and examined by an admissions committee, and were considered for admission to the first-year class. This figure represents the total number of applications examined by all dental schools, and counts applicants more than once if they applied to multiple programs.</t>
    </r>
  </si>
  <si>
    <t>University of Detroit Mercy</t>
  </si>
  <si>
    <t>Total examined applications</t>
  </si>
  <si>
    <r>
      <t>University of Utah</t>
    </r>
    <r>
      <rPr>
        <vertAlign val="superscript"/>
        <sz val="11"/>
        <color rgb="FF000000"/>
        <rFont val="Arial"/>
        <family val="2"/>
      </rPr>
      <t>1</t>
    </r>
  </si>
  <si>
    <r>
      <t>Roseman University of Health Sciences</t>
    </r>
    <r>
      <rPr>
        <vertAlign val="superscript"/>
        <sz val="11"/>
        <color rgb="FF000000"/>
        <rFont val="Arial"/>
        <family val="2"/>
      </rPr>
      <t>1</t>
    </r>
  </si>
  <si>
    <r>
      <t>LECOM College of Dental Medicine</t>
    </r>
    <r>
      <rPr>
        <vertAlign val="superscript"/>
        <sz val="11"/>
        <color rgb="FF000000"/>
        <rFont val="Arial"/>
        <family val="2"/>
      </rPr>
      <t>1</t>
    </r>
  </si>
  <si>
    <r>
      <t>Midwestern University - IL</t>
    </r>
    <r>
      <rPr>
        <vertAlign val="superscript"/>
        <sz val="11"/>
        <color rgb="FF000000"/>
        <rFont val="Arial"/>
        <family val="2"/>
      </rPr>
      <t>1</t>
    </r>
  </si>
  <si>
    <r>
      <t>University of New England</t>
    </r>
    <r>
      <rPr>
        <vertAlign val="superscript"/>
        <sz val="11"/>
        <color rgb="FF000000"/>
        <rFont val="Arial"/>
        <family val="2"/>
      </rPr>
      <t>1</t>
    </r>
  </si>
  <si>
    <r>
      <t>Missouri School of Dentistry &amp; Oral Health</t>
    </r>
    <r>
      <rPr>
        <vertAlign val="superscript"/>
        <sz val="11"/>
        <color rgb="FF000000"/>
        <rFont val="Arial"/>
        <family val="2"/>
      </rPr>
      <t>1</t>
    </r>
  </si>
  <si>
    <r>
      <t>Touro College of Dental Medicine</t>
    </r>
    <r>
      <rPr>
        <vertAlign val="superscript"/>
        <sz val="11"/>
        <color rgb="FF000000"/>
        <rFont val="Arial"/>
        <family val="2"/>
      </rPr>
      <t>1</t>
    </r>
  </si>
  <si>
    <r>
      <t>East Carolina University</t>
    </r>
    <r>
      <rPr>
        <vertAlign val="superscript"/>
        <sz val="11"/>
        <color rgb="FF000000"/>
        <rFont val="Arial"/>
        <family val="2"/>
      </rPr>
      <t>1</t>
    </r>
  </si>
  <si>
    <r>
      <t>2015-16</t>
    </r>
    <r>
      <rPr>
        <b/>
        <vertAlign val="superscript"/>
        <sz val="11"/>
        <color rgb="FFFFFFFF"/>
        <rFont val="Arial"/>
        <family val="2"/>
      </rPr>
      <t>1</t>
    </r>
  </si>
  <si>
    <t>White 
(Not Hispanic or Latino)</t>
  </si>
  <si>
    <t>Black or African American 
(Not Hispanic or Latino)</t>
  </si>
  <si>
    <t>Hispanic or Latino 
(Any Race)</t>
  </si>
  <si>
    <t>American Indian or Alaska Native 
(Not Hispanic or Latino)</t>
  </si>
  <si>
    <t>Asian 
(Not Hispanic or Latino)</t>
  </si>
  <si>
    <t>Hawaiian or Other Pacific Islander 
(Not Hispanic or Latino)</t>
  </si>
  <si>
    <t>Two or More Races 
(Not Hispanic or Latino)</t>
  </si>
  <si>
    <r>
      <t>N/A</t>
    </r>
    <r>
      <rPr>
        <vertAlign val="superscript"/>
        <sz val="11"/>
        <color rgb="FF000000"/>
        <rFont val="Arial"/>
        <family val="2"/>
      </rPr>
      <t>3</t>
    </r>
  </si>
  <si>
    <r>
      <t>LECOM College of Dental Medicine</t>
    </r>
    <r>
      <rPr>
        <vertAlign val="superscript"/>
        <sz val="11"/>
        <color rgb="FF000000"/>
        <rFont val="Arial"/>
        <family val="2"/>
      </rPr>
      <t>2</t>
    </r>
  </si>
  <si>
    <r>
      <t>Midwestern University - IL</t>
    </r>
    <r>
      <rPr>
        <vertAlign val="superscript"/>
        <sz val="11"/>
        <color rgb="FF000000"/>
        <rFont val="Arial"/>
        <family val="2"/>
      </rPr>
      <t>2</t>
    </r>
  </si>
  <si>
    <r>
      <t>University of New England</t>
    </r>
    <r>
      <rPr>
        <vertAlign val="superscript"/>
        <sz val="11"/>
        <color rgb="FF000000"/>
        <rFont val="Arial"/>
        <family val="2"/>
      </rPr>
      <t>2</t>
    </r>
  </si>
  <si>
    <r>
      <t>Missouri School of Dentistry &amp; Oral Health</t>
    </r>
    <r>
      <rPr>
        <vertAlign val="superscript"/>
        <sz val="11"/>
        <color rgb="FF000000"/>
        <rFont val="Arial"/>
        <family val="2"/>
      </rPr>
      <t>2</t>
    </r>
  </si>
  <si>
    <r>
      <t>Touro College of Dental Medicine</t>
    </r>
    <r>
      <rPr>
        <vertAlign val="superscript"/>
        <sz val="11"/>
        <color rgb="FF000000"/>
        <rFont val="Arial"/>
        <family val="2"/>
      </rPr>
      <t>2</t>
    </r>
  </si>
  <si>
    <r>
      <t>East Carolina University</t>
    </r>
    <r>
      <rPr>
        <vertAlign val="superscript"/>
        <sz val="11"/>
        <color rgb="FF000000"/>
        <rFont val="Arial"/>
        <family val="2"/>
      </rPr>
      <t>2</t>
    </r>
  </si>
  <si>
    <r>
      <t>Roseman University of Health Sciences</t>
    </r>
    <r>
      <rPr>
        <vertAlign val="superscript"/>
        <sz val="11"/>
        <color rgb="FF000000"/>
        <rFont val="Arial"/>
        <family val="2"/>
      </rPr>
      <t>2</t>
    </r>
  </si>
  <si>
    <r>
      <t>University of Utah</t>
    </r>
    <r>
      <rPr>
        <vertAlign val="superscript"/>
        <sz val="11"/>
        <color rgb="FF000000"/>
        <rFont val="Arial"/>
        <family val="2"/>
      </rPr>
      <t>2</t>
    </r>
  </si>
  <si>
    <t>First-Time 1st Year Enrollees 
% of Examined Applications</t>
  </si>
  <si>
    <t>First-Time 
1st Year Enrollment</t>
  </si>
  <si>
    <r>
      <t>N/A</t>
    </r>
    <r>
      <rPr>
        <vertAlign val="superscript"/>
        <sz val="11"/>
        <color rgb="FF000000"/>
        <rFont val="Arial"/>
        <family val="2"/>
      </rPr>
      <t>1</t>
    </r>
  </si>
  <si>
    <t>©2020 American Dental Association</t>
  </si>
  <si>
    <t>1999-00</t>
  </si>
  <si>
    <t>Master's, Ph.D.,
Other</t>
  </si>
  <si>
    <t>Total United States</t>
  </si>
  <si>
    <t>N/AV</t>
  </si>
  <si>
    <t>NAV</t>
  </si>
  <si>
    <r>
      <t>Number of Repeating Students</t>
    </r>
    <r>
      <rPr>
        <b/>
        <vertAlign val="superscript"/>
        <sz val="11"/>
        <rFont val="Arial"/>
        <family val="2"/>
      </rPr>
      <t>2</t>
    </r>
  </si>
  <si>
    <t>TERM</t>
  </si>
  <si>
    <t>DEFINITION</t>
  </si>
  <si>
    <t>The mean is the simple average of values reported by the schools responding to the survey. The mean is calculated by summing the values reported and then dividing the sum by the number of schools responding to the question.</t>
  </si>
  <si>
    <t>The median is the statistic representing the observation that falls at the fifty-percent mark of all responses. One half of the population falls below this figure.</t>
  </si>
  <si>
    <t>N:</t>
  </si>
  <si>
    <t>The total number of visits made to on-campus clinics or extramural facilities. There may be more than one visit made by a single patient to a clinic.</t>
  </si>
  <si>
    <t>An educational institution controlled by a private individual(s) or by a nongovernmental agency, usually supported primarily by other than public funds, and operated by other than publicly elected or appointed officials. The individual(s) or agency in control receives compensation other than wages, rent or other expenses for the assumption of risk.</t>
  </si>
  <si>
    <t>An educational institution controlled by a private individual(s) or by a nongovernmental agency, usually supported primarily by other than public funds, and operated by other than publicly elected or appointed officials. The individual(s) or agency in control receives no compensation other than wages, rent, or other expenses, for the assumption of risk. These include both independent not-for-profit schools and those affiliated with a religious organization.</t>
  </si>
  <si>
    <t>A privately supported program that receives a per capita enrollment subsidy from the state (e.g., some states allocate a prescribed dollar amount per state resident enrolled in their programs). Certain tables in this report may list private/state-related institutions together with private institutions.</t>
  </si>
  <si>
    <t>An educational institution whose programs and activities are operated by publicly elected or appointed school officials and which is supported primarily by public funds.</t>
  </si>
  <si>
    <t>White, Non-Hispanic: a person having origins in any of the original peoples of Europe, the Middle East, or North Africa.</t>
  </si>
  <si>
    <t>Black or African-American: a person having origins in any of the black racial groups of Africa.</t>
  </si>
  <si>
    <t>Hispanic/Latino: a person of Cuban, Mexican, Puerto Rican, South or Central American or other Spanish culture or origin, regardless of race.</t>
  </si>
  <si>
    <t>American Indian or Alaska Native: a person having origins in any of the original peoples of North America and South America (including Central America) and who maintains cultural identification through tribal affiliation or community attachment.</t>
  </si>
  <si>
    <t>Asian: a person having origins in any of the original peoples of the Far East, Southeast Asia, the Indian subcontinent, including, for example, Cambodia, China, India, Japan, Korea, Malaysia, Pakistan, the Philippine Islands, Thailand, and Vietnam.</t>
  </si>
  <si>
    <t>Two or More Races: category used for individuals who identify with two or more of the race categories listed above.</t>
  </si>
  <si>
    <t>Non-Resident Alien: a person who is not a citizen or national of the United States and who is in this country on a visa or temporary basis and does not have the right to remain indefinitely.</t>
  </si>
  <si>
    <t>Indicates the total number of students repeating an academic year. Includes students enrolled at either the initial school of enrollment or the school to which they transferred.</t>
  </si>
  <si>
    <t>The standard deviation is the typical deviation of sample values from the mean. It reflects the accuracy of the sample mean in representing the population. In a normal population, 68.0% of the observations fall within one standard deviation of the mean, 95.5% of the population fall within two standard deviations, and 99.7% fall within three standard deviations.</t>
  </si>
  <si>
    <t>Identifies the number of predoctoral students who have transferred to a different dental school to continue their predoctoral program. Does not include repeating students.</t>
  </si>
  <si>
    <r>
      <t xml:space="preserve">The total number of </t>
    </r>
    <r>
      <rPr>
        <i/>
        <sz val="11"/>
        <color rgb="FF000000"/>
        <rFont val="Arial"/>
        <family val="2"/>
      </rPr>
      <t xml:space="preserve">new </t>
    </r>
    <r>
      <rPr>
        <sz val="11"/>
        <color theme="1"/>
        <rFont val="Arial"/>
        <family val="2"/>
      </rPr>
      <t>patients making visits to on-campus clinics or extramural facilities.</t>
    </r>
  </si>
  <si>
    <r>
      <t xml:space="preserve">Dentists who indicated at least one of the following as their primary and/or secondary occupation on the ADA’s </t>
    </r>
    <r>
      <rPr>
        <i/>
        <sz val="11"/>
        <color rgb="FF000000"/>
        <rFont val="Arial"/>
        <family val="2"/>
      </rPr>
      <t>Distribution of Dentists</t>
    </r>
    <r>
      <rPr>
        <sz val="11"/>
        <color theme="1"/>
        <rFont val="Arial"/>
        <family val="2"/>
      </rPr>
      <t xml:space="preserve"> survey instrument: private practitioner; dental school faculty or staff; armed forces dentist; government-employed dentist at the federal, state, or local levels; graduate student, intern, or resident; or other health and dental organization staff member.</t>
    </r>
  </si>
  <si>
    <r>
      <t>Native Hawaiian or Other Pacific Islander: a person having origins in</t>
    </r>
    <r>
      <rPr>
        <sz val="11"/>
        <color rgb="FF000000"/>
        <rFont val="Arial"/>
        <family val="2"/>
      </rPr>
      <t xml:space="preserve"> </t>
    </r>
    <r>
      <rPr>
        <sz val="11"/>
        <color theme="1"/>
        <rFont val="Arial"/>
        <family val="2"/>
      </rPr>
      <t xml:space="preserve">any of the original peoples of Hawaii, Guam, Samoa, or other Pacific Islands. </t>
    </r>
  </si>
  <si>
    <t>Mean:</t>
  </si>
  <si>
    <t>Median:</t>
  </si>
  <si>
    <t>Patients screened:</t>
  </si>
  <si>
    <t>Patient visits:</t>
  </si>
  <si>
    <t>Private for-profit school:</t>
  </si>
  <si>
    <t>Private nonprofit school:</t>
  </si>
  <si>
    <t>Professionally active dentists:</t>
  </si>
  <si>
    <t>Public school:</t>
  </si>
  <si>
    <t>Race/Ethnicity:</t>
  </si>
  <si>
    <t>Repeaters:</t>
  </si>
  <si>
    <t>Standard deviation:</t>
  </si>
  <si>
    <t>Transfer students:</t>
  </si>
  <si>
    <t>Private/State-related school:</t>
  </si>
  <si>
    <t>Native Hawaiian or Other Pacific Islander 
(Not Hispanic or Latino)</t>
  </si>
  <si>
    <r>
      <t>Other</t>
    </r>
    <r>
      <rPr>
        <b/>
        <vertAlign val="superscript"/>
        <sz val="11"/>
        <color rgb="FFFFFFFF"/>
        <rFont val="Arial"/>
        <family val="2"/>
      </rPr>
      <t>2</t>
    </r>
  </si>
  <si>
    <t>Other US Terri-
tories</t>
  </si>
  <si>
    <t>Nonres-
ident
Alien</t>
  </si>
  <si>
    <t>Not
avail-
able</t>
  </si>
  <si>
    <t>AL = ALABAMA</t>
  </si>
  <si>
    <t>CT = CONNECTICUT</t>
  </si>
  <si>
    <t>ID = IDAHO</t>
  </si>
  <si>
    <t>LA = LOUISIANA</t>
  </si>
  <si>
    <t>MS = MISSISSIPPI</t>
  </si>
  <si>
    <t>NJ = NEW JERSEY</t>
  </si>
  <si>
    <t>OK = OKLAHOMA</t>
  </si>
  <si>
    <t>TN = TENNESSEE</t>
  </si>
  <si>
    <t>WV = WEST VIRGINIA</t>
  </si>
  <si>
    <t>AB = ALBERTA</t>
  </si>
  <si>
    <t>AK = ALASKA</t>
  </si>
  <si>
    <t>DE = DELAWARE</t>
  </si>
  <si>
    <t>IL = ILLINOIS</t>
  </si>
  <si>
    <t>ME = MAINE</t>
  </si>
  <si>
    <t>MO = MISSOURI</t>
  </si>
  <si>
    <t>NM = NEW MEXICO</t>
  </si>
  <si>
    <t>OR = OREGON</t>
  </si>
  <si>
    <t>TX = TEXAS</t>
  </si>
  <si>
    <t>WI = WISCONSIN</t>
  </si>
  <si>
    <t>BC = BRITISH COLUMBIA</t>
  </si>
  <si>
    <t>AZ = ARIZONA</t>
  </si>
  <si>
    <t>DC = DISTRICT OF COLUMBIA</t>
  </si>
  <si>
    <t>IN = INDIANA</t>
  </si>
  <si>
    <t>MD = MARYLAND</t>
  </si>
  <si>
    <t>MT = MONTANA</t>
  </si>
  <si>
    <t>NY = NEW YORK</t>
  </si>
  <si>
    <t>PA = PENNSYLVANIA</t>
  </si>
  <si>
    <t>UT = UTAH</t>
  </si>
  <si>
    <t>WY = WYOMING</t>
  </si>
  <si>
    <t>MB = MANITOBA</t>
  </si>
  <si>
    <t>AR = ARKANSAS</t>
  </si>
  <si>
    <t>FL = FLORIDA</t>
  </si>
  <si>
    <t>IA = IOWA</t>
  </si>
  <si>
    <t>MA = MASSACHUSETTS</t>
  </si>
  <si>
    <t>NE = NEBRASKA</t>
  </si>
  <si>
    <t>NC = NORTH CAROLINA</t>
  </si>
  <si>
    <t>RI = RHODE ISLAND</t>
  </si>
  <si>
    <t>VT = VERMONT</t>
  </si>
  <si>
    <t>PR = PUERTO RICO</t>
  </si>
  <si>
    <t>ON = ONTARIO</t>
  </si>
  <si>
    <t>CA = CALIFORNIA</t>
  </si>
  <si>
    <t>GA = GEORGIA</t>
  </si>
  <si>
    <t>KS = KANSAS</t>
  </si>
  <si>
    <t>MI = MICHIGAN</t>
  </si>
  <si>
    <t>NV = NEVADA</t>
  </si>
  <si>
    <t>ND = NORTH DAKOTA</t>
  </si>
  <si>
    <t>SC = SOUTH CAROLINA</t>
  </si>
  <si>
    <t>VA = VIRGINIA</t>
  </si>
  <si>
    <t>QC = QUEBEC</t>
  </si>
  <si>
    <t>CO = COLORADO</t>
  </si>
  <si>
    <t>HI = HAWAII</t>
  </si>
  <si>
    <t>KY = KENTUCKY</t>
  </si>
  <si>
    <t>MN = MINNESOTA</t>
  </si>
  <si>
    <t>NH = NEW HAMPSHIRE</t>
  </si>
  <si>
    <t>OH = OHIO</t>
  </si>
  <si>
    <t>SD = SOUTH DAKOTA</t>
  </si>
  <si>
    <t>WA = WASHINGTON</t>
  </si>
  <si>
    <r>
      <t>Other</t>
    </r>
    <r>
      <rPr>
        <b/>
        <vertAlign val="superscript"/>
        <sz val="11"/>
        <color rgb="FFFFFFFF"/>
        <rFont val="Arial"/>
        <family val="2"/>
      </rPr>
      <t>1</t>
    </r>
  </si>
  <si>
    <r>
      <t>Native Hawaiian or Other Pacific Islander</t>
    </r>
    <r>
      <rPr>
        <b/>
        <vertAlign val="superscript"/>
        <sz val="11"/>
        <color rgb="FFFFFFFF"/>
        <rFont val="Arial"/>
        <family val="2"/>
      </rPr>
      <t>3</t>
    </r>
    <r>
      <rPr>
        <b/>
        <sz val="11"/>
        <color rgb="FFFFFFFF"/>
        <rFont val="Arial"/>
        <family val="2"/>
      </rPr>
      <t xml:space="preserve"> 
(Not Hispanic or Latino)</t>
    </r>
  </si>
  <si>
    <r>
      <t>Two or More Races</t>
    </r>
    <r>
      <rPr>
        <b/>
        <vertAlign val="superscript"/>
        <sz val="11"/>
        <color rgb="FFFFFFFF"/>
        <rFont val="Arial"/>
        <family val="2"/>
      </rPr>
      <t>3</t>
    </r>
    <r>
      <rPr>
        <b/>
        <sz val="11"/>
        <color rgb="FFFFFFFF"/>
        <rFont val="Arial"/>
        <family val="2"/>
      </rPr>
      <t xml:space="preserve"> 
(Not Hispanic or Latino)</t>
    </r>
  </si>
  <si>
    <r>
      <t>Nonresident Alien</t>
    </r>
    <r>
      <rPr>
        <b/>
        <vertAlign val="superscript"/>
        <sz val="11"/>
        <color rgb="FFFFFFFF"/>
        <rFont val="Arial"/>
        <family val="2"/>
      </rPr>
      <t>3</t>
    </r>
  </si>
  <si>
    <r>
      <t>Midwestern University - AZ</t>
    </r>
    <r>
      <rPr>
        <vertAlign val="superscript"/>
        <sz val="11"/>
        <color rgb="FF000000"/>
        <rFont val="Arial"/>
        <family val="2"/>
      </rPr>
      <t>1</t>
    </r>
  </si>
  <si>
    <r>
      <t>Western University of Health Sciences</t>
    </r>
    <r>
      <rPr>
        <vertAlign val="superscript"/>
        <sz val="11"/>
        <color rgb="FF000000"/>
        <rFont val="Arial"/>
        <family val="2"/>
      </rPr>
      <t>1</t>
    </r>
  </si>
  <si>
    <t>Clinical Lab Instruction</t>
  </si>
  <si>
    <t>Corre-
spondence</t>
  </si>
  <si>
    <t>Audio/Audio Conference Courses</t>
  </si>
  <si>
    <t>Telecourse/
ITV/Video-
conference</t>
  </si>
  <si>
    <t>CD-ROM: 
Self-contained System/Email</t>
  </si>
  <si>
    <t>Web-based Online Courses</t>
  </si>
  <si>
    <t>Lecture/
Discussion</t>
  </si>
  <si>
    <t>Field Learning/
Research</t>
  </si>
  <si>
    <t>Remote Methods:</t>
  </si>
  <si>
    <t>Total "Yes" Responses:</t>
  </si>
  <si>
    <t>On-Campus 
Clinics</t>
  </si>
  <si>
    <t>Extramural 
Facilities</t>
  </si>
  <si>
    <r>
      <t>Number of Patient Visits</t>
    </r>
    <r>
      <rPr>
        <b/>
        <vertAlign val="superscript"/>
        <sz val="11"/>
        <color rgb="FFFFFFFF"/>
        <rFont val="Arial"/>
        <family val="2"/>
      </rPr>
      <t>2</t>
    </r>
  </si>
  <si>
    <r>
      <t>Number of New Patients Screened</t>
    </r>
    <r>
      <rPr>
        <b/>
        <vertAlign val="superscript"/>
        <sz val="11"/>
        <color rgb="FFFFFFFF"/>
        <rFont val="Arial"/>
        <family val="2"/>
      </rPr>
      <t>2</t>
    </r>
  </si>
  <si>
    <t>UNIVERSITY OF ALABAMA</t>
  </si>
  <si>
    <t>$</t>
  </si>
  <si>
    <t>Number Applied for Financial Assistance</t>
  </si>
  <si>
    <t>Number Whose Need Determined by Analysis</t>
  </si>
  <si>
    <t>Dental School or Sponsoring Institution</t>
  </si>
  <si>
    <t>Federal Government</t>
  </si>
  <si>
    <t>State Government</t>
  </si>
  <si>
    <t>Other Sources</t>
  </si>
  <si>
    <t>Applicants' Needs Determined by Analysis</t>
  </si>
  <si>
    <t>Grants or Scholarships (including tuition reduction) awarded by:</t>
  </si>
  <si>
    <t>Student Loans, funded by:</t>
  </si>
  <si>
    <t>Work Study Programs, funded by:</t>
  </si>
  <si>
    <t>Applicants' Needs Not Determined by Analysis</t>
  </si>
  <si>
    <t>Mean</t>
  </si>
  <si>
    <t>Standard Deviation</t>
  </si>
  <si>
    <t>Clinical Clerk</t>
  </si>
  <si>
    <t>Dental Assistant</t>
  </si>
  <si>
    <t>Dental Hygienist</t>
  </si>
  <si>
    <t>Dental Laboratory Technician</t>
  </si>
  <si>
    <t>Expanded Function Dental Assistant</t>
  </si>
  <si>
    <t>Radiology Technician</t>
  </si>
  <si>
    <t>Sterilization Personnel</t>
  </si>
  <si>
    <t>Computer/
IT Personnel</t>
  </si>
  <si>
    <t>Team/
Patient Care Coordinator</t>
  </si>
  <si>
    <t>Proffessional Staff</t>
  </si>
  <si>
    <t>Nurse</t>
  </si>
  <si>
    <t>Other Support Personnel</t>
  </si>
  <si>
    <t>Total FTE</t>
  </si>
  <si>
    <t>Total Support Personnel</t>
  </si>
  <si>
    <t>Number of Non-Zero Entries</t>
  </si>
  <si>
    <t>Administrative Assistant/ Secretary/
Clerical Support Staff</t>
  </si>
  <si>
    <t>Medical/
Pathology Laboratory Technician</t>
  </si>
  <si>
    <t>Location of Basic Science Department:</t>
  </si>
  <si>
    <t>Outside of dental school</t>
  </si>
  <si>
    <t>Total Clinical Science Support Personnel</t>
  </si>
  <si>
    <t>Total Research Support Personnel</t>
  </si>
  <si>
    <t>Research Support 
Total FTE</t>
  </si>
  <si>
    <t>Clinical Science Support 
Total FTE</t>
  </si>
  <si>
    <t>Basic Science Support
Total FTE</t>
  </si>
  <si>
    <t>All Other Support 
Total FTE</t>
  </si>
  <si>
    <t>Type of Faculty Providing Basic Science Instruction</t>
  </si>
  <si>
    <t>Medical and dental school faculty share instruction</t>
  </si>
  <si>
    <t>Dental school faculty only</t>
  </si>
  <si>
    <t>Medical school faculty only</t>
  </si>
  <si>
    <t>Number of "Dental school faculty only" responses:</t>
  </si>
  <si>
    <t>adv enrollment and grads</t>
  </si>
  <si>
    <t>% repeating students</t>
  </si>
  <si>
    <t>4th</t>
  </si>
  <si>
    <t>3rd</t>
  </si>
  <si>
    <t>2nd</t>
  </si>
  <si>
    <t>1st</t>
  </si>
  <si>
    <t>Variable</t>
  </si>
  <si>
    <t>Sum</t>
  </si>
  <si>
    <t>Minimum</t>
  </si>
  <si>
    <t>Maximum</t>
  </si>
  <si>
    <t>In Dental-Related Activiry</t>
  </si>
  <si>
    <t>OA1</t>
  </si>
  <si>
    <t>Not in Dental-Related Activity</t>
  </si>
  <si>
    <t>OA2</t>
  </si>
  <si>
    <t>OAADVAPP</t>
  </si>
  <si>
    <t>Applied to advanced program</t>
  </si>
  <si>
    <t>OANBT</t>
  </si>
  <si>
    <t>Took national board exam</t>
  </si>
  <si>
    <t>OACLT</t>
  </si>
  <si>
    <t>Took clinical licensure exam</t>
  </si>
  <si>
    <t>OAADVENR</t>
  </si>
  <si>
    <t>Enrolled in advanced program</t>
  </si>
  <si>
    <t>Enrolled in an accredited advanced dental education program</t>
  </si>
  <si>
    <t>OANBP</t>
  </si>
  <si>
    <t>Passed national board exam</t>
  </si>
  <si>
    <t>Passed National Board Exam</t>
  </si>
  <si>
    <t>OACLP</t>
  </si>
  <si>
    <t>Passed clinical exam</t>
  </si>
  <si>
    <t>Passed Clinical Licensure Exam</t>
  </si>
  <si>
    <t>OATOT</t>
  </si>
  <si>
    <t>Completed Program</t>
  </si>
  <si>
    <t>OA</t>
  </si>
  <si>
    <t>Originally Enrolled</t>
  </si>
  <si>
    <t>Patient visits</t>
  </si>
  <si>
    <t>Patients screened</t>
  </si>
  <si>
    <t>BSFAC</t>
  </si>
  <si>
    <t>Frequency</t>
  </si>
  <si>
    <t>Faculty from other divisions</t>
  </si>
  <si>
    <r>
      <rPr>
        <vertAlign val="superscript"/>
        <sz val="9"/>
        <rFont val="Arial"/>
        <family val="2"/>
      </rPr>
      <t>1</t>
    </r>
    <r>
      <rPr>
        <sz val="9"/>
        <rFont val="Arial"/>
        <family val="2"/>
      </rPr>
      <t xml:space="preserve"> Dental school name in Table 1 is the full name of the sponsoring institution and dental school at the time of the survey.  </t>
    </r>
  </si>
  <si>
    <r>
      <rPr>
        <vertAlign val="superscript"/>
        <sz val="9"/>
        <rFont val="Arial"/>
        <family val="2"/>
      </rPr>
      <t>2</t>
    </r>
    <r>
      <rPr>
        <sz val="9"/>
        <rFont val="Arial"/>
        <family val="2"/>
      </rPr>
      <t xml:space="preserve"> Four-36: 4 academic years within 36 months; four-48: 4 academic years within 48 months; five-60: 5 academic years within 60 months.</t>
    </r>
  </si>
  <si>
    <r>
      <rPr>
        <vertAlign val="superscript"/>
        <sz val="9"/>
        <rFont val="Arial"/>
        <family val="2"/>
      </rPr>
      <t>3</t>
    </r>
    <r>
      <rPr>
        <sz val="9"/>
        <rFont val="Arial"/>
        <family val="2"/>
      </rPr>
      <t xml:space="preserve"> Not available</t>
    </r>
  </si>
  <si>
    <r>
      <rPr>
        <vertAlign val="superscript"/>
        <sz val="9"/>
        <rFont val="Arial"/>
        <family val="2"/>
      </rPr>
      <t xml:space="preserve">2 </t>
    </r>
    <r>
      <rPr>
        <sz val="9"/>
        <rFont val="Arial"/>
        <family val="2"/>
      </rPr>
      <t>Note that, beginning in 2012-13, total number of examined applications include those for whom gender was not available. As a result, the totals shown in the graph exceed the sum of applications from males and females. In 2015-16, the gender category "Other" was added to include applicants whose gender was unknown, or who did not identify as male or female.</t>
    </r>
  </si>
  <si>
    <r>
      <t xml:space="preserve">Source: American Dental Association, Health Policy Institute, </t>
    </r>
    <r>
      <rPr>
        <i/>
        <sz val="9"/>
        <rFont val="Arial"/>
        <family val="2"/>
      </rPr>
      <t>Surveys of Dental Education</t>
    </r>
    <r>
      <rPr>
        <sz val="9"/>
        <rFont val="Arial"/>
        <family val="2"/>
      </rPr>
      <t xml:space="preserve"> (Group II, Question 2).</t>
    </r>
  </si>
  <si>
    <r>
      <rPr>
        <vertAlign val="superscript"/>
        <sz val="9"/>
        <rFont val="Arial"/>
        <family val="2"/>
      </rPr>
      <t>1</t>
    </r>
    <r>
      <rPr>
        <sz val="9"/>
        <rFont val="Arial"/>
        <family val="2"/>
      </rPr>
      <t xml:space="preserve"> Identifies a new program</t>
    </r>
  </si>
  <si>
    <r>
      <rPr>
        <vertAlign val="superscript"/>
        <sz val="9"/>
        <rFont val="Arial"/>
        <family val="2"/>
      </rPr>
      <t>2</t>
    </r>
    <r>
      <rPr>
        <sz val="9"/>
        <rFont val="Arial"/>
        <family val="2"/>
      </rPr>
      <t xml:space="preserve"> Not available</t>
    </r>
  </si>
  <si>
    <r>
      <t xml:space="preserve">Source: American Dental Association, Health Policy Institute, </t>
    </r>
    <r>
      <rPr>
        <i/>
        <sz val="9"/>
        <rFont val="Arial"/>
        <family val="2"/>
      </rPr>
      <t>Surveys of Dental Education</t>
    </r>
    <r>
      <rPr>
        <sz val="9"/>
        <rFont val="Arial"/>
        <family val="2"/>
      </rPr>
      <t xml:space="preserve"> (Group II).</t>
    </r>
  </si>
  <si>
    <r>
      <rPr>
        <vertAlign val="superscript"/>
        <sz val="9"/>
        <rFont val="Arial"/>
        <family val="2"/>
      </rPr>
      <t>1</t>
    </r>
    <r>
      <rPr>
        <sz val="9"/>
        <rFont val="Arial"/>
        <family val="2"/>
      </rPr>
      <t xml:space="preserve"> In 2015-16, the gender category "Other" was added to include applications that did not indicate gender, or did not identify as either male or female.</t>
    </r>
  </si>
  <si>
    <r>
      <rPr>
        <vertAlign val="superscript"/>
        <sz val="9"/>
        <rFont val="Arial"/>
        <family val="2"/>
      </rPr>
      <t>2</t>
    </r>
    <r>
      <rPr>
        <sz val="9"/>
        <rFont val="Arial"/>
        <family val="2"/>
      </rPr>
      <t xml:space="preserve"> Identifies a new program.</t>
    </r>
  </si>
  <si>
    <r>
      <rPr>
        <vertAlign val="superscript"/>
        <sz val="9"/>
        <rFont val="Arial"/>
        <family val="2"/>
      </rPr>
      <t xml:space="preserve">1 </t>
    </r>
    <r>
      <rPr>
        <sz val="9"/>
        <rFont val="Arial"/>
        <family val="2"/>
      </rPr>
      <t>Refer to glossary for definition.</t>
    </r>
  </si>
  <si>
    <r>
      <rPr>
        <vertAlign val="superscript"/>
        <sz val="9"/>
        <rFont val="Arial"/>
        <family val="2"/>
      </rPr>
      <t>1</t>
    </r>
    <r>
      <rPr>
        <sz val="9"/>
        <rFont val="Arial"/>
        <family val="2"/>
      </rPr>
      <t xml:space="preserve"> Not applicable</t>
    </r>
  </si>
  <si>
    <r>
      <t xml:space="preserve">Source: American Dental Association, Health Policy Institute, </t>
    </r>
    <r>
      <rPr>
        <i/>
        <sz val="9"/>
        <color rgb="FF000000"/>
        <rFont val="Arial"/>
        <family val="2"/>
      </rPr>
      <t>Surveys of Dental Education</t>
    </r>
    <r>
      <rPr>
        <sz val="9"/>
        <color rgb="FF000000"/>
        <rFont val="Arial"/>
        <family val="2"/>
      </rPr>
      <t xml:space="preserve"> (Group II, Question 14).</t>
    </r>
  </si>
  <si>
    <r>
      <t xml:space="preserve">Source: American Dental Association, Health Policy Institute, </t>
    </r>
    <r>
      <rPr>
        <i/>
        <sz val="9"/>
        <color rgb="FF000000"/>
        <rFont val="Arial"/>
        <family val="2"/>
      </rPr>
      <t>Surveys of Dental Education</t>
    </r>
    <r>
      <rPr>
        <sz val="9"/>
        <color rgb="FF000000"/>
        <rFont val="Arial"/>
        <family val="2"/>
      </rPr>
      <t xml:space="preserve"> (Group II, Question 22).</t>
    </r>
  </si>
  <si>
    <r>
      <t xml:space="preserve">1 </t>
    </r>
    <r>
      <rPr>
        <sz val="9"/>
        <color theme="1"/>
        <rFont val="Arial"/>
        <family val="2"/>
      </rPr>
      <t>“-“ indicates that there were no repeaters in a given year.</t>
    </r>
  </si>
  <si>
    <r>
      <t xml:space="preserve">2 </t>
    </r>
    <r>
      <rPr>
        <sz val="9"/>
        <color theme="1"/>
        <rFont val="Arial"/>
        <family val="2"/>
      </rPr>
      <t>Identifies a new program.</t>
    </r>
  </si>
  <si>
    <r>
      <t xml:space="preserve">Source: American Dental Association, Health Policy Institute, </t>
    </r>
    <r>
      <rPr>
        <i/>
        <sz val="9"/>
        <rFont val="Arial"/>
        <family val="2"/>
      </rPr>
      <t>Surveys of Dental Education</t>
    </r>
    <r>
      <rPr>
        <sz val="9"/>
        <rFont val="Arial"/>
        <family val="2"/>
      </rPr>
      <t xml:space="preserve"> (US Group II, Questions 10 and 22, and Student Roster. Canada Group II, Questions 1 and 16).</t>
    </r>
  </si>
  <si>
    <r>
      <rPr>
        <vertAlign val="superscript"/>
        <sz val="9"/>
        <rFont val="Arial"/>
        <family val="2"/>
      </rPr>
      <t xml:space="preserve">1 </t>
    </r>
    <r>
      <rPr>
        <sz val="9"/>
        <rFont val="Arial"/>
        <family val="2"/>
      </rPr>
      <t>Identifies a new program.</t>
    </r>
  </si>
  <si>
    <r>
      <rPr>
        <vertAlign val="superscript"/>
        <sz val="9"/>
        <rFont val="Arial"/>
        <family val="2"/>
      </rPr>
      <t>2</t>
    </r>
    <r>
      <rPr>
        <sz val="9"/>
        <rFont val="Arial"/>
        <family val="2"/>
      </rPr>
      <t xml:space="preserve"> Refer to glossary for definition.</t>
    </r>
  </si>
  <si>
    <r>
      <t xml:space="preserve">Source: American Dental Association, Health Policy Institute, </t>
    </r>
    <r>
      <rPr>
        <i/>
        <sz val="9"/>
        <rFont val="Arial"/>
        <family val="2"/>
      </rPr>
      <t>Surveys of Dental Education</t>
    </r>
    <r>
      <rPr>
        <sz val="9"/>
        <rFont val="Arial"/>
        <family val="2"/>
      </rPr>
      <t xml:space="preserve"> (Student Roster and Group II, Questions 10 and 22).</t>
    </r>
  </si>
  <si>
    <r>
      <t>Source: American Dental Association, Health Policy Institute,</t>
    </r>
    <r>
      <rPr>
        <i/>
        <sz val="9"/>
        <rFont val="Arial"/>
        <family val="2"/>
      </rPr>
      <t xml:space="preserve"> Surveys of Dental Education</t>
    </r>
    <r>
      <rPr>
        <sz val="9"/>
        <rFont val="Arial"/>
        <family val="2"/>
      </rPr>
      <t xml:space="preserve"> (Student Roster and Group II, Question 11).</t>
    </r>
  </si>
  <si>
    <r>
      <rPr>
        <vertAlign val="superscript"/>
        <sz val="9"/>
        <rFont val="Arial"/>
        <family val="2"/>
      </rPr>
      <t xml:space="preserve">1 </t>
    </r>
    <r>
      <rPr>
        <sz val="9"/>
        <rFont val="Arial"/>
        <family val="2"/>
      </rPr>
      <t>In 2015-16, the "Other" gender category was added for students who prefer not to report gender, do not identify as either male or female, or whose gender is not available.</t>
    </r>
  </si>
  <si>
    <r>
      <t xml:space="preserve">Source: American Dental Association, Health Policy Institute, </t>
    </r>
    <r>
      <rPr>
        <i/>
        <sz val="9"/>
        <rFont val="Arial"/>
        <family val="2"/>
      </rPr>
      <t xml:space="preserve">Surveys of Dental Education </t>
    </r>
    <r>
      <rPr>
        <sz val="9"/>
        <rFont val="Arial"/>
        <family val="2"/>
      </rPr>
      <t>(Student Roster and Group II, Question 11).</t>
    </r>
  </si>
  <si>
    <r>
      <rPr>
        <vertAlign val="superscript"/>
        <sz val="9"/>
        <rFont val="Arial"/>
        <family val="2"/>
      </rPr>
      <t xml:space="preserve">2 </t>
    </r>
    <r>
      <rPr>
        <sz val="9"/>
        <rFont val="Arial"/>
        <family val="2"/>
      </rPr>
      <t>In 2015-16, the "Other" gender category was added for students who prefer not to report gender, do not identify as either male or female, or whose gender is not available.</t>
    </r>
  </si>
  <si>
    <r>
      <t xml:space="preserve">Source: American Dental Association, Health Policy Institute, </t>
    </r>
    <r>
      <rPr>
        <i/>
        <sz val="9"/>
        <rFont val="Arial"/>
        <family val="2"/>
      </rPr>
      <t>Surveys of Dental Education</t>
    </r>
    <r>
      <rPr>
        <sz val="9"/>
        <rFont val="Arial"/>
        <family val="2"/>
      </rPr>
      <t xml:space="preserve"> (Student Roster and Group II, Question 11).</t>
    </r>
  </si>
  <si>
    <r>
      <t xml:space="preserve">1 </t>
    </r>
    <r>
      <rPr>
        <sz val="9"/>
        <color theme="1"/>
        <rFont val="Arial"/>
        <family val="2"/>
      </rPr>
      <t>Refer to glossary for descriptions of race/ethnicity categories.</t>
    </r>
  </si>
  <si>
    <r>
      <rPr>
        <vertAlign val="superscript"/>
        <sz val="9"/>
        <rFont val="Arial"/>
        <family val="2"/>
      </rPr>
      <t xml:space="preserve">2 </t>
    </r>
    <r>
      <rPr>
        <sz val="9"/>
        <rFont val="Arial"/>
        <family val="2"/>
      </rPr>
      <t>The "Other" gender category includes students who prefer not to report gender, do not identify as either male or female, or whose gender is not available.</t>
    </r>
  </si>
  <si>
    <r>
      <t>1</t>
    </r>
    <r>
      <rPr>
        <sz val="9"/>
        <color theme="1"/>
        <rFont val="Arial"/>
        <family val="2"/>
      </rPr>
      <t xml:space="preserve"> United States regions are:</t>
    </r>
  </si>
  <si>
    <r>
      <rPr>
        <b/>
        <sz val="9"/>
        <color theme="1"/>
        <rFont val="Arial"/>
        <family val="2"/>
      </rPr>
      <t xml:space="preserve">New England: </t>
    </r>
    <r>
      <rPr>
        <sz val="9"/>
        <color theme="1"/>
        <rFont val="Arial"/>
        <family val="2"/>
      </rPr>
      <t xml:space="preserve"> Connecticut, Maine, Massachusetts, New Hampshire, Rhode Island, Vermont</t>
    </r>
  </si>
  <si>
    <r>
      <rPr>
        <b/>
        <sz val="9"/>
        <color theme="1"/>
        <rFont val="Arial"/>
        <family val="2"/>
      </rPr>
      <t>Middle Atlantic:</t>
    </r>
    <r>
      <rPr>
        <sz val="9"/>
        <color theme="1"/>
        <rFont val="Arial"/>
        <family val="2"/>
      </rPr>
      <t xml:space="preserve">  New Jersey, New York, Pennsylvania</t>
    </r>
  </si>
  <si>
    <r>
      <rPr>
        <b/>
        <sz val="9"/>
        <color theme="1"/>
        <rFont val="Arial"/>
        <family val="2"/>
      </rPr>
      <t>South Atlantic:</t>
    </r>
    <r>
      <rPr>
        <sz val="9"/>
        <color theme="1"/>
        <rFont val="Arial"/>
        <family val="2"/>
      </rPr>
      <t xml:space="preserve">  Delaware, D.C., Florida, Georgia, Maryland, North Carolina, South Carolina, Virginia, West Virginia</t>
    </r>
  </si>
  <si>
    <r>
      <rPr>
        <b/>
        <sz val="9"/>
        <color theme="1"/>
        <rFont val="Arial"/>
        <family val="2"/>
      </rPr>
      <t>East South Central:</t>
    </r>
    <r>
      <rPr>
        <sz val="9"/>
        <color theme="1"/>
        <rFont val="Arial"/>
        <family val="2"/>
      </rPr>
      <t xml:space="preserve">  Alabama, Kentucky, Mississippi, Tennessee</t>
    </r>
  </si>
  <si>
    <r>
      <rPr>
        <b/>
        <sz val="9"/>
        <color theme="1"/>
        <rFont val="Arial"/>
        <family val="2"/>
      </rPr>
      <t xml:space="preserve">East North Central: </t>
    </r>
    <r>
      <rPr>
        <sz val="9"/>
        <color theme="1"/>
        <rFont val="Arial"/>
        <family val="2"/>
      </rPr>
      <t xml:space="preserve"> Illinois, Indiana, Michigan, Ohio, Wisconsin</t>
    </r>
  </si>
  <si>
    <r>
      <rPr>
        <b/>
        <sz val="9"/>
        <color theme="1"/>
        <rFont val="Arial"/>
        <family val="2"/>
      </rPr>
      <t xml:space="preserve">West North Central: </t>
    </r>
    <r>
      <rPr>
        <sz val="9"/>
        <color theme="1"/>
        <rFont val="Arial"/>
        <family val="2"/>
      </rPr>
      <t xml:space="preserve"> Iowa, Kansas, Minnesota, Missouri, Nebraska, North Dakota, South Dakota</t>
    </r>
  </si>
  <si>
    <r>
      <rPr>
        <b/>
        <sz val="9"/>
        <color theme="1"/>
        <rFont val="Arial"/>
        <family val="2"/>
      </rPr>
      <t>West South Central:</t>
    </r>
    <r>
      <rPr>
        <sz val="9"/>
        <color theme="1"/>
        <rFont val="Arial"/>
        <family val="2"/>
      </rPr>
      <t xml:space="preserve">  Arkansas, Louisiana, Oklahoma, Texas</t>
    </r>
  </si>
  <si>
    <r>
      <rPr>
        <b/>
        <sz val="9"/>
        <color theme="1"/>
        <rFont val="Arial"/>
        <family val="2"/>
      </rPr>
      <t xml:space="preserve">Mountain: </t>
    </r>
    <r>
      <rPr>
        <sz val="9"/>
        <color theme="1"/>
        <rFont val="Arial"/>
        <family val="2"/>
      </rPr>
      <t xml:space="preserve"> Arizona, Colorado, Idaho, Montana, Nevada, New Mexico, Utah, Wyoming</t>
    </r>
  </si>
  <si>
    <r>
      <rPr>
        <b/>
        <sz val="9"/>
        <color theme="1"/>
        <rFont val="Arial"/>
        <family val="2"/>
      </rPr>
      <t xml:space="preserve">Pacific:  </t>
    </r>
    <r>
      <rPr>
        <sz val="9"/>
        <color theme="1"/>
        <rFont val="Arial"/>
        <family val="2"/>
      </rPr>
      <t>Alaska, California, Hawaii, Oregon, Washington</t>
    </r>
  </si>
  <si>
    <r>
      <rPr>
        <b/>
        <sz val="9"/>
        <color theme="1"/>
        <rFont val="Arial"/>
        <family val="2"/>
      </rPr>
      <t xml:space="preserve">Other/International/Unspecified Areas:  </t>
    </r>
    <r>
      <rPr>
        <sz val="9"/>
        <color theme="1"/>
        <rFont val="Arial"/>
        <family val="2"/>
      </rPr>
      <t>Guam, Puerto Rico, Virgin Islands, Unspecified US States, Alberta, British Columbia, Manitoba, New Brunswick, Ontario, Quebec, Saskatchewan, Unspecified Canadian Provinces, and Other Countries.</t>
    </r>
  </si>
  <si>
    <r>
      <rPr>
        <i/>
        <sz val="9"/>
        <color theme="1"/>
        <rFont val="Arial"/>
        <family val="2"/>
      </rPr>
      <t>Dental Education</t>
    </r>
    <r>
      <rPr>
        <sz val="9"/>
        <color theme="1"/>
        <rFont val="Arial"/>
        <family val="2"/>
      </rPr>
      <t xml:space="preserve"> (Group II, Question 13).</t>
    </r>
  </si>
  <si>
    <r>
      <rPr>
        <vertAlign val="superscript"/>
        <sz val="9"/>
        <rFont val="Arial"/>
        <family val="2"/>
      </rPr>
      <t>1</t>
    </r>
    <r>
      <rPr>
        <sz val="9"/>
        <rFont val="Arial"/>
        <family val="2"/>
      </rPr>
      <t>In 2015-16, the gender category "Other" was added to the survey for students who prefer not to report gender, do not identify as either male or female, or whose gender is not available. As a result, some of the totals shown in the graph exceed the sum of male and female students.</t>
    </r>
  </si>
  <si>
    <r>
      <rPr>
        <vertAlign val="superscript"/>
        <sz val="9"/>
        <rFont val="Arial"/>
        <family val="2"/>
      </rPr>
      <t xml:space="preserve">1 </t>
    </r>
    <r>
      <rPr>
        <sz val="9"/>
        <rFont val="Arial"/>
        <family val="2"/>
      </rPr>
      <t>The "Other" gender category includes students who prefer not to report gender, do not identify as either male or female, or whose gender is not available.</t>
    </r>
  </si>
  <si>
    <t>Université Laval</t>
  </si>
  <si>
    <t>Université de Montréal, Faculté de Médecine Dentaire</t>
  </si>
  <si>
    <t>Faculté de Médecine Dentaire, Université Laval</t>
  </si>
  <si>
    <t>Université de Montréal</t>
  </si>
  <si>
    <r>
      <rPr>
        <vertAlign val="superscript"/>
        <sz val="9"/>
        <color rgb="FF000000"/>
        <rFont val="Arial"/>
        <family val="2"/>
      </rPr>
      <t>1</t>
    </r>
    <r>
      <rPr>
        <sz val="9"/>
        <color rgb="FF000000"/>
        <rFont val="Arial"/>
        <family val="2"/>
      </rPr>
      <t>Identifies a new program.</t>
    </r>
  </si>
  <si>
    <r>
      <rPr>
        <vertAlign val="superscript"/>
        <sz val="9"/>
        <rFont val="Arial"/>
        <family val="2"/>
      </rPr>
      <t>2</t>
    </r>
    <r>
      <rPr>
        <sz val="9"/>
        <rFont val="Arial"/>
        <family val="2"/>
      </rPr>
      <t xml:space="preserve"> In 2015-16, the gender category "Other" was added to include applications that did not indicate gender, or did not identify as either male or female.</t>
    </r>
  </si>
  <si>
    <r>
      <t xml:space="preserve">Source: American Dental Association, Health Policy Institute, </t>
    </r>
    <r>
      <rPr>
        <i/>
        <sz val="9"/>
        <rFont val="Arial"/>
        <family val="2"/>
      </rPr>
      <t>Surveys of Dental Education</t>
    </r>
    <r>
      <rPr>
        <sz val="9"/>
        <rFont val="Arial"/>
        <family val="2"/>
      </rPr>
      <t xml:space="preserve"> (US Group II and Student Roster).</t>
    </r>
  </si>
  <si>
    <r>
      <rPr>
        <vertAlign val="superscript"/>
        <sz val="9"/>
        <color theme="1"/>
        <rFont val="Arial"/>
        <family val="2"/>
      </rPr>
      <t>1</t>
    </r>
    <r>
      <rPr>
        <sz val="9"/>
        <color theme="1"/>
        <rFont val="Arial"/>
        <family val="2"/>
      </rPr>
      <t xml:space="preserve"> Refer to glossary for descriptions of race/ethnicity categories. </t>
    </r>
  </si>
  <si>
    <t>Total Enrollment</t>
  </si>
  <si>
    <r>
      <rPr>
        <vertAlign val="superscript"/>
        <sz val="9"/>
        <rFont val="Arial"/>
        <family val="2"/>
      </rPr>
      <t xml:space="preserve">2 </t>
    </r>
    <r>
      <rPr>
        <sz val="9"/>
        <rFont val="Arial"/>
        <family val="2"/>
      </rPr>
      <t>The "Other" gender category includes students who prefer not to report gender, do not identify as either male or female, or whose gender is not available. It was added to the suvey in 2015-16. One school retroactively provided additional enrollment information in 2008-09, but the students' gender and race/ethnicity were not available.</t>
    </r>
  </si>
  <si>
    <r>
      <t xml:space="preserve">Source: American Dental Association, Health Policy Institute, </t>
    </r>
    <r>
      <rPr>
        <i/>
        <sz val="9"/>
        <rFont val="Arial"/>
        <family val="2"/>
      </rPr>
      <t>Surveys of Dental Education</t>
    </r>
    <r>
      <rPr>
        <sz val="9"/>
        <rFont val="Arial"/>
        <family val="2"/>
      </rPr>
      <t xml:space="preserve"> (Group II, Questions 11, 18, 19, and 20, and Student Roster).</t>
    </r>
  </si>
  <si>
    <r>
      <t>Source: American Dental Association, Health Policy Institute,</t>
    </r>
    <r>
      <rPr>
        <i/>
        <sz val="9"/>
        <rFont val="Arial"/>
        <family val="2"/>
      </rPr>
      <t xml:space="preserve"> Surveys of Dental Education</t>
    </r>
    <r>
      <rPr>
        <sz val="9"/>
        <rFont val="Arial"/>
        <family val="2"/>
      </rPr>
      <t xml:space="preserve"> (Student Roster and Group II, Question 24.)</t>
    </r>
  </si>
  <si>
    <r>
      <t xml:space="preserve">1 </t>
    </r>
    <r>
      <rPr>
        <sz val="9"/>
        <color theme="1"/>
        <rFont val="Arial"/>
        <family val="2"/>
      </rPr>
      <t>Identifies a new program.</t>
    </r>
  </si>
  <si>
    <r>
      <t xml:space="preserve">2 </t>
    </r>
    <r>
      <rPr>
        <sz val="9"/>
        <color theme="1"/>
        <rFont val="Arial"/>
        <family val="2"/>
      </rPr>
      <t>Not available</t>
    </r>
  </si>
  <si>
    <r>
      <t xml:space="preserve">Source: American Dental Association, Health Policy Institute, </t>
    </r>
    <r>
      <rPr>
        <i/>
        <sz val="9"/>
        <rFont val="Arial"/>
        <family val="2"/>
      </rPr>
      <t>Surveys of Dental Education</t>
    </r>
    <r>
      <rPr>
        <sz val="9"/>
        <rFont val="Arial"/>
        <family val="2"/>
      </rPr>
      <t xml:space="preserve"> (Student Roster and US Group II, Question 23, and Canada Group II, Question 2).</t>
    </r>
  </si>
  <si>
    <r>
      <rPr>
        <vertAlign val="superscript"/>
        <sz val="9"/>
        <rFont val="Arial"/>
        <family val="2"/>
      </rPr>
      <t>1</t>
    </r>
    <r>
      <rPr>
        <sz val="9"/>
        <rFont val="Arial"/>
        <family val="2"/>
      </rPr>
      <t xml:space="preserve"> Identifies a new program.</t>
    </r>
  </si>
  <si>
    <r>
      <t xml:space="preserve">Source: American Dental Association, Health Policy Institute, </t>
    </r>
    <r>
      <rPr>
        <i/>
        <sz val="9"/>
        <rFont val="Arial"/>
        <family val="2"/>
      </rPr>
      <t>Surveys of Dental Education</t>
    </r>
    <r>
      <rPr>
        <sz val="9"/>
        <rFont val="Arial"/>
        <family val="2"/>
      </rPr>
      <t xml:space="preserve"> (Student Roster and Group II).</t>
    </r>
  </si>
  <si>
    <r>
      <t xml:space="preserve">2 </t>
    </r>
    <r>
      <rPr>
        <sz val="9"/>
        <color theme="1"/>
        <rFont val="Arial"/>
        <family val="2"/>
      </rPr>
      <t>Note that each school specified a twelve-month period for the most recent data available at the time of the survey.</t>
    </r>
  </si>
  <si>
    <r>
      <rPr>
        <vertAlign val="superscript"/>
        <sz val="9"/>
        <color theme="1"/>
        <rFont val="Arial"/>
        <family val="2"/>
      </rPr>
      <t xml:space="preserve">1 </t>
    </r>
    <r>
      <rPr>
        <sz val="9"/>
        <color theme="1"/>
        <rFont val="Arial"/>
        <family val="2"/>
      </rPr>
      <t>Refer to glossary for definition of patient visits and patients screened.</t>
    </r>
  </si>
  <si>
    <r>
      <rPr>
        <vertAlign val="superscript"/>
        <sz val="9"/>
        <rFont val="Arial"/>
        <family val="2"/>
      </rPr>
      <t>1</t>
    </r>
    <r>
      <rPr>
        <sz val="9"/>
        <rFont val="Arial"/>
        <family val="2"/>
      </rPr>
      <t xml:space="preserve"> Total includes the FTE of basic science, clinical science, research support, and all other support personnel.</t>
    </r>
  </si>
  <si>
    <r>
      <rPr>
        <vertAlign val="superscript"/>
        <sz val="9"/>
        <color theme="1"/>
        <rFont val="Arial"/>
        <family val="2"/>
      </rPr>
      <t xml:space="preserve">1 </t>
    </r>
    <r>
      <rPr>
        <sz val="9"/>
        <color theme="1"/>
        <rFont val="Arial"/>
        <family val="2"/>
      </rPr>
      <t>Refer to glossary for definition.</t>
    </r>
  </si>
  <si>
    <r>
      <t>Other</t>
    </r>
    <r>
      <rPr>
        <b/>
        <vertAlign val="superscript"/>
        <sz val="10"/>
        <color rgb="FFFFFFFF"/>
        <rFont val="Arial"/>
        <family val="2"/>
      </rPr>
      <t>2</t>
    </r>
  </si>
  <si>
    <t>NOTE: Data from King Abdulaziz University is not included in this table; see school-level data in Table 5b.</t>
  </si>
  <si>
    <t>NOTE: Data from King Abdulaziz University is not included in this table.</t>
  </si>
  <si>
    <t>NOTE: Data from King Abdulaziz University is not included in this graph; see school-level data in Table 5b.</t>
  </si>
  <si>
    <t>International, CODA-Accredited</t>
  </si>
  <si>
    <t>SA</t>
  </si>
  <si>
    <t>King Abdulaziz University</t>
  </si>
  <si>
    <t>NOTE: Data from King Abdulaziz University is not included in this table; see school-level data in Table 11b.</t>
  </si>
  <si>
    <t>NOTE: Data from King Abdulaziz University is not included in this graph; see school-level data in Table 11b.</t>
  </si>
  <si>
    <t>NOTE: Data from King Abdulaziz University is not included in this graph; see school-level data in Table 15b.</t>
  </si>
  <si>
    <r>
      <t xml:space="preserve">3 </t>
    </r>
    <r>
      <rPr>
        <sz val="9"/>
        <color theme="1"/>
        <rFont val="Arial"/>
        <family val="2"/>
      </rPr>
      <t xml:space="preserve">Universite de Montreal has a five-year program; 5th year students are included in the 4th year column in this table. </t>
    </r>
  </si>
  <si>
    <r>
      <t xml:space="preserve">4 </t>
    </r>
    <r>
      <rPr>
        <sz val="9"/>
        <color theme="1"/>
        <rFont val="Arial"/>
        <family val="2"/>
      </rPr>
      <t xml:space="preserve">University of the Pacific has a three-year program. </t>
    </r>
    <r>
      <rPr>
        <vertAlign val="superscript"/>
        <sz val="9"/>
        <color theme="1"/>
        <rFont val="Arial"/>
        <family val="2"/>
      </rPr>
      <t xml:space="preserve">        </t>
    </r>
  </si>
  <si>
    <r>
      <t>Université de Montréal</t>
    </r>
    <r>
      <rPr>
        <vertAlign val="superscript"/>
        <sz val="11"/>
        <color rgb="FF000000"/>
        <rFont val="Arial"/>
        <family val="2"/>
      </rPr>
      <t>3</t>
    </r>
  </si>
  <si>
    <r>
      <t>King Abdulaziz University</t>
    </r>
    <r>
      <rPr>
        <vertAlign val="superscript"/>
        <sz val="11"/>
        <color rgb="FF000000"/>
        <rFont val="Arial"/>
        <family val="2"/>
      </rPr>
      <t>2</t>
    </r>
  </si>
  <si>
    <r>
      <rPr>
        <vertAlign val="superscript"/>
        <sz val="9"/>
        <rFont val="Arial"/>
        <family val="2"/>
      </rPr>
      <t>2</t>
    </r>
    <r>
      <rPr>
        <sz val="9"/>
        <rFont val="Arial"/>
        <family val="2"/>
      </rPr>
      <t xml:space="preserve"> King Abdulaziz University has a seven-year program; 4th year enrollment in this table also includes 5th and 6th year students.</t>
    </r>
  </si>
  <si>
    <t>NOTE: Data from King Abdulaziz University is not included in this table; see school-level data in Table 15b.</t>
  </si>
  <si>
    <t>NOTE: Data from King Abdulaziz University is not included in this graph; see school-level data in Table 20.</t>
  </si>
  <si>
    <t>NOTE: Data from King Abdulaziz University is not included in this graph.</t>
  </si>
  <si>
    <t>NOTE: Data from King Abdulaziz University is not included in this table; see school-level data in Table 20.</t>
  </si>
  <si>
    <r>
      <rPr>
        <u/>
        <vertAlign val="superscript"/>
        <sz val="9"/>
        <color theme="10"/>
        <rFont val="Arial"/>
        <family val="2"/>
      </rPr>
      <t xml:space="preserve">1 </t>
    </r>
    <r>
      <rPr>
        <u/>
        <sz val="9"/>
        <color theme="10"/>
        <rFont val="Arial"/>
        <family val="2"/>
      </rPr>
      <t>Refer to glossary for classification definitions.</t>
    </r>
  </si>
  <si>
    <t>NOTE: Data from King Abdulaziz University is not included in this graph; see school-level data in Table 23.</t>
  </si>
  <si>
    <t>NOTE: Data from King Abdulaziz University is not included in this graph; see school-level data in Tables 24a-e.</t>
  </si>
  <si>
    <t>NOTE: Data from King Abdulaziz University is not included in this graph; see school-level data in Table 25.</t>
  </si>
  <si>
    <t>State / Country / Province</t>
  </si>
  <si>
    <t>United States, CODA-accredited Dental Schools</t>
  </si>
  <si>
    <t>International, CODA-accredited Dental School</t>
  </si>
  <si>
    <t>Canada, CDAC-Accredited Dental Schools</t>
  </si>
  <si>
    <t>State / Country</t>
  </si>
  <si>
    <t>International, CODA-Accredited Dental School</t>
  </si>
  <si>
    <t>Canada, CDAC-accredited Dental Schools</t>
  </si>
  <si>
    <t>State / Province</t>
  </si>
  <si>
    <t>State / Country /</t>
  </si>
  <si>
    <t>Province</t>
  </si>
  <si>
    <t>&lt;0.1</t>
  </si>
  <si>
    <t>2020 - 21</t>
  </si>
  <si>
    <t>2020-21</t>
  </si>
  <si>
    <t>©2021 American Dental Association</t>
  </si>
  <si>
    <r>
      <t xml:space="preserve">Source: American Dental Association, Health Policy Institute, 2020-21 </t>
    </r>
    <r>
      <rPr>
        <i/>
        <sz val="9"/>
        <rFont val="Arial"/>
        <family val="2"/>
      </rPr>
      <t xml:space="preserve">Survey of Dental Education </t>
    </r>
    <r>
      <rPr>
        <sz val="9"/>
        <rFont val="Arial"/>
        <family val="2"/>
      </rPr>
      <t>(Group II).</t>
    </r>
  </si>
  <si>
    <r>
      <t xml:space="preserve">Source: American Dental Association, Health Policy Institute, 2020-21 </t>
    </r>
    <r>
      <rPr>
        <i/>
        <sz val="9"/>
        <rFont val="Arial"/>
        <family val="2"/>
      </rPr>
      <t>Survey of Dental Education</t>
    </r>
    <r>
      <rPr>
        <sz val="9"/>
        <rFont val="Arial"/>
        <family val="2"/>
      </rPr>
      <t xml:space="preserve"> (Group II).</t>
    </r>
  </si>
  <si>
    <t>Table 5b: Number of CODA-accredited Dental School Examined Applications per Enrollee, 2020-21</t>
  </si>
  <si>
    <r>
      <t xml:space="preserve">Source: American Dental Association, Health Policy Institute, 2020-21 </t>
    </r>
    <r>
      <rPr>
        <i/>
        <sz val="9"/>
        <rFont val="Arial"/>
        <family val="2"/>
      </rPr>
      <t>Survey of Dental Education</t>
    </r>
    <r>
      <rPr>
        <sz val="9"/>
        <rFont val="Arial"/>
        <family val="2"/>
      </rPr>
      <t xml:space="preserve"> (US Group II, Question 14 and Canada Group II, Question 3).</t>
    </r>
  </si>
  <si>
    <t>©2021 American Dental Association</t>
  </si>
  <si>
    <t>Table 7: Amount of Predental Education of First-Year United States Dental Students, 1969-70 to 2020-21</t>
  </si>
  <si>
    <t>Table 11b: First-Year CODA-accredited Dental School Enrollment by Gender and Race/Ethnicity, 2020-21</t>
  </si>
  <si>
    <t>Table 12: State of Residence of First-Year United States Dental Students, 2020-21</t>
  </si>
  <si>
    <r>
      <t xml:space="preserve">Source: American Dental Association, Health Policy Institute, 2020-21 </t>
    </r>
    <r>
      <rPr>
        <i/>
        <sz val="9"/>
        <color theme="1"/>
        <rFont val="Arial"/>
        <family val="2"/>
      </rPr>
      <t>Survey of</t>
    </r>
  </si>
  <si>
    <t>Table 13: Total CODA-accredited and Canadian Dental School Enrollment by Class and Gender, 2020-21</t>
  </si>
  <si>
    <r>
      <t>Source: American Dental Association, Health Policy Institute, 2020-21</t>
    </r>
    <r>
      <rPr>
        <i/>
        <sz val="9"/>
        <rFont val="Arial"/>
        <family val="2"/>
      </rPr>
      <t xml:space="preserve"> Surveys of Dental Education</t>
    </r>
    <r>
      <rPr>
        <sz val="9"/>
        <rFont val="Arial"/>
        <family val="2"/>
      </rPr>
      <t xml:space="preserve"> (US Group II, Questions 11, 18, 19, 20 and 22. Canada Group II, Questions 1 and 16).</t>
    </r>
  </si>
  <si>
    <t>Table 1: Description of Academic Programs in CODA-accredited and Canadian Dental Schools, 2020-21</t>
  </si>
  <si>
    <r>
      <t xml:space="preserve">Source: American Dental Association, Health Policy Institute, 2020-21 </t>
    </r>
    <r>
      <rPr>
        <i/>
        <sz val="9"/>
        <rFont val="Arial"/>
        <family val="2"/>
      </rPr>
      <t>Survey of Dental Education</t>
    </r>
    <r>
      <rPr>
        <sz val="9"/>
        <rFont val="Arial"/>
        <family val="2"/>
      </rPr>
      <t xml:space="preserve"> (US Group I, Questions 5, 7-10 and 13. Canada Group I, Questions 3-7 and 10).</t>
    </r>
  </si>
  <si>
    <r>
      <t xml:space="preserve">Source: American Dental Association, Health Policy Institute, 2020-21 </t>
    </r>
    <r>
      <rPr>
        <i/>
        <sz val="9"/>
        <rFont val="Arial"/>
        <family val="2"/>
      </rPr>
      <t>Survey of Dental Education</t>
    </r>
    <r>
      <rPr>
        <sz val="9"/>
        <rFont val="Arial"/>
        <family val="2"/>
      </rPr>
      <t xml:space="preserve"> (Group II, Questions 11, 18, 19, and 20).</t>
    </r>
  </si>
  <si>
    <r>
      <t>Table 16: United States Dental School Enrollment by Gender and Race/Ethnicity</t>
    </r>
    <r>
      <rPr>
        <b/>
        <vertAlign val="superscript"/>
        <sz val="11"/>
        <color rgb="FF000000"/>
        <rFont val="Arial"/>
        <family val="2"/>
      </rPr>
      <t>1</t>
    </r>
    <r>
      <rPr>
        <b/>
        <sz val="11"/>
        <color rgb="FF000000"/>
        <rFont val="Arial"/>
        <family val="2"/>
      </rPr>
      <t>, 2010-11 to 2020-21</t>
    </r>
  </si>
  <si>
    <r>
      <t>Table 19: United States Dental School Graduates By Gender and Race/Ethnicity</t>
    </r>
    <r>
      <rPr>
        <b/>
        <vertAlign val="superscript"/>
        <sz val="11"/>
        <color rgb="FF000000"/>
        <rFont val="Arial"/>
        <family val="2"/>
      </rPr>
      <t>1</t>
    </r>
    <r>
      <rPr>
        <b/>
        <sz val="11"/>
        <color rgb="FF000000"/>
        <rFont val="Arial"/>
        <family val="2"/>
      </rPr>
      <t>, 2010 to 2020</t>
    </r>
  </si>
  <si>
    <r>
      <t xml:space="preserve">Source: American Dental Association, Health Policy Institute, 2020-21 </t>
    </r>
    <r>
      <rPr>
        <i/>
        <sz val="9"/>
        <rFont val="Arial"/>
        <family val="2"/>
      </rPr>
      <t>Survey of Dental Education</t>
    </r>
    <r>
      <rPr>
        <sz val="9"/>
        <rFont val="Arial"/>
        <family val="2"/>
      </rPr>
      <t xml:space="preserve"> (Group II, Question 24).</t>
    </r>
  </si>
  <si>
    <t>Table 21: Financial Assistance Awarded to United States Dental School Students, 2019-20</t>
  </si>
  <si>
    <t>2019-20 Total Enrollment</t>
  </si>
  <si>
    <t>Table 22: Instruction Methods Used in CODA-accredited Dental Schools, 2020-21</t>
  </si>
  <si>
    <r>
      <t>Table 23: Patient Care Provided by CODA-accredited and Canadian Dental School Students During the Recent Year</t>
    </r>
    <r>
      <rPr>
        <b/>
        <vertAlign val="superscript"/>
        <sz val="11"/>
        <color rgb="FF000000"/>
        <rFont val="Arial"/>
        <family val="2"/>
      </rPr>
      <t>1</t>
    </r>
    <r>
      <rPr>
        <b/>
        <sz val="11"/>
        <color rgb="FF000000"/>
        <rFont val="Arial"/>
        <family val="2"/>
      </rPr>
      <t>, 2020-21</t>
    </r>
  </si>
  <si>
    <r>
      <rPr>
        <vertAlign val="superscript"/>
        <sz val="9"/>
        <rFont val="Arial"/>
        <family val="2"/>
      </rPr>
      <t>1</t>
    </r>
    <r>
      <rPr>
        <sz val="9"/>
        <rFont val="Arial"/>
        <family val="2"/>
      </rPr>
      <t xml:space="preserve"> Each school specified a twelve-month period.</t>
    </r>
  </si>
  <si>
    <r>
      <rPr>
        <vertAlign val="superscript"/>
        <sz val="9"/>
        <color theme="1"/>
        <rFont val="Arial"/>
        <family val="2"/>
      </rPr>
      <t>2</t>
    </r>
    <r>
      <rPr>
        <sz val="9"/>
        <color theme="1"/>
        <rFont val="Arial"/>
        <family val="2"/>
      </rPr>
      <t xml:space="preserve"> Refer to glossary for definition.</t>
    </r>
  </si>
  <si>
    <r>
      <rPr>
        <vertAlign val="superscript"/>
        <sz val="9"/>
        <rFont val="Arial"/>
        <family val="2"/>
      </rPr>
      <t>3</t>
    </r>
    <r>
      <rPr>
        <sz val="9"/>
        <rFont val="Arial"/>
        <family val="2"/>
      </rPr>
      <t xml:space="preserve"> Not applicable.</t>
    </r>
  </si>
  <si>
    <r>
      <t xml:space="preserve">Source: American Dental Association, Health Policy Institute, 2020-21 </t>
    </r>
    <r>
      <rPr>
        <i/>
        <sz val="9"/>
        <color theme="1"/>
        <rFont val="Arial"/>
        <family val="2"/>
      </rPr>
      <t>Survey of Dental Education</t>
    </r>
    <r>
      <rPr>
        <sz val="9"/>
        <color theme="1"/>
        <rFont val="Arial"/>
        <family val="2"/>
      </rPr>
      <t xml:space="preserve"> (US Group I, Questions 27 and 28. Canada Group I, Questions 24 and 25). </t>
    </r>
  </si>
  <si>
    <r>
      <t>Table 24a: Total Full-Time Equivalent Support Personnel in CODA-accredited Dental Schools</t>
    </r>
    <r>
      <rPr>
        <b/>
        <vertAlign val="superscript"/>
        <sz val="11"/>
        <color rgb="FF000000"/>
        <rFont val="Arial"/>
        <family val="2"/>
      </rPr>
      <t>1</t>
    </r>
    <r>
      <rPr>
        <b/>
        <sz val="11"/>
        <color rgb="FF000000"/>
        <rFont val="Arial"/>
        <family val="2"/>
      </rPr>
      <t>, 2020-21</t>
    </r>
  </si>
  <si>
    <t>© 2021 American Dental Association</t>
  </si>
  <si>
    <t>Table 24c: Total Full-Time Equivalent of Clinical Science Support Personnel in CODA-accredited Dental Schools, 2020-21</t>
  </si>
  <si>
    <r>
      <t xml:space="preserve">Source: American Dental Association, Health Policy Institute, 2020-21 </t>
    </r>
    <r>
      <rPr>
        <i/>
        <sz val="9"/>
        <rFont val="Arial"/>
        <family val="2"/>
      </rPr>
      <t>Survey of Dental Education</t>
    </r>
    <r>
      <rPr>
        <sz val="9"/>
        <rFont val="Arial"/>
        <family val="2"/>
      </rPr>
      <t xml:space="preserve"> (Group I, Question 22). </t>
    </r>
  </si>
  <si>
    <t>Table 24d: Total Full-Time Equivalent of Research Support Personnel in CODA-accredited Dental Schools, 2020-21</t>
  </si>
  <si>
    <r>
      <t>Source: American Dental Association, Health Policy Institute, 2020-21</t>
    </r>
    <r>
      <rPr>
        <i/>
        <sz val="9"/>
        <rFont val="Arial"/>
        <family val="2"/>
      </rPr>
      <t xml:space="preserve"> </t>
    </r>
    <r>
      <rPr>
        <i/>
        <sz val="10"/>
        <rFont val="Arial"/>
        <family val="2"/>
      </rPr>
      <t>Survey of Dental Education</t>
    </r>
    <r>
      <rPr>
        <sz val="9"/>
        <rFont val="Arial"/>
        <family val="2"/>
      </rPr>
      <t xml:space="preserve"> (Group I, Question 22). </t>
    </r>
  </si>
  <si>
    <t>Table 24e: Total Full-Time Equivalent of All Other Support Personnel in CODA-accredited Dental Schools, 2020-21</t>
  </si>
  <si>
    <r>
      <t xml:space="preserve">Source: American Dental Association, Health Policy Institute, 2020-21 </t>
    </r>
    <r>
      <rPr>
        <i/>
        <sz val="9"/>
        <rFont val="Arial"/>
        <family val="2"/>
      </rPr>
      <t>Survey of Dental Education</t>
    </r>
    <r>
      <rPr>
        <sz val="9"/>
        <rFont val="Arial"/>
        <family val="2"/>
      </rPr>
      <t xml:space="preserve"> (Group I, Question 21). </t>
    </r>
  </si>
  <si>
    <t>Table 25: Faculty Providing Basic Science Instruction in CODA-accredited Dental Schools, 2020-21</t>
  </si>
  <si>
    <t>2020-21 Survey of Dental Education</t>
  </si>
  <si>
    <t>SUPRT</t>
  </si>
  <si>
    <t>Cumulative</t>
  </si>
  <si>
    <t>Public Schools</t>
  </si>
  <si>
    <t>Private/State-Related Schools</t>
  </si>
  <si>
    <t>Private Nonprofit Schools</t>
  </si>
  <si>
    <r>
      <t>Figure 1: Classification of United States Dental Schools, 2020-21</t>
    </r>
    <r>
      <rPr>
        <b/>
        <vertAlign val="superscript"/>
        <sz val="11"/>
        <color theme="1"/>
        <rFont val="Arial"/>
        <family val="2"/>
      </rPr>
      <t>1</t>
    </r>
  </si>
  <si>
    <t>NOTE: Includes Texas Tech University Health Sciences Center El Paso, which will matricluate the first class in 2021-22. Data from King Abdulaziz University is not included in this graph; see school-level data in Table 1.</t>
  </si>
  <si>
    <t>Source: American Dental Association, Health Policy Institute, 2020-21 Survey of Dental Education (Group I, Question 5).</t>
  </si>
  <si>
    <r>
      <t>Figure 2: United States Dental School Examined Applications</t>
    </r>
    <r>
      <rPr>
        <b/>
        <vertAlign val="superscript"/>
        <sz val="11"/>
        <color theme="1"/>
        <rFont val="Arial"/>
        <family val="2"/>
      </rPr>
      <t xml:space="preserve">1 </t>
    </r>
    <r>
      <rPr>
        <b/>
        <sz val="11"/>
        <color theme="1"/>
        <rFont val="Arial"/>
        <family val="2"/>
      </rPr>
      <t>by Gender</t>
    </r>
    <r>
      <rPr>
        <b/>
        <vertAlign val="superscript"/>
        <sz val="11"/>
        <color theme="1"/>
        <rFont val="Arial"/>
        <family val="2"/>
      </rPr>
      <t>2</t>
    </r>
    <r>
      <rPr>
        <b/>
        <sz val="11"/>
        <color theme="1"/>
        <rFont val="Arial"/>
        <family val="2"/>
      </rPr>
      <t>, 2010-11 to 2020-21</t>
    </r>
  </si>
  <si>
    <t>22-24</t>
  </si>
  <si>
    <t>40-48</t>
  </si>
  <si>
    <t>16-24</t>
  </si>
  <si>
    <t>21-22</t>
  </si>
  <si>
    <t>38-43</t>
  </si>
  <si>
    <t>40-44</t>
  </si>
  <si>
    <t>42-44</t>
  </si>
  <si>
    <t>15-16</t>
  </si>
  <si>
    <t>33-47</t>
  </si>
  <si>
    <t>18-28</t>
  </si>
  <si>
    <t>47-48</t>
  </si>
  <si>
    <t>37-48</t>
  </si>
  <si>
    <t>39-46</t>
  </si>
  <si>
    <t>18-26</t>
  </si>
  <si>
    <t>46-46</t>
  </si>
  <si>
    <t>43-46</t>
  </si>
  <si>
    <t>28-38</t>
  </si>
  <si>
    <t>Private/Province-related</t>
  </si>
  <si>
    <t>31-33</t>
  </si>
  <si>
    <t>11-12</t>
  </si>
  <si>
    <t>7-20</t>
  </si>
  <si>
    <t>12-16</t>
  </si>
  <si>
    <t>Figure 1: Classification of United States Dental Schools, 2020-21</t>
  </si>
  <si>
    <t>12-21</t>
  </si>
  <si>
    <t>14-17</t>
  </si>
  <si>
    <r>
      <t>United States, CODA-accredited Dental Schools</t>
    </r>
    <r>
      <rPr>
        <b/>
        <vertAlign val="superscript"/>
        <sz val="11"/>
        <color rgb="FFFFFFFF"/>
        <rFont val="Arial"/>
        <family val="2"/>
      </rPr>
      <t>1</t>
    </r>
  </si>
  <si>
    <r>
      <t>Type of Program</t>
    </r>
    <r>
      <rPr>
        <b/>
        <vertAlign val="superscript"/>
        <sz val="11"/>
        <color rgb="FFFFFFFF"/>
        <rFont val="Arial"/>
        <family val="2"/>
      </rPr>
      <t>2</t>
    </r>
  </si>
  <si>
    <r>
      <t>Texas Tech University Health Sciences Center El Paso</t>
    </r>
    <r>
      <rPr>
        <vertAlign val="superscript"/>
        <sz val="11"/>
        <color rgb="FF000000"/>
        <rFont val="Arial"/>
        <family val="2"/>
      </rPr>
      <t>3</t>
    </r>
  </si>
  <si>
    <r>
      <rPr>
        <vertAlign val="superscript"/>
        <sz val="9"/>
        <rFont val="Arial"/>
        <family val="2"/>
      </rPr>
      <t>3</t>
    </r>
    <r>
      <rPr>
        <sz val="9"/>
        <rFont val="Arial"/>
        <family val="2"/>
      </rPr>
      <t xml:space="preserve"> Texas Tech University Health Sciences Center El Paso is a new program matriculating the first class in 2021-22. As there was no enrollment in 2020-21, the dental school is not included in other tables in this report.</t>
    </r>
  </si>
  <si>
    <t>Table 2: Number of United States Dental School Examined Applications, Applicants, and First-Year Enrollment, 2010-11 to 2020-21</t>
  </si>
  <si>
    <t>Figure 2: United States Dental School Examined Applications by Gender, 2010-11 to 2020-21</t>
  </si>
  <si>
    <r>
      <t>N/AV</t>
    </r>
    <r>
      <rPr>
        <vertAlign val="superscript"/>
        <sz val="11"/>
        <color rgb="FF000000"/>
        <rFont val="Arial"/>
        <family val="2"/>
      </rPr>
      <t>2</t>
    </r>
  </si>
  <si>
    <r>
      <t>Figure 3: Percentage of Repeating</t>
    </r>
    <r>
      <rPr>
        <b/>
        <vertAlign val="superscript"/>
        <sz val="11"/>
        <color theme="1"/>
        <rFont val="Arial"/>
        <family val="2"/>
      </rPr>
      <t>1</t>
    </r>
    <r>
      <rPr>
        <b/>
        <sz val="11"/>
        <color theme="1"/>
        <rFont val="Arial"/>
        <family val="2"/>
      </rPr>
      <t xml:space="preserve"> First-Year United States Dental Students, 2010-11 to 2020-21</t>
    </r>
  </si>
  <si>
    <t>Figure 3: Percentage of Repeating First-Year United States Dental Students, 2010-11 to 2020-21</t>
  </si>
  <si>
    <t>Table 9: First-Year United States Dental School Enrollment, 2010-11 to 2020-21</t>
  </si>
  <si>
    <r>
      <t>Figure 4: First-Year United States Dental School Enrollment by Gender</t>
    </r>
    <r>
      <rPr>
        <b/>
        <vertAlign val="superscript"/>
        <sz val="11"/>
        <color theme="1"/>
        <rFont val="Arial"/>
        <family val="2"/>
      </rPr>
      <t>1</t>
    </r>
    <r>
      <rPr>
        <b/>
        <sz val="11"/>
        <color theme="1"/>
        <rFont val="Arial"/>
        <family val="2"/>
      </rPr>
      <t>, 2010-11 to 2020-21</t>
    </r>
  </si>
  <si>
    <t>Figure 4: First-Year United States Dental School Enrollment by Gender, 2010-11 to 2020-21</t>
  </si>
  <si>
    <r>
      <t xml:space="preserve">1 </t>
    </r>
    <r>
      <rPr>
        <sz val="9"/>
        <color theme="1"/>
        <rFont val="Arial"/>
        <family val="2"/>
      </rPr>
      <t xml:space="preserve">Refer to glossary for descriptions of race/ethnicity categories. </t>
    </r>
  </si>
  <si>
    <r>
      <t>Table 11a: First-Year United States Dental School Enrollment by Gender and Race/Ethnicity</t>
    </r>
    <r>
      <rPr>
        <b/>
        <vertAlign val="superscript"/>
        <sz val="11"/>
        <color rgb="FF000000"/>
        <rFont val="Arial"/>
        <family val="2"/>
      </rPr>
      <t>1</t>
    </r>
    <r>
      <rPr>
        <b/>
        <sz val="11"/>
        <color rgb="FF000000"/>
        <rFont val="Arial"/>
        <family val="2"/>
      </rPr>
      <t>, 2010-11 to 2020-21</t>
    </r>
  </si>
  <si>
    <t>Table 11a: First-Year United States Dental School Enrollment by Gender and Race/Ethnicity, 2010-11 to 2020-21</t>
  </si>
  <si>
    <t>Percent of First-Year Enrollment</t>
  </si>
  <si>
    <t>Figure 5: Region of Legal Residence of First-Year United States Dental Students, 2020-21</t>
  </si>
  <si>
    <t xml:space="preserve">QC </t>
  </si>
  <si>
    <r>
      <t xml:space="preserve">Source: American Dental Association, Health Policy Institute, </t>
    </r>
    <r>
      <rPr>
        <i/>
        <sz val="9"/>
        <rFont val="Arial"/>
        <family val="2"/>
      </rPr>
      <t xml:space="preserve">Surveys of Dental Education </t>
    </r>
    <r>
      <rPr>
        <sz val="9"/>
        <rFont val="Arial"/>
        <family val="2"/>
      </rPr>
      <t>(US Group II and Student Roster).</t>
    </r>
  </si>
  <si>
    <t>Figure 6: Total United States Dental School Enrollment by Class and Gender, 2020-21</t>
  </si>
  <si>
    <r>
      <rPr>
        <vertAlign val="superscript"/>
        <sz val="9"/>
        <rFont val="Arial"/>
        <family val="2"/>
      </rPr>
      <t>1</t>
    </r>
    <r>
      <rPr>
        <sz val="9"/>
        <rFont val="Arial"/>
        <family val="2"/>
      </rPr>
      <t xml:space="preserve"> Refer to glossary for descriptions of race/ethnicity categories.</t>
    </r>
  </si>
  <si>
    <t>Table 16: United States Dental School Enrollment by Gender and Race/Ethnicity, 20010-11 to 2020-21</t>
  </si>
  <si>
    <r>
      <rPr>
        <vertAlign val="superscript"/>
        <sz val="9"/>
        <rFont val="Arial"/>
        <family val="2"/>
      </rPr>
      <t>1</t>
    </r>
    <r>
      <rPr>
        <sz val="9"/>
        <rFont val="Arial"/>
        <family val="2"/>
      </rPr>
      <t>In 2015-16, the gender category "Other" was added to the survey for graduates who prefer not to report gender, do not identify as either male or female, or whose gender is not available. Additionally, one program retroactively reported additional graduates for the years 2010 to 2014 with no gender information available. As a result, the totals shown in the graph exceed the sum of male and female graduates.</t>
    </r>
  </si>
  <si>
    <t>Figure 7: United States Dental School Graduates by Gender, 2010 to 2020</t>
  </si>
  <si>
    <t>Source: American Dental Association, Health Policy Institute, 2020-21 Survey of Dental Education (Group II, Questions 11, 18, 19, and 20).</t>
  </si>
  <si>
    <r>
      <t>Figure 6: Total United States Dental School Enrollment by Class and Gender, 2020-21</t>
    </r>
    <r>
      <rPr>
        <b/>
        <vertAlign val="superscript"/>
        <sz val="11"/>
        <color theme="1"/>
        <rFont val="Arial"/>
        <family val="2"/>
      </rPr>
      <t>1</t>
    </r>
  </si>
  <si>
    <t>M</t>
  </si>
  <si>
    <t>F</t>
  </si>
  <si>
    <t>O</t>
  </si>
  <si>
    <t>Figure 8: Number of 2020 United States Dental School Graduates in Dental-Related Activity</t>
  </si>
  <si>
    <t>Table 18: United States and Canadian Dental School Graduates by Gender, 2010 to 2020</t>
  </si>
  <si>
    <r>
      <rPr>
        <vertAlign val="superscript"/>
        <sz val="9"/>
        <rFont val="Arial"/>
        <family val="2"/>
      </rPr>
      <t>2</t>
    </r>
    <r>
      <rPr>
        <sz val="9"/>
        <rFont val="Arial"/>
        <family val="2"/>
      </rPr>
      <t xml:space="preserve"> The "Other" gender category includes students who prefer not to report gender, do not identify as either male or female, or whose gender is not available. It was added to the suvey in 2015-16. Additionally, one program retroactively reported additional graduates for the years 2010 to 2014 with no gender information available. As a result, the totals by gender for 2010 to 2014 are less than the total number of graduates for those years, and the male/female percentages sum to less than one hundred.</t>
    </r>
  </si>
  <si>
    <r>
      <rPr>
        <vertAlign val="superscript"/>
        <sz val="9"/>
        <rFont val="Arial"/>
        <family val="2"/>
      </rPr>
      <t>1</t>
    </r>
    <r>
      <rPr>
        <sz val="9"/>
        <rFont val="Arial"/>
        <family val="2"/>
      </rPr>
      <t xml:space="preserve"> Refer to glossary for descriptions of race/ethnicity categories. </t>
    </r>
  </si>
  <si>
    <r>
      <rPr>
        <vertAlign val="superscript"/>
        <sz val="9"/>
        <rFont val="Arial"/>
        <family val="2"/>
      </rPr>
      <t>2</t>
    </r>
    <r>
      <rPr>
        <sz val="9"/>
        <rFont val="Arial"/>
        <family val="2"/>
      </rPr>
      <t xml:space="preserve"> The "Other" gender category includes students who prefer not to report gender, do not identify as either male or female, or whose gender is not available. It was added to the suvey in 2015-16. Additionally, one program retroactively reported additional graduates for the years 2010 to 2014 with no gender information available. Those graduates appear in the "Other" column for the years 2010 to 2014.</t>
    </r>
  </si>
  <si>
    <t>Table 19: United States Dental School Graduates by Gender and Race/Ethnicity, 2010 to 2020</t>
  </si>
  <si>
    <t>Figure 9: Outcomes Assessment for United States Dental Schools' Class of 2019</t>
  </si>
  <si>
    <r>
      <rPr>
        <vertAlign val="superscript"/>
        <sz val="9"/>
        <rFont val="Arial"/>
        <family val="2"/>
      </rPr>
      <t>1</t>
    </r>
    <r>
      <rPr>
        <sz val="9"/>
        <rFont val="Arial"/>
        <family val="2"/>
      </rPr>
      <t xml:space="preserve"> This figure excludes transfer students, all graduates of an international dental program that were admitted with advanced standing, and any part-time or repeating students who did not initially matriculate on a schedule to graduate in 2019. Percentages are based on the number who took the exam or applied to an advanced dental education program.</t>
    </r>
  </si>
  <si>
    <r>
      <t>Source: American Dental Association, Health Policy Institute, 2020-21</t>
    </r>
    <r>
      <rPr>
        <i/>
        <sz val="9"/>
        <color theme="1"/>
        <rFont val="Arial"/>
        <family val="2"/>
      </rPr>
      <t xml:space="preserve"> Survey of Dental Education</t>
    </r>
    <r>
      <rPr>
        <sz val="9"/>
        <color theme="1"/>
        <rFont val="Arial"/>
        <family val="2"/>
      </rPr>
      <t xml:space="preserve"> (Group I, Questions 1-4).</t>
    </r>
  </si>
  <si>
    <t>No</t>
  </si>
  <si>
    <t>Yes</t>
  </si>
  <si>
    <r>
      <t xml:space="preserve">Source: American Dental Association, Health Policy Institute, 2020-21 </t>
    </r>
    <r>
      <rPr>
        <i/>
        <sz val="9"/>
        <rFont val="Arial"/>
        <family val="2"/>
      </rPr>
      <t>Survey of Dental Education</t>
    </r>
    <r>
      <rPr>
        <sz val="9"/>
        <rFont val="Arial"/>
        <family val="2"/>
      </rPr>
      <t xml:space="preserve"> (Group I, Question 15). </t>
    </r>
  </si>
  <si>
    <t>Within dental school</t>
  </si>
  <si>
    <t>Total Basic Science Support Personnel /
 "Within dental school" responses</t>
  </si>
  <si>
    <r>
      <t xml:space="preserve">Source: American Dental Association, Health Policy Institute, 2020-21 </t>
    </r>
    <r>
      <rPr>
        <i/>
        <sz val="9"/>
        <rFont val="Arial"/>
        <family val="2"/>
      </rPr>
      <t xml:space="preserve">Survey of Dental Education </t>
    </r>
    <r>
      <rPr>
        <sz val="9"/>
        <rFont val="Arial"/>
        <family val="2"/>
      </rPr>
      <t xml:space="preserve">(Group I, Questions 27 and 28). </t>
    </r>
  </si>
  <si>
    <t>Order</t>
  </si>
  <si>
    <t>Position</t>
  </si>
  <si>
    <t>Basic Science</t>
  </si>
  <si>
    <t>Clinical Science</t>
  </si>
  <si>
    <t>Research Support</t>
  </si>
  <si>
    <t>All Other Support</t>
  </si>
  <si>
    <t>TOTAL FTE</t>
  </si>
  <si>
    <t>Radiology tech</t>
  </si>
  <si>
    <t>Medical/pathology lab tech</t>
  </si>
  <si>
    <t>Dental lab tech</t>
  </si>
  <si>
    <t>Expanded function dental assistant</t>
  </si>
  <si>
    <t>Dental hygienist</t>
  </si>
  <si>
    <t>Computer/IT personnel</t>
  </si>
  <si>
    <t>Sterilization personnel</t>
  </si>
  <si>
    <t>Other support personnel</t>
  </si>
  <si>
    <t>Team/Patient care coordinator</t>
  </si>
  <si>
    <t>Professional staff</t>
  </si>
  <si>
    <t>Admin Assistants/Clerical Support</t>
  </si>
  <si>
    <t>Clincial clerk</t>
  </si>
  <si>
    <t>Dental assistant</t>
  </si>
  <si>
    <r>
      <t>Figure 11: CODA-accredited Dental School Full-Time Equivalent Support Personnel in Basic Science</t>
    </r>
    <r>
      <rPr>
        <b/>
        <vertAlign val="superscript"/>
        <sz val="11"/>
        <color theme="1"/>
        <rFont val="Arial"/>
        <family val="2"/>
      </rPr>
      <t>1</t>
    </r>
    <r>
      <rPr>
        <b/>
        <sz val="11"/>
        <color theme="1"/>
        <rFont val="Arial"/>
        <family val="2"/>
      </rPr>
      <t xml:space="preserve">, Clinical Science, Research and All Other Support, 2020-21
</t>
    </r>
  </si>
  <si>
    <r>
      <rPr>
        <vertAlign val="superscript"/>
        <sz val="9"/>
        <color theme="1"/>
        <rFont val="Arial"/>
        <family val="2"/>
      </rPr>
      <t>1</t>
    </r>
    <r>
      <rPr>
        <sz val="9"/>
        <color theme="1"/>
        <rFont val="Arial"/>
        <family val="2"/>
      </rPr>
      <t xml:space="preserve"> Twenty-nine of 66 dental schools (44%) have basic science departments located outside of the school of dentistry; therefore, these programs did not report any basic science personnel.</t>
    </r>
  </si>
  <si>
    <t>Figure 10: Average Number of Patient Visits and New Patients Screened in United States Dental Schools, 2010-11 to 2020-21</t>
  </si>
  <si>
    <t>Table 23: Patient Care Provided by CODA-accredited and Canadian Dental School Students During the Recent Year, 2020-21</t>
  </si>
  <si>
    <t>Figure 11: Full-Time Equivalent Support Personnel in Basic Science, Clinical Science, Research and All Other Support, 2020-21</t>
  </si>
  <si>
    <t>Table 24a: Total Full-Time Equivalent Support Personnel in CODA-accredited Dental Schools, 2020-21</t>
  </si>
  <si>
    <t>Table 24b: Total Full-Time Equivalent of Basic Science Support Personnel in CODA-accredited Dental Schools, 2020-21</t>
  </si>
  <si>
    <t>Figure 12: Type of Faculty Providing Basic Science Instruction for Program in United States Dental Schools, 2020-21</t>
  </si>
  <si>
    <t>Figure 12: Type of Faculty Providing Basic Science Instruction in United States Dental Schools, 2020-21</t>
  </si>
  <si>
    <t>Faculty from independent basic science division of university</t>
  </si>
  <si>
    <t>Table 25: Faculty Providing Basic Science Instruction in United States Dental Schools, 2020-21</t>
  </si>
  <si>
    <r>
      <rPr>
        <i/>
        <sz val="11"/>
        <color rgb="FF000000"/>
        <rFont val="Arial"/>
        <family val="2"/>
      </rPr>
      <t>Report 1: Academic Programs, Enrollment, and Graduates</t>
    </r>
    <r>
      <rPr>
        <sz val="11"/>
        <color rgb="FF000000"/>
        <rFont val="Arial"/>
        <family val="2"/>
      </rPr>
      <t xml:space="preserve"> summarizes information gathered by the annual</t>
    </r>
    <r>
      <rPr>
        <i/>
        <sz val="11"/>
        <color rgb="FF000000"/>
        <rFont val="Arial"/>
        <family val="2"/>
      </rPr>
      <t xml:space="preserve"> Survey of Dental Education</t>
    </r>
    <r>
      <rPr>
        <sz val="11"/>
        <color rgb="FF000000"/>
        <rFont val="Arial"/>
        <family val="2"/>
      </rPr>
      <t xml:space="preserve"> for 2020-21. The purpose of this report is to present information from dental schools regarding academic programs, admissions, enrollment, attrition, graduates, financial assistance, patient care, and support staff.</t>
    </r>
  </si>
  <si>
    <r>
      <t>Requests to complete the 2020-21</t>
    </r>
    <r>
      <rPr>
        <i/>
        <sz val="11"/>
        <color theme="1"/>
        <rFont val="Arial"/>
        <family val="2"/>
      </rPr>
      <t xml:space="preserve"> Survey of Dental Education</t>
    </r>
    <r>
      <rPr>
        <sz val="11"/>
        <color theme="1"/>
        <rFont val="Arial"/>
        <family val="2"/>
      </rPr>
      <t xml:space="preserve"> were sent to all 67 United States dental schools accredited by the Commission on Dental Accreditation (CODA), one international dental school accredited by CODA, and ten Canadian dental schools accredited by the Commission on Dental Accreditation of Canada (CDAC) in August 2020. Data collection was conducted by the ADA Health Policy Institute (HPI), on behalf of CODA. </t>
    </r>
  </si>
  <si>
    <t>Average number / Overall percent</t>
  </si>
  <si>
    <r>
      <rPr>
        <vertAlign val="superscript"/>
        <sz val="9"/>
        <rFont val="Arial"/>
        <family val="2"/>
      </rPr>
      <t xml:space="preserve">1 </t>
    </r>
    <r>
      <rPr>
        <sz val="9"/>
        <rFont val="Arial"/>
        <family val="2"/>
      </rPr>
      <t>In 2015-16, the "Other" gender category was added for students who prefer not to report gender, do not identify as either male or female, or whose gender is not available. There were 18 first-year students in this gender category in 2015-16, 25 in 2016-17, three in 2017-18, 15 in 2018-19, nine in 2019-20, and six in 2020-21.</t>
    </r>
  </si>
  <si>
    <r>
      <t>N/A</t>
    </r>
    <r>
      <rPr>
        <vertAlign val="superscript"/>
        <sz val="11"/>
        <color rgb="FF000000"/>
        <rFont val="Arial"/>
        <family val="2"/>
      </rPr>
      <t>4</t>
    </r>
  </si>
  <si>
    <r>
      <t xml:space="preserve">Source: American Dental Association, Health Policy Institute, 2020-21 </t>
    </r>
    <r>
      <rPr>
        <i/>
        <sz val="9"/>
        <rFont val="Arial"/>
        <family val="2"/>
      </rPr>
      <t xml:space="preserve">Survey of Dental Education </t>
    </r>
    <r>
      <rPr>
        <sz val="9"/>
        <rFont val="Arial"/>
        <family val="2"/>
      </rPr>
      <t>(Group II, Questions 25-26).</t>
    </r>
  </si>
  <si>
    <r>
      <t xml:space="preserve">Source: American Dental Association, Health Policy Institute, 2020-21 </t>
    </r>
    <r>
      <rPr>
        <i/>
        <sz val="9"/>
        <rFont val="Arial"/>
        <family val="2"/>
      </rPr>
      <t>Survey of Dental Education</t>
    </r>
    <r>
      <rPr>
        <sz val="9"/>
        <rFont val="Arial"/>
        <family val="2"/>
      </rPr>
      <t xml:space="preserve"> (Group II, Questions 29-31).</t>
    </r>
  </si>
  <si>
    <r>
      <t>Source: American Dental Association, Health Policy Institute, 2020-21</t>
    </r>
    <r>
      <rPr>
        <i/>
        <sz val="9"/>
        <rFont val="Arial"/>
        <family val="2"/>
      </rPr>
      <t xml:space="preserve"> Survey of Dental Education</t>
    </r>
    <r>
      <rPr>
        <sz val="9"/>
        <rFont val="Arial"/>
        <family val="2"/>
      </rPr>
      <t xml:space="preserve"> (Group I, Question 22). </t>
    </r>
  </si>
  <si>
    <r>
      <t>Figure 5: Region</t>
    </r>
    <r>
      <rPr>
        <b/>
        <vertAlign val="superscript"/>
        <sz val="11"/>
        <color theme="1"/>
        <rFont val="Arial"/>
        <family val="2"/>
      </rPr>
      <t>1</t>
    </r>
    <r>
      <rPr>
        <b/>
        <sz val="11"/>
        <color theme="1"/>
        <rFont val="Arial"/>
        <family val="2"/>
      </rPr>
      <t xml:space="preserve"> of Legal Residence of First-Year United States Dental Students, 2020-21</t>
    </r>
  </si>
  <si>
    <r>
      <t xml:space="preserve">Source: American Dental Association, Health Policy Institute, 2020-21 </t>
    </r>
    <r>
      <rPr>
        <i/>
        <sz val="9"/>
        <rFont val="Arial"/>
        <family val="2"/>
      </rPr>
      <t>Survey of Dental Education</t>
    </r>
    <r>
      <rPr>
        <sz val="9"/>
        <rFont val="Arial"/>
        <family val="2"/>
      </rPr>
      <t xml:space="preserve"> (Group II, Question 13).</t>
    </r>
  </si>
  <si>
    <t>All CODA-accredited schools were required to complete the survey in order to maintain accreditation by CODA, which is nationally recognized as the sole agency to accredit dental and dental-related education programs conducted at the post-secondary level. Texas Tech University Health Sciences Center El Paso will matriculate the first predoctoral dental class in the 2021-22 academic year. As there was no enrollment in 2020-21, the dental school is only included in Table 1 and Figure 1 in this report. For more information on CODA, please visit www.ada.org/coda.</t>
  </si>
  <si>
    <r>
      <t>N/A</t>
    </r>
    <r>
      <rPr>
        <vertAlign val="superscript"/>
        <sz val="11"/>
        <color rgb="FF000000"/>
        <rFont val="Arial"/>
        <family val="2"/>
      </rPr>
      <t>2</t>
    </r>
  </si>
  <si>
    <t>NOTE: Data from King Abdulaziz University is not included in this table; see applications by gender in Table 4.</t>
  </si>
  <si>
    <r>
      <t xml:space="preserve">Repeat </t>
    </r>
    <r>
      <rPr>
        <b/>
        <vertAlign val="superscript"/>
        <sz val="10"/>
        <color rgb="FFFFFFFF"/>
        <rFont val="Arial"/>
        <family val="2"/>
      </rPr>
      <t>1</t>
    </r>
  </si>
  <si>
    <r>
      <t>N/A</t>
    </r>
    <r>
      <rPr>
        <vertAlign val="superscript"/>
        <sz val="11"/>
        <color theme="1"/>
        <rFont val="Arial"/>
        <family val="2"/>
      </rPr>
      <t>3</t>
    </r>
  </si>
  <si>
    <r>
      <t>Figure 9: Outcomes Assessment for United States Dental Schools' Class of 2019</t>
    </r>
    <r>
      <rPr>
        <b/>
        <vertAlign val="superscript"/>
        <sz val="11"/>
        <rFont val="Arial"/>
        <family val="2"/>
      </rPr>
      <t>1</t>
    </r>
  </si>
  <si>
    <t>Table 14: Total CODA-accredited Dental School Enrollment, 2010-11 to 2020-21</t>
  </si>
  <si>
    <t>Note: First-year students at King Abdulaziz University take general education courses at the unversity prior to starting the dental program.</t>
  </si>
  <si>
    <t>Table 8: First-Year Enrollment and First-Year Repeating Students in CODA-accredited and Canadian Dental Schools, 2010-11 to 2020-21</t>
  </si>
  <si>
    <r>
      <t>N/AV</t>
    </r>
    <r>
      <rPr>
        <vertAlign val="superscript"/>
        <sz val="11"/>
        <color rgb="FF000000"/>
        <rFont val="Arial"/>
        <family val="2"/>
      </rPr>
      <t>3</t>
    </r>
  </si>
  <si>
    <r>
      <t xml:space="preserve">3 </t>
    </r>
    <r>
      <rPr>
        <sz val="9"/>
        <color theme="1"/>
        <rFont val="Arial"/>
        <family val="2"/>
      </rPr>
      <t>Not available</t>
    </r>
  </si>
  <si>
    <t>Table 10: First-Year CODA-accredited Dental School Enrollment by Gender, 2010-11 to 2020-21</t>
  </si>
  <si>
    <r>
      <t>Table 11b: First-Year United States Dental School Enrollment by Gender and Race/Ethnicity,</t>
    </r>
    <r>
      <rPr>
        <b/>
        <vertAlign val="superscript"/>
        <sz val="11"/>
        <color rgb="FF000000"/>
        <rFont val="Arial"/>
        <family val="2"/>
      </rPr>
      <t>1</t>
    </r>
    <r>
      <rPr>
        <b/>
        <sz val="11"/>
        <color rgb="FF000000"/>
        <rFont val="Arial"/>
        <family val="2"/>
      </rPr>
      <t xml:space="preserve"> 2020-21</t>
    </r>
  </si>
  <si>
    <t>NOTE: Data from King Abdulaziz University is not included in this table; see school-level data in Table 10.</t>
  </si>
  <si>
    <t>NOTE: Data from King Abdulaziz University does not collect race/ethnicity data; for first-year enrollment by gender, see school-level data in Table 10.</t>
  </si>
  <si>
    <t>CODA-accredited Dental Schools</t>
  </si>
  <si>
    <t>Table 15a: Total CODA-accredited Dental School Enrollment by Gender, 2010-11 to 2020-21</t>
  </si>
  <si>
    <t>State/  Country</t>
  </si>
  <si>
    <t>NOTE: Data from King Abdulaziz University does not collect race/ethnicity data; for total enrollment by gender, see school-level data in Table 15a.</t>
  </si>
  <si>
    <t xml:space="preserve">State </t>
  </si>
  <si>
    <t>Table 18: CODA-accredited and Canadian Dental School Graduates By Gender, 2010 to 2020</t>
  </si>
  <si>
    <t>State/ Country</t>
  </si>
  <si>
    <t>Table 3: Number of CODA-accredited Dental School Examined Applications, 2010-11 to 2020-21</t>
  </si>
  <si>
    <t>Table 4: Number of CODA-accredited Dental School Examined Applications By Gender, 2010-11 to 2020-21</t>
  </si>
  <si>
    <r>
      <t>Table 5a: Number of United States Dental School Examined Applications By Race/Ethnicity</t>
    </r>
    <r>
      <rPr>
        <b/>
        <vertAlign val="superscript"/>
        <sz val="11"/>
        <color rgb="FF000000"/>
        <rFont val="Arial"/>
        <family val="2"/>
      </rPr>
      <t>1</t>
    </r>
    <r>
      <rPr>
        <b/>
        <sz val="11"/>
        <color rgb="FF000000"/>
        <rFont val="Arial"/>
        <family val="2"/>
      </rPr>
      <t>, 2020-21</t>
    </r>
  </si>
  <si>
    <t>Table 6: Amount of Predental Education of First-Year United States and Canadian Dental Students, 2020-21</t>
  </si>
  <si>
    <r>
      <t>Table 15b: Total United States Dental School Enrollment by Gender and Race/Ethnicity</t>
    </r>
    <r>
      <rPr>
        <b/>
        <vertAlign val="superscript"/>
        <sz val="11"/>
        <color rgb="FF000000"/>
        <rFont val="Arial"/>
        <family val="2"/>
      </rPr>
      <t>1</t>
    </r>
    <r>
      <rPr>
        <b/>
        <sz val="11"/>
        <color rgb="FF000000"/>
        <rFont val="Arial"/>
        <family val="2"/>
      </rPr>
      <t>, 2020-21</t>
    </r>
  </si>
  <si>
    <t xml:space="preserve">State / Country / </t>
  </si>
  <si>
    <t>NOTE: King Abdulaziz University does not collect graduate race/ethnicity infromation.</t>
  </si>
  <si>
    <t>Table 4: Number of CODA-accredited Dental School Examined Applications by Gender, 2010-11 to 2020-21</t>
  </si>
  <si>
    <t>Table 5a: Number of United States Dental School Examined Applications by Race/Ethnicity, 2020-21</t>
  </si>
  <si>
    <t>Table 15b: Total United States Dental School Enrollment by Gender and Race/Ethnicity, 2020-21</t>
  </si>
  <si>
    <t>Table 17: CODA-accredited and Canadian Dental School Graduates, 2010 to 2020</t>
  </si>
  <si>
    <r>
      <t>Table 20: United States Dental School Graduates by Gender and Race/Ethnicity</t>
    </r>
    <r>
      <rPr>
        <b/>
        <vertAlign val="superscript"/>
        <sz val="11"/>
        <color rgb="FF000000"/>
        <rFont val="Arial"/>
        <family val="2"/>
      </rPr>
      <t>1</t>
    </r>
    <r>
      <rPr>
        <b/>
        <sz val="11"/>
        <color rgb="FF000000"/>
        <rFont val="Arial"/>
        <family val="2"/>
      </rPr>
      <t>, 2020</t>
    </r>
  </si>
  <si>
    <t>Table 20: United States Dental School Graduates by Gender and Race/Ethnicity, 2020</t>
  </si>
  <si>
    <t>Table 5b: Number of CODA-accredited Dental School Applicants per Enrollee, 2020-21</t>
  </si>
  <si>
    <t>--</t>
  </si>
  <si>
    <r>
      <t>Figure 10: Average Number of Patient Visits</t>
    </r>
    <r>
      <rPr>
        <b/>
        <vertAlign val="superscript"/>
        <sz val="11"/>
        <color theme="1"/>
        <rFont val="Arial"/>
        <family val="2"/>
      </rPr>
      <t>1</t>
    </r>
    <r>
      <rPr>
        <b/>
        <sz val="11"/>
        <color theme="1"/>
        <rFont val="Arial"/>
        <family val="2"/>
      </rPr>
      <t xml:space="preserve"> and New Patients Screened in United States Dental Schools, 2010-11 to 2020-21</t>
    </r>
    <r>
      <rPr>
        <b/>
        <vertAlign val="superscript"/>
        <sz val="11"/>
        <color theme="1"/>
        <rFont val="Arial"/>
        <family val="2"/>
      </rPr>
      <t>2</t>
    </r>
  </si>
  <si>
    <r>
      <t xml:space="preserve">Source: American Dental Association, Health Policy Institute, </t>
    </r>
    <r>
      <rPr>
        <i/>
        <sz val="9"/>
        <rFont val="Arial"/>
        <family val="2"/>
      </rPr>
      <t>Surveys of Dental Education</t>
    </r>
    <r>
      <rPr>
        <sz val="9"/>
        <rFont val="Arial"/>
        <family val="2"/>
      </rPr>
      <t xml:space="preserve"> (Group II, Questions 2 and 10) and American Dental Education Association,2021-2022 </t>
    </r>
    <r>
      <rPr>
        <i/>
        <sz val="9"/>
        <rFont val="Arial"/>
        <family val="2"/>
      </rPr>
      <t>ADEA Official Guide to Dental Schools</t>
    </r>
    <r>
      <rPr>
        <sz val="9"/>
        <rFont val="Arial"/>
        <family val="2"/>
      </rPr>
      <t>, https://www.adea.org/officialguide/.</t>
    </r>
  </si>
  <si>
    <t>Originally published May 2021.</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</si>
</sst>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41" formatCode="_(* #,##0_);_(* \(#,##0\);_(* &quot;-&quot;_);_(@_)"/>
    <numFmt numFmtId="44" formatCode="_(&quot;$&quot;* #,##0.00_);_(&quot;$&quot;* \(#,##0.00\);_(&quot;$&quot;* &quot;-&quot;??_);_(@_)"/>
    <numFmt numFmtId="43" formatCode="_(* #,##0.00_);_(* \(#,##0.00\);_(* &quot;-&quot;??_);_(@_)"/>
    <numFmt numFmtId="164" formatCode="_(* #,##0.0_);_(* \(#,##0.0\);_(* &quot;-&quot;??_);_(@_)"/>
    <numFmt numFmtId="165" formatCode="0.0"/>
    <numFmt numFmtId="166" formatCode="_(* #,##0_);_(* \(#,##0\);_(* &quot;-&quot;??_);_(@_)"/>
    <numFmt numFmtId="167" formatCode="0.0%"/>
    <numFmt numFmtId="168" formatCode="_(&quot;$&quot;* #,##0_);_(&quot;$&quot;* \(#,##0\);_(&quot;$&quot;* &quot;-&quot;??_);_(@_)"/>
    <numFmt numFmtId="169" formatCode="_(* #,##0.000_);_(* \(#,##0.000\);_(* &quot;-&quot;??_);_(@_)"/>
    <numFmt numFmtId="170" formatCode="&quot;$&quot;#,##0.00"/>
  </numFmts>
  <fonts count="82" x14ac:knownFonts="1">
    <font>
      <sz val="10"/>
      <color theme="1"/>
      <name val="Arial"/>
      <family val="2"/>
    </font>
    <font>
      <sz val="10"/>
      <color theme="1"/>
      <name val="Arial"/>
      <family val="2"/>
    </font>
    <font>
      <sz val="18"/>
      <color theme="3"/>
      <name val="Calibri Light"/>
      <family val="2"/>
      <scheme val="major"/>
    </font>
    <font>
      <b/>
      <sz val="15"/>
      <color theme="3"/>
      <name val="Arial"/>
      <family val="2"/>
    </font>
    <font>
      <b/>
      <sz val="13"/>
      <color theme="3"/>
      <name val="Arial"/>
      <family val="2"/>
    </font>
    <font>
      <b/>
      <sz val="11"/>
      <color theme="3"/>
      <name val="Arial"/>
      <family val="2"/>
    </font>
    <font>
      <sz val="10"/>
      <color rgb="FF006100"/>
      <name val="Arial"/>
      <family val="2"/>
    </font>
    <font>
      <sz val="10"/>
      <color rgb="FF9C0006"/>
      <name val="Arial"/>
      <family val="2"/>
    </font>
    <font>
      <sz val="10"/>
      <color rgb="FF9C6500"/>
      <name val="Arial"/>
      <family val="2"/>
    </font>
    <font>
      <sz val="10"/>
      <color rgb="FF3F3F76"/>
      <name val="Arial"/>
      <family val="2"/>
    </font>
    <font>
      <b/>
      <sz val="10"/>
      <color rgb="FF3F3F3F"/>
      <name val="Arial"/>
      <family val="2"/>
    </font>
    <font>
      <b/>
      <sz val="10"/>
      <color rgb="FFFA7D00"/>
      <name val="Arial"/>
      <family val="2"/>
    </font>
    <font>
      <sz val="10"/>
      <color rgb="FFFA7D00"/>
      <name val="Arial"/>
      <family val="2"/>
    </font>
    <font>
      <b/>
      <sz val="10"/>
      <color theme="0"/>
      <name val="Arial"/>
      <family val="2"/>
    </font>
    <font>
      <sz val="10"/>
      <color rgb="FFFF0000"/>
      <name val="Arial"/>
      <family val="2"/>
    </font>
    <font>
      <i/>
      <sz val="10"/>
      <color rgb="FF7F7F7F"/>
      <name val="Arial"/>
      <family val="2"/>
    </font>
    <font>
      <b/>
      <sz val="10"/>
      <color theme="1"/>
      <name val="Arial"/>
      <family val="2"/>
    </font>
    <font>
      <sz val="10"/>
      <color theme="0"/>
      <name val="Arial"/>
      <family val="2"/>
    </font>
    <font>
      <sz val="10"/>
      <color rgb="FF003399"/>
      <name val="Arial"/>
      <family val="2"/>
    </font>
    <font>
      <b/>
      <sz val="11"/>
      <color rgb="FF000000"/>
      <name val="Arial"/>
      <family val="2"/>
    </font>
    <font>
      <b/>
      <sz val="10"/>
      <color rgb="FFFFFFFF"/>
      <name val="Arial"/>
      <family val="2"/>
    </font>
    <font>
      <b/>
      <sz val="11"/>
      <color rgb="FFFFFFFF"/>
      <name val="Arial"/>
      <family val="2"/>
    </font>
    <font>
      <sz val="11"/>
      <color rgb="FF000000"/>
      <name val="Arial"/>
      <family val="2"/>
    </font>
    <font>
      <sz val="8"/>
      <name val="Arial"/>
      <family val="2"/>
    </font>
    <font>
      <u/>
      <sz val="10"/>
      <color theme="10"/>
      <name val="Arial"/>
      <family val="2"/>
    </font>
    <font>
      <sz val="10"/>
      <name val="Arial"/>
      <family val="2"/>
    </font>
    <font>
      <u/>
      <sz val="10"/>
      <color rgb="FF0563C1"/>
      <name val="Arial"/>
      <family val="2"/>
    </font>
    <font>
      <u/>
      <sz val="11"/>
      <color rgb="FF0563C1"/>
      <name val="Arial"/>
      <family val="2"/>
    </font>
    <font>
      <b/>
      <sz val="10"/>
      <color rgb="FFFF0000"/>
      <name val="Arial"/>
      <family val="2"/>
    </font>
    <font>
      <b/>
      <sz val="14"/>
      <color theme="1"/>
      <name val="Arial"/>
      <family val="2"/>
    </font>
    <font>
      <b/>
      <sz val="12"/>
      <color theme="0"/>
      <name val="Arial"/>
      <family val="2"/>
    </font>
    <font>
      <b/>
      <u/>
      <sz val="11"/>
      <color rgb="FF0563C1"/>
      <name val="Arial"/>
      <family val="2"/>
    </font>
    <font>
      <i/>
      <sz val="11"/>
      <color rgb="FF000000"/>
      <name val="Arial"/>
      <family val="2"/>
    </font>
    <font>
      <u/>
      <sz val="11"/>
      <color theme="10"/>
      <name val="Arial"/>
      <family val="2"/>
    </font>
    <font>
      <sz val="11"/>
      <color theme="1"/>
      <name val="Arial"/>
      <family val="2"/>
    </font>
    <font>
      <sz val="9"/>
      <name val="Arial"/>
      <family val="2"/>
    </font>
    <font>
      <vertAlign val="superscript"/>
      <sz val="9"/>
      <name val="Arial"/>
      <family val="2"/>
    </font>
    <font>
      <sz val="9"/>
      <color rgb="FF003399"/>
      <name val="Arial"/>
      <family val="2"/>
    </font>
    <font>
      <vertAlign val="superscript"/>
      <sz val="11"/>
      <color rgb="FF000000"/>
      <name val="Arial"/>
      <family val="2"/>
    </font>
    <font>
      <b/>
      <vertAlign val="superscript"/>
      <sz val="11"/>
      <color rgb="FFFFFFFF"/>
      <name val="Arial"/>
      <family val="2"/>
    </font>
    <font>
      <b/>
      <sz val="10"/>
      <color rgb="FF003399"/>
      <name val="Arial"/>
      <family val="2"/>
    </font>
    <font>
      <b/>
      <vertAlign val="superscript"/>
      <sz val="11"/>
      <color rgb="FF000000"/>
      <name val="Arial"/>
      <family val="2"/>
    </font>
    <font>
      <b/>
      <u/>
      <sz val="11"/>
      <color rgb="FFFFFFFF"/>
      <name val="Arial"/>
      <family val="2"/>
    </font>
    <font>
      <b/>
      <sz val="11"/>
      <color theme="1"/>
      <name val="Arial"/>
      <family val="2"/>
    </font>
    <font>
      <sz val="8"/>
      <color theme="1"/>
      <name val="Arial"/>
      <family val="2"/>
    </font>
    <font>
      <b/>
      <vertAlign val="superscript"/>
      <sz val="10"/>
      <color rgb="FFFFFFFF"/>
      <name val="Arial"/>
      <family val="2"/>
    </font>
    <font>
      <b/>
      <sz val="10"/>
      <color rgb="FF000000"/>
      <name val="Arial"/>
      <family val="2"/>
    </font>
    <font>
      <sz val="11"/>
      <color rgb="FF003399"/>
      <name val="Arial"/>
      <family val="2"/>
    </font>
    <font>
      <b/>
      <sz val="11"/>
      <color rgb="FF003399"/>
      <name val="Arial"/>
      <family val="2"/>
    </font>
    <font>
      <b/>
      <sz val="11"/>
      <name val="Arial"/>
      <family val="2"/>
    </font>
    <font>
      <b/>
      <vertAlign val="superscript"/>
      <sz val="11"/>
      <name val="Arial"/>
      <family val="2"/>
    </font>
    <font>
      <b/>
      <sz val="9"/>
      <color rgb="FFFFFFFF"/>
      <name val="Arial"/>
      <family val="2"/>
    </font>
    <font>
      <b/>
      <u/>
      <sz val="9"/>
      <color theme="0"/>
      <name val="Arial"/>
      <family val="2"/>
    </font>
    <font>
      <b/>
      <sz val="8"/>
      <color rgb="FFFFFFFF"/>
      <name val="Arial"/>
      <family val="2"/>
    </font>
    <font>
      <b/>
      <u/>
      <sz val="10"/>
      <color theme="0"/>
      <name val="Arial"/>
      <family val="2"/>
    </font>
    <font>
      <b/>
      <sz val="10"/>
      <name val="Arial"/>
      <family val="2"/>
    </font>
    <font>
      <sz val="11"/>
      <name val="Arial"/>
      <family val="2"/>
    </font>
    <font>
      <b/>
      <vertAlign val="superscript"/>
      <sz val="11"/>
      <color theme="1"/>
      <name val="Arial"/>
      <family val="2"/>
    </font>
    <font>
      <sz val="10"/>
      <color rgb="FF000000"/>
      <name val="Arial"/>
      <family val="2"/>
    </font>
    <font>
      <i/>
      <sz val="9"/>
      <name val="Arial"/>
      <family val="2"/>
    </font>
    <font>
      <sz val="9"/>
      <color theme="1"/>
      <name val="Arial"/>
      <family val="2"/>
    </font>
    <font>
      <i/>
      <sz val="9"/>
      <color theme="1"/>
      <name val="Arial"/>
      <family val="2"/>
    </font>
    <font>
      <sz val="9"/>
      <color rgb="FF000000"/>
      <name val="Arial"/>
      <family val="2"/>
    </font>
    <font>
      <i/>
      <sz val="9"/>
      <color rgb="FF000000"/>
      <name val="Arial"/>
      <family val="2"/>
    </font>
    <font>
      <vertAlign val="superscript"/>
      <sz val="9"/>
      <color theme="1"/>
      <name val="Arial"/>
      <family val="2"/>
    </font>
    <font>
      <b/>
      <sz val="9"/>
      <color theme="1"/>
      <name val="Arial"/>
      <family val="2"/>
    </font>
    <font>
      <sz val="8.5"/>
      <color theme="1"/>
      <name val="Arial"/>
      <family val="2"/>
    </font>
    <font>
      <sz val="8.5"/>
      <color rgb="FF003399"/>
      <name val="Arial"/>
      <family val="2"/>
    </font>
    <font>
      <sz val="8.5"/>
      <name val="Arial"/>
      <family val="2"/>
    </font>
    <font>
      <vertAlign val="superscript"/>
      <sz val="9"/>
      <color rgb="FF000000"/>
      <name val="Arial"/>
      <family val="2"/>
    </font>
    <font>
      <sz val="9"/>
      <color rgb="FFFF0000"/>
      <name val="Arial"/>
      <family val="2"/>
    </font>
    <font>
      <i/>
      <sz val="10"/>
      <name val="Arial"/>
      <family val="2"/>
    </font>
    <font>
      <sz val="8"/>
      <color rgb="FF003399"/>
      <name val="Arial"/>
      <family val="2"/>
    </font>
    <font>
      <b/>
      <sz val="11"/>
      <color theme="0"/>
      <name val="Arial"/>
      <family val="2"/>
    </font>
    <font>
      <sz val="8"/>
      <color rgb="FFFF0000"/>
      <name val="Arial"/>
      <family val="2"/>
    </font>
    <font>
      <u/>
      <sz val="9"/>
      <color theme="10"/>
      <name val="Arial"/>
      <family val="2"/>
    </font>
    <font>
      <u/>
      <vertAlign val="superscript"/>
      <sz val="9"/>
      <color theme="10"/>
      <name val="Arial"/>
      <family val="2"/>
    </font>
    <font>
      <i/>
      <sz val="10"/>
      <color theme="1"/>
      <name val="Arial"/>
      <family val="2"/>
    </font>
    <font>
      <i/>
      <sz val="10"/>
      <color rgb="FFFF0000"/>
      <name val="Arial"/>
      <family val="2"/>
    </font>
    <font>
      <i/>
      <sz val="11"/>
      <color theme="1"/>
      <name val="Arial"/>
      <family val="2"/>
    </font>
    <font>
      <b/>
      <i/>
      <sz val="10"/>
      <color rgb="FFFF0000"/>
      <name val="Arial"/>
      <family val="2"/>
    </font>
    <font>
      <vertAlign val="superscript"/>
      <sz val="11"/>
      <color theme="1"/>
      <name val="Arial"/>
      <family val="2"/>
    </font>
  </fonts>
  <fills count="4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FF"/>
        <bgColor indexed="64"/>
      </patternFill>
    </fill>
    <fill>
      <patternFill patternType="solid">
        <fgColor rgb="FF4F81BD"/>
        <bgColor indexed="64"/>
      </patternFill>
    </fill>
    <fill>
      <patternFill patternType="solid">
        <fgColor rgb="FFD9D9D9"/>
        <bgColor indexed="64"/>
      </patternFill>
    </fill>
    <fill>
      <patternFill patternType="solid">
        <fgColor theme="0"/>
        <bgColor indexed="64"/>
      </patternFill>
    </fill>
    <fill>
      <patternFill patternType="solid">
        <fgColor rgb="FF7F7770"/>
        <bgColor indexed="64"/>
      </patternFill>
    </fill>
    <fill>
      <patternFill patternType="solid">
        <fgColor theme="4" tint="-0.249977111117893"/>
        <bgColor indexed="64"/>
      </patternFill>
    </fill>
    <fill>
      <patternFill patternType="solid">
        <fgColor rgb="FFAEAAAA"/>
        <bgColor indexed="64"/>
      </patternFill>
    </fill>
    <fill>
      <patternFill patternType="solid">
        <fgColor theme="0" tint="-0.34998626667073579"/>
        <bgColor indexed="64"/>
      </patternFill>
    </fill>
    <fill>
      <patternFill patternType="solid">
        <fgColor theme="2" tint="-0.249977111117893"/>
        <bgColor indexed="64"/>
      </patternFill>
    </fill>
    <fill>
      <patternFill patternType="solid">
        <fgColor indexed="65"/>
        <bgColor rgb="FF000000"/>
      </patternFill>
    </fill>
    <fill>
      <patternFill patternType="solid">
        <fgColor theme="0"/>
        <bgColor rgb="FF000000"/>
      </patternFill>
    </fill>
    <fill>
      <patternFill patternType="solid">
        <fgColor theme="0" tint="-0.14999847407452621"/>
        <bgColor indexed="64"/>
      </patternFill>
    </fill>
  </fills>
  <borders count="9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medium">
        <color theme="0" tint="-4.9989318521683403E-2"/>
      </right>
      <top/>
      <bottom/>
      <diagonal/>
    </border>
    <border>
      <left style="medium">
        <color theme="0" tint="-4.9989318521683403E-2"/>
      </left>
      <right style="medium">
        <color theme="0" tint="-4.9989318521683403E-2"/>
      </right>
      <top/>
      <bottom/>
      <diagonal/>
    </border>
    <border>
      <left style="medium">
        <color theme="0" tint="-4.9989318521683403E-2"/>
      </left>
      <right/>
      <top/>
      <bottom/>
      <diagonal/>
    </border>
    <border>
      <left/>
      <right style="medium">
        <color theme="0" tint="-4.9989318521683403E-2"/>
      </right>
      <top/>
      <bottom style="thick">
        <color theme="0" tint="-0.499984740745262"/>
      </bottom>
      <diagonal/>
    </border>
    <border>
      <left style="medium">
        <color theme="0" tint="-4.9989318521683403E-2"/>
      </left>
      <right style="medium">
        <color theme="0" tint="-4.9989318521683403E-2"/>
      </right>
      <top/>
      <bottom style="thick">
        <color theme="0" tint="-0.499984740745262"/>
      </bottom>
      <diagonal/>
    </border>
    <border>
      <left style="medium">
        <color theme="0" tint="-4.9989318521683403E-2"/>
      </left>
      <right/>
      <top/>
      <bottom style="thick">
        <color theme="0" tint="-0.499984740745262"/>
      </bottom>
      <diagonal/>
    </border>
    <border>
      <left style="thick">
        <color theme="0" tint="-4.9989318521683403E-2"/>
      </left>
      <right style="thick">
        <color theme="0" tint="-4.9989318521683403E-2"/>
      </right>
      <top/>
      <bottom/>
      <diagonal/>
    </border>
    <border>
      <left style="thick">
        <color theme="0" tint="-4.9989318521683403E-2"/>
      </left>
      <right/>
      <top/>
      <bottom/>
      <diagonal/>
    </border>
    <border>
      <left/>
      <right style="thick">
        <color theme="0" tint="-4.9989318521683403E-2"/>
      </right>
      <top/>
      <bottom/>
      <diagonal/>
    </border>
    <border>
      <left style="thick">
        <color theme="0" tint="-4.9989318521683403E-2"/>
      </left>
      <right style="thin">
        <color theme="0" tint="-4.9989318521683403E-2"/>
      </right>
      <top/>
      <bottom/>
      <diagonal/>
    </border>
    <border>
      <left style="thin">
        <color theme="0" tint="-4.9989318521683403E-2"/>
      </left>
      <right style="thin">
        <color theme="0" tint="-4.9989318521683403E-2"/>
      </right>
      <top/>
      <bottom/>
      <diagonal/>
    </border>
    <border>
      <left style="thin">
        <color theme="0" tint="-4.9989318521683403E-2"/>
      </left>
      <right style="thick">
        <color theme="0" tint="-4.9989318521683403E-2"/>
      </right>
      <top/>
      <bottom/>
      <diagonal/>
    </border>
    <border>
      <left/>
      <right style="medium">
        <color theme="2"/>
      </right>
      <top/>
      <bottom/>
      <diagonal/>
    </border>
    <border>
      <left style="medium">
        <color theme="2"/>
      </left>
      <right style="medium">
        <color theme="2"/>
      </right>
      <top/>
      <bottom/>
      <diagonal/>
    </border>
    <border>
      <left style="medium">
        <color theme="2"/>
      </left>
      <right/>
      <top/>
      <bottom/>
      <diagonal/>
    </border>
    <border>
      <left style="thick">
        <color theme="0"/>
      </left>
      <right/>
      <top/>
      <bottom/>
      <diagonal/>
    </border>
    <border>
      <left style="thick">
        <color theme="0"/>
      </left>
      <right style="medium">
        <color theme="2"/>
      </right>
      <top/>
      <bottom/>
      <diagonal/>
    </border>
    <border>
      <left style="thick">
        <color theme="0" tint="-4.9989318521683403E-2"/>
      </left>
      <right style="medium">
        <color theme="0" tint="-4.9989318521683403E-2"/>
      </right>
      <top/>
      <bottom/>
      <diagonal/>
    </border>
    <border>
      <left style="medium">
        <color theme="0" tint="-4.9989318521683403E-2"/>
      </left>
      <right style="thick">
        <color theme="0" tint="-4.9989318521683403E-2"/>
      </right>
      <top/>
      <bottom/>
      <diagonal/>
    </border>
    <border>
      <left style="thick">
        <color theme="2"/>
      </left>
      <right/>
      <top/>
      <bottom/>
      <diagonal/>
    </border>
    <border>
      <left/>
      <right style="thick">
        <color theme="2"/>
      </right>
      <top/>
      <bottom/>
      <diagonal/>
    </border>
    <border>
      <left style="thick">
        <color theme="2"/>
      </left>
      <right style="medium">
        <color theme="2"/>
      </right>
      <top/>
      <bottom/>
      <diagonal/>
    </border>
    <border>
      <left style="medium">
        <color theme="2"/>
      </left>
      <right style="thick">
        <color theme="2"/>
      </right>
      <top/>
      <bottom/>
      <diagonal/>
    </border>
    <border>
      <left style="thick">
        <color theme="0" tint="-4.9989318521683403E-2"/>
      </left>
      <right style="medium">
        <color theme="0" tint="-4.9989318521683403E-2"/>
      </right>
      <top style="medium">
        <color theme="0" tint="-4.9989318521683403E-2"/>
      </top>
      <bottom/>
      <diagonal/>
    </border>
    <border>
      <left style="medium">
        <color theme="0" tint="-4.9989318521683403E-2"/>
      </left>
      <right style="medium">
        <color theme="0" tint="-4.9989318521683403E-2"/>
      </right>
      <top style="medium">
        <color theme="0" tint="-4.9989318521683403E-2"/>
      </top>
      <bottom/>
      <diagonal/>
    </border>
    <border>
      <left style="medium">
        <color theme="0" tint="-4.9989318521683403E-2"/>
      </left>
      <right style="thick">
        <color theme="0" tint="-4.9989318521683403E-2"/>
      </right>
      <top style="medium">
        <color theme="0" tint="-4.9989318521683403E-2"/>
      </top>
      <bottom/>
      <diagonal/>
    </border>
    <border>
      <left style="medium">
        <color theme="0" tint="-4.9989318521683403E-2"/>
      </left>
      <right style="medium">
        <color theme="0" tint="-4.9989318521683403E-2"/>
      </right>
      <top/>
      <bottom style="medium">
        <color theme="0" tint="-4.9989318521683403E-2"/>
      </bottom>
      <diagonal/>
    </border>
    <border>
      <left style="medium">
        <color theme="0" tint="-4.9989318521683403E-2"/>
      </left>
      <right style="thick">
        <color theme="0" tint="-4.9989318521683403E-2"/>
      </right>
      <top/>
      <bottom style="medium">
        <color theme="0" tint="-4.9989318521683403E-2"/>
      </bottom>
      <diagonal/>
    </border>
    <border>
      <left/>
      <right style="medium">
        <color theme="0" tint="-4.9989318521683403E-2"/>
      </right>
      <top/>
      <bottom style="medium">
        <color theme="0" tint="-4.9989318521683403E-2"/>
      </bottom>
      <diagonal/>
    </border>
    <border>
      <left style="thick">
        <color theme="0" tint="-4.9989318521683403E-2"/>
      </left>
      <right/>
      <top/>
      <bottom style="medium">
        <color theme="0" tint="-4.9989318521683403E-2"/>
      </bottom>
      <diagonal/>
    </border>
    <border>
      <left/>
      <right/>
      <top/>
      <bottom style="medium">
        <color theme="0" tint="-4.9989318521683403E-2"/>
      </bottom>
      <diagonal/>
    </border>
    <border>
      <left/>
      <right style="thin">
        <color theme="2"/>
      </right>
      <top/>
      <bottom/>
      <diagonal/>
    </border>
    <border>
      <left style="thin">
        <color theme="2"/>
      </left>
      <right style="thin">
        <color theme="2"/>
      </right>
      <top/>
      <bottom/>
      <diagonal/>
    </border>
    <border>
      <left style="thin">
        <color theme="2"/>
      </left>
      <right/>
      <top/>
      <bottom/>
      <diagonal/>
    </border>
    <border>
      <left style="thick">
        <color theme="0" tint="-4.9989318521683403E-2"/>
      </left>
      <right style="hair">
        <color theme="0" tint="-4.9989318521683403E-2"/>
      </right>
      <top/>
      <bottom/>
      <diagonal/>
    </border>
    <border>
      <left style="hair">
        <color theme="0" tint="-4.9989318521683403E-2"/>
      </left>
      <right style="hair">
        <color theme="0" tint="-4.9989318521683403E-2"/>
      </right>
      <top/>
      <bottom/>
      <diagonal/>
    </border>
    <border>
      <left style="hair">
        <color theme="0" tint="-4.9989318521683403E-2"/>
      </left>
      <right style="thick">
        <color theme="0" tint="-4.9989318521683403E-2"/>
      </right>
      <top/>
      <bottom/>
      <diagonal/>
    </border>
    <border>
      <left/>
      <right style="thick">
        <color theme="0"/>
      </right>
      <top/>
      <bottom/>
      <diagonal/>
    </border>
    <border>
      <left style="thick">
        <color theme="0"/>
      </left>
      <right style="medium">
        <color theme="0" tint="-4.9989318521683403E-2"/>
      </right>
      <top/>
      <bottom/>
      <diagonal/>
    </border>
    <border>
      <left style="medium">
        <color theme="0" tint="-4.9989318521683403E-2"/>
      </left>
      <right style="thick">
        <color theme="0"/>
      </right>
      <top/>
      <bottom/>
      <diagonal/>
    </border>
    <border>
      <left style="thin">
        <color indexed="64"/>
      </left>
      <right/>
      <top/>
      <bottom/>
      <diagonal/>
    </border>
    <border>
      <left style="medium">
        <color indexed="64"/>
      </left>
      <right/>
      <top/>
      <bottom/>
      <diagonal/>
    </border>
    <border>
      <left style="thick">
        <color theme="0"/>
      </left>
      <right style="thick">
        <color theme="0"/>
      </right>
      <top/>
      <bottom/>
      <diagonal/>
    </border>
    <border>
      <left style="hair">
        <color indexed="64"/>
      </left>
      <right style="hair">
        <color indexed="64"/>
      </right>
      <top/>
      <bottom/>
      <diagonal/>
    </border>
    <border>
      <left/>
      <right style="thin">
        <color indexed="64"/>
      </right>
      <top/>
      <bottom/>
      <diagonal/>
    </border>
    <border>
      <left style="medium">
        <color rgb="FFC1C1C1"/>
      </left>
      <right/>
      <top style="medium">
        <color rgb="FFC1C1C1"/>
      </top>
      <bottom/>
      <diagonal/>
    </border>
    <border>
      <left/>
      <right/>
      <top style="medium">
        <color rgb="FFC1C1C1"/>
      </top>
      <bottom/>
      <diagonal/>
    </border>
    <border>
      <left style="medium">
        <color rgb="FFC1C1C1"/>
      </left>
      <right/>
      <top/>
      <bottom/>
      <diagonal/>
    </border>
    <border>
      <left/>
      <right/>
      <top/>
      <bottom style="thick">
        <color theme="2"/>
      </bottom>
      <diagonal/>
    </border>
    <border>
      <left style="thick">
        <color theme="0" tint="-4.9989318521683403E-2"/>
      </left>
      <right style="hair">
        <color theme="0" tint="-4.9989318521683403E-2"/>
      </right>
      <top/>
      <bottom style="thick">
        <color theme="2"/>
      </bottom>
      <diagonal/>
    </border>
    <border>
      <left style="hair">
        <color theme="0" tint="-4.9989318521683403E-2"/>
      </left>
      <right style="hair">
        <color theme="0" tint="-4.9989318521683403E-2"/>
      </right>
      <top/>
      <bottom style="thick">
        <color theme="2"/>
      </bottom>
      <diagonal/>
    </border>
    <border>
      <left style="hair">
        <color theme="0" tint="-4.9989318521683403E-2"/>
      </left>
      <right style="thick">
        <color theme="0" tint="-4.9989318521683403E-2"/>
      </right>
      <top/>
      <bottom style="thick">
        <color theme="2"/>
      </bottom>
      <diagonal/>
    </border>
    <border>
      <left style="thick">
        <color theme="0" tint="-4.9989318521683403E-2"/>
      </left>
      <right/>
      <top/>
      <bottom style="thick">
        <color theme="2"/>
      </bottom>
      <diagonal/>
    </border>
    <border>
      <left/>
      <right style="medium">
        <color theme="0" tint="-4.9989318521683403E-2"/>
      </right>
      <top/>
      <bottom style="thick">
        <color theme="2"/>
      </bottom>
      <diagonal/>
    </border>
    <border>
      <left style="medium">
        <color theme="0" tint="-4.9989318521683403E-2"/>
      </left>
      <right style="medium">
        <color theme="0" tint="-4.9989318521683403E-2"/>
      </right>
      <top/>
      <bottom style="thick">
        <color theme="2"/>
      </bottom>
      <diagonal/>
    </border>
    <border>
      <left style="medium">
        <color theme="0" tint="-4.9989318521683403E-2"/>
      </left>
      <right/>
      <top/>
      <bottom style="thick">
        <color theme="2"/>
      </bottom>
      <diagonal/>
    </border>
    <border>
      <left/>
      <right/>
      <top style="thick">
        <color theme="2"/>
      </top>
      <bottom/>
      <diagonal/>
    </border>
    <border>
      <left style="thick">
        <color theme="0" tint="-4.9989318521683403E-2"/>
      </left>
      <right style="thin">
        <color theme="0" tint="-4.9989318521683403E-2"/>
      </right>
      <top/>
      <bottom style="thick">
        <color theme="2"/>
      </bottom>
      <diagonal/>
    </border>
    <border>
      <left style="thin">
        <color theme="0" tint="-4.9989318521683403E-2"/>
      </left>
      <right style="thin">
        <color theme="0" tint="-4.9989318521683403E-2"/>
      </right>
      <top/>
      <bottom style="thick">
        <color theme="2"/>
      </bottom>
      <diagonal/>
    </border>
    <border>
      <left style="thin">
        <color theme="0" tint="-4.9989318521683403E-2"/>
      </left>
      <right style="thick">
        <color theme="0" tint="-4.9989318521683403E-2"/>
      </right>
      <top/>
      <bottom style="thick">
        <color theme="2"/>
      </bottom>
      <diagonal/>
    </border>
    <border>
      <left/>
      <right/>
      <top/>
      <bottom style="thick">
        <color theme="0"/>
      </bottom>
      <diagonal/>
    </border>
    <border>
      <left style="thick">
        <color theme="0"/>
      </left>
      <right/>
      <top/>
      <bottom style="thick">
        <color theme="0"/>
      </bottom>
      <diagonal/>
    </border>
    <border>
      <left/>
      <right style="thick">
        <color theme="0"/>
      </right>
      <top/>
      <bottom style="thick">
        <color theme="0"/>
      </bottom>
      <diagonal/>
    </border>
    <border>
      <left style="medium">
        <color theme="0" tint="-4.9989318521683403E-2"/>
      </left>
      <right/>
      <top/>
      <bottom style="medium">
        <color theme="0" tint="-4.9989318521683403E-2"/>
      </bottom>
      <diagonal/>
    </border>
    <border>
      <left style="thick">
        <color theme="0"/>
      </left>
      <right style="medium">
        <color theme="0" tint="-4.9989318521683403E-2"/>
      </right>
      <top/>
      <bottom style="medium">
        <color theme="0" tint="-4.9989318521683403E-2"/>
      </bottom>
      <diagonal/>
    </border>
    <border>
      <left style="medium">
        <color theme="0" tint="-4.9989318521683403E-2"/>
      </left>
      <right style="thick">
        <color theme="0"/>
      </right>
      <top/>
      <bottom style="medium">
        <color theme="0" tint="-4.9989318521683403E-2"/>
      </bottom>
      <diagonal/>
    </border>
    <border>
      <left style="thick">
        <color theme="0" tint="-4.9989318521683403E-2"/>
      </left>
      <right/>
      <top style="thick">
        <color theme="0" tint="-4.9989318521683403E-2"/>
      </top>
      <bottom/>
      <diagonal/>
    </border>
    <border>
      <left/>
      <right/>
      <top style="thick">
        <color theme="0" tint="-4.9989318521683403E-2"/>
      </top>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right/>
      <top/>
      <bottom style="thick">
        <color theme="2" tint="-9.9948118533890809E-2"/>
      </bottom>
      <diagonal/>
    </border>
    <border>
      <left style="thick">
        <color theme="0"/>
      </left>
      <right style="medium">
        <color theme="2"/>
      </right>
      <top/>
      <bottom style="thick">
        <color theme="2" tint="-9.9948118533890809E-2"/>
      </bottom>
      <diagonal/>
    </border>
    <border>
      <left style="medium">
        <color theme="2"/>
      </left>
      <right style="medium">
        <color theme="2"/>
      </right>
      <top/>
      <bottom style="thick">
        <color theme="2" tint="-9.9948118533890809E-2"/>
      </bottom>
      <diagonal/>
    </border>
    <border>
      <left style="medium">
        <color theme="2"/>
      </left>
      <right/>
      <top/>
      <bottom style="thick">
        <color theme="2" tint="-9.9948118533890809E-2"/>
      </bottom>
      <diagonal/>
    </border>
    <border>
      <left/>
      <right style="medium">
        <color theme="0" tint="-4.9989318521683403E-2"/>
      </right>
      <top/>
      <bottom style="thick">
        <color theme="0"/>
      </bottom>
      <diagonal/>
    </border>
    <border>
      <left/>
      <right style="medium">
        <color theme="0" tint="-4.9989318521683403E-2"/>
      </right>
      <top/>
      <bottom style="thick">
        <color theme="0" tint="-4.9989318521683403E-2"/>
      </bottom>
      <diagonal/>
    </border>
    <border>
      <left style="thick">
        <color theme="2"/>
      </left>
      <right style="thick">
        <color theme="2"/>
      </right>
      <top/>
      <bottom/>
      <diagonal/>
    </border>
    <border>
      <left/>
      <right/>
      <top style="medium">
        <color theme="0" tint="-4.9989318521683403E-2"/>
      </top>
      <bottom/>
      <diagonal/>
    </border>
    <border>
      <left/>
      <right/>
      <top style="medium">
        <color theme="0"/>
      </top>
      <bottom/>
      <diagonal/>
    </border>
    <border>
      <left/>
      <right/>
      <top style="thick">
        <color theme="0"/>
      </top>
      <bottom/>
      <diagonal/>
    </border>
  </borders>
  <cellStyleXfs count="50">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43" fontId="1" fillId="0" borderId="0" applyFont="0" applyFill="0" applyBorder="0" applyAlignment="0" applyProtection="0"/>
    <xf numFmtId="0" fontId="24" fillId="0" borderId="0" applyNumberFormat="0" applyFill="0" applyBorder="0" applyAlignment="0" applyProtection="0"/>
    <xf numFmtId="0" fontId="26" fillId="0" borderId="0" applyNumberFormat="0" applyFill="0" applyBorder="0" applyAlignment="0" applyProtection="0"/>
    <xf numFmtId="0" fontId="25" fillId="0" borderId="0"/>
    <xf numFmtId="9" fontId="1" fillId="0" borderId="0" applyFont="0" applyFill="0" applyBorder="0" applyAlignment="0" applyProtection="0"/>
    <xf numFmtId="44" fontId="1" fillId="0" borderId="0" applyFont="0" applyFill="0" applyBorder="0" applyAlignment="0" applyProtection="0"/>
    <xf numFmtId="9" fontId="25" fillId="0" borderId="0" applyFont="0" applyFill="0" applyBorder="0" applyAlignment="0" applyProtection="0"/>
    <xf numFmtId="43" fontId="25" fillId="0" borderId="0" applyFont="0" applyFill="0" applyBorder="0" applyAlignment="0" applyProtection="0"/>
  </cellStyleXfs>
  <cellXfs count="806">
    <xf numFmtId="0" fontId="0" fillId="0" borderId="0" xfId="0"/>
    <xf numFmtId="0" fontId="18" fillId="33" borderId="0" xfId="0" applyFont="1" applyFill="1" applyAlignment="1">
      <alignment horizontal="center"/>
    </xf>
    <xf numFmtId="0" fontId="19" fillId="33" borderId="0" xfId="0" applyFont="1" applyFill="1" applyAlignment="1">
      <alignment horizontal="left"/>
    </xf>
    <xf numFmtId="0" fontId="21" fillId="34" borderId="11" xfId="0" applyFont="1" applyFill="1" applyBorder="1" applyAlignment="1">
      <alignment horizontal="left" wrapText="1"/>
    </xf>
    <xf numFmtId="0" fontId="21" fillId="34" borderId="11" xfId="0" applyFont="1" applyFill="1" applyBorder="1" applyAlignment="1">
      <alignment horizontal="center" vertical="center" wrapText="1"/>
    </xf>
    <xf numFmtId="0" fontId="21" fillId="34" borderId="12" xfId="0" applyFont="1" applyFill="1" applyBorder="1" applyAlignment="1">
      <alignment horizontal="center" vertical="center" wrapText="1"/>
    </xf>
    <xf numFmtId="0" fontId="21" fillId="34" borderId="10" xfId="0" applyFont="1" applyFill="1" applyBorder="1" applyAlignment="1">
      <alignment horizontal="left" wrapText="1"/>
    </xf>
    <xf numFmtId="0" fontId="23" fillId="33" borderId="0" xfId="0" applyFont="1" applyFill="1" applyAlignment="1">
      <alignment horizontal="left"/>
    </xf>
    <xf numFmtId="0" fontId="0" fillId="36" borderId="0" xfId="0" applyFill="1"/>
    <xf numFmtId="0" fontId="28" fillId="36" borderId="0" xfId="0" applyFont="1" applyFill="1"/>
    <xf numFmtId="0" fontId="0" fillId="36" borderId="0" xfId="0" applyFont="1" applyFill="1"/>
    <xf numFmtId="0" fontId="29" fillId="36" borderId="0" xfId="0" applyFont="1" applyFill="1"/>
    <xf numFmtId="0" fontId="16" fillId="36" borderId="0" xfId="0" applyFont="1" applyFill="1"/>
    <xf numFmtId="0" fontId="24" fillId="36" borderId="0" xfId="43" applyFill="1" applyAlignment="1">
      <alignment vertical="center"/>
    </xf>
    <xf numFmtId="0" fontId="30" fillId="38" borderId="0" xfId="0" applyFont="1" applyFill="1" applyAlignment="1">
      <alignment vertical="center"/>
    </xf>
    <xf numFmtId="0" fontId="31" fillId="0" borderId="0" xfId="44" applyFont="1"/>
    <xf numFmtId="0" fontId="22" fillId="36" borderId="0" xfId="0" applyFont="1" applyFill="1" applyAlignment="1">
      <alignment wrapText="1"/>
    </xf>
    <xf numFmtId="0" fontId="33" fillId="36" borderId="0" xfId="43" applyFont="1" applyFill="1" applyAlignment="1">
      <alignment vertical="center"/>
    </xf>
    <xf numFmtId="0" fontId="34" fillId="36" borderId="0" xfId="43" applyFont="1" applyFill="1" applyAlignment="1">
      <alignment vertical="center" wrapText="1"/>
    </xf>
    <xf numFmtId="0" fontId="22" fillId="36" borderId="0" xfId="0" applyFont="1" applyFill="1" applyAlignment="1">
      <alignment vertical="center" wrapText="1"/>
    </xf>
    <xf numFmtId="0" fontId="34" fillId="36" borderId="0" xfId="0" applyFont="1" applyFill="1"/>
    <xf numFmtId="0" fontId="21" fillId="34" borderId="0" xfId="0" applyFont="1" applyFill="1" applyBorder="1" applyAlignment="1">
      <alignment horizontal="center" wrapText="1"/>
    </xf>
    <xf numFmtId="0" fontId="21" fillId="34" borderId="0" xfId="0" applyFont="1" applyFill="1" applyBorder="1" applyAlignment="1">
      <alignment horizontal="center" vertical="center" wrapText="1"/>
    </xf>
    <xf numFmtId="0" fontId="22" fillId="35" borderId="0" xfId="0" applyFont="1" applyFill="1" applyBorder="1" applyAlignment="1">
      <alignment horizontal="right" vertical="center" wrapText="1"/>
    </xf>
    <xf numFmtId="0" fontId="22" fillId="33" borderId="0" xfId="0" applyFont="1" applyFill="1" applyBorder="1" applyAlignment="1">
      <alignment horizontal="right" vertical="center" wrapText="1"/>
    </xf>
    <xf numFmtId="0" fontId="21" fillId="34" borderId="16" xfId="0" applyFont="1" applyFill="1" applyBorder="1" applyAlignment="1">
      <alignment horizontal="center" wrapText="1"/>
    </xf>
    <xf numFmtId="0" fontId="22" fillId="35" borderId="16" xfId="0" applyFont="1" applyFill="1" applyBorder="1" applyAlignment="1">
      <alignment horizontal="center" vertical="center" wrapText="1"/>
    </xf>
    <xf numFmtId="3" fontId="22" fillId="35" borderId="16" xfId="0" applyNumberFormat="1" applyFont="1" applyFill="1" applyBorder="1" applyAlignment="1">
      <alignment horizontal="right" vertical="center" wrapText="1"/>
    </xf>
    <xf numFmtId="0" fontId="22" fillId="35" borderId="16" xfId="0" applyFont="1" applyFill="1" applyBorder="1" applyAlignment="1">
      <alignment horizontal="right" vertical="center" wrapText="1"/>
    </xf>
    <xf numFmtId="0" fontId="18" fillId="33" borderId="0" xfId="0" applyFont="1" applyFill="1" applyAlignment="1">
      <alignment horizontal="center" vertical="center"/>
    </xf>
    <xf numFmtId="0" fontId="22" fillId="33" borderId="16" xfId="0" applyFont="1" applyFill="1" applyBorder="1" applyAlignment="1">
      <alignment horizontal="center" vertical="center" wrapText="1"/>
    </xf>
    <xf numFmtId="3" fontId="22" fillId="33" borderId="16" xfId="0" applyNumberFormat="1" applyFont="1" applyFill="1" applyBorder="1" applyAlignment="1">
      <alignment horizontal="right" vertical="center" wrapText="1"/>
    </xf>
    <xf numFmtId="0" fontId="22" fillId="33" borderId="16" xfId="0" applyFont="1" applyFill="1" applyBorder="1" applyAlignment="1">
      <alignment horizontal="right" vertical="center" wrapText="1"/>
    </xf>
    <xf numFmtId="3" fontId="22" fillId="35" borderId="16" xfId="0" applyNumberFormat="1" applyFont="1" applyFill="1" applyBorder="1" applyAlignment="1">
      <alignment horizontal="right" vertical="center" wrapText="1" indent="1"/>
    </xf>
    <xf numFmtId="0" fontId="22" fillId="35" borderId="16" xfId="0" applyFont="1" applyFill="1" applyBorder="1" applyAlignment="1">
      <alignment horizontal="right" vertical="center" wrapText="1" indent="1"/>
    </xf>
    <xf numFmtId="3" fontId="22" fillId="33" borderId="16" xfId="0" applyNumberFormat="1" applyFont="1" applyFill="1" applyBorder="1" applyAlignment="1">
      <alignment horizontal="right" vertical="center" wrapText="1" indent="1"/>
    </xf>
    <xf numFmtId="0" fontId="22" fillId="33" borderId="16" xfId="0" applyFont="1" applyFill="1" applyBorder="1" applyAlignment="1">
      <alignment horizontal="right" vertical="center" wrapText="1" indent="1"/>
    </xf>
    <xf numFmtId="164" fontId="22" fillId="35" borderId="16" xfId="42" applyNumberFormat="1" applyFont="1" applyFill="1" applyBorder="1" applyAlignment="1">
      <alignment horizontal="right" vertical="center" wrapText="1" indent="1"/>
    </xf>
    <xf numFmtId="164" fontId="22" fillId="33" borderId="16" xfId="42" applyNumberFormat="1" applyFont="1" applyFill="1" applyBorder="1" applyAlignment="1">
      <alignment horizontal="right" vertical="center" wrapText="1" indent="1"/>
    </xf>
    <xf numFmtId="2" fontId="22" fillId="35" borderId="16" xfId="0" applyNumberFormat="1" applyFont="1" applyFill="1" applyBorder="1" applyAlignment="1">
      <alignment horizontal="right" vertical="center" wrapText="1" indent="1"/>
    </xf>
    <xf numFmtId="0" fontId="37" fillId="33" borderId="0" xfId="0" applyFont="1" applyFill="1" applyAlignment="1">
      <alignment horizontal="center"/>
    </xf>
    <xf numFmtId="0" fontId="35" fillId="33" borderId="0" xfId="0" applyFont="1" applyFill="1" applyAlignment="1">
      <alignment horizontal="left"/>
    </xf>
    <xf numFmtId="0" fontId="22" fillId="35" borderId="16" xfId="0" applyFont="1" applyFill="1" applyBorder="1" applyAlignment="1">
      <alignment horizontal="left" vertical="center" wrapText="1"/>
    </xf>
    <xf numFmtId="0" fontId="22" fillId="33" borderId="16" xfId="0" applyFont="1" applyFill="1" applyBorder="1" applyAlignment="1">
      <alignment horizontal="left" vertical="center" wrapText="1"/>
    </xf>
    <xf numFmtId="0" fontId="21" fillId="34" borderId="16" xfId="0" applyFont="1" applyFill="1" applyBorder="1" applyAlignment="1">
      <alignment horizontal="center" vertical="top" wrapText="1"/>
    </xf>
    <xf numFmtId="0" fontId="19" fillId="39" borderId="16" xfId="0" applyFont="1" applyFill="1" applyBorder="1" applyAlignment="1">
      <alignment horizontal="center" vertical="center" wrapText="1"/>
    </xf>
    <xf numFmtId="0" fontId="19" fillId="39" borderId="16" xfId="0" applyFont="1" applyFill="1" applyBorder="1" applyAlignment="1">
      <alignment horizontal="left" vertical="center" wrapText="1"/>
    </xf>
    <xf numFmtId="3" fontId="19" fillId="39" borderId="16" xfId="0" applyNumberFormat="1" applyFont="1" applyFill="1" applyBorder="1" applyAlignment="1">
      <alignment horizontal="right" vertical="center" wrapText="1"/>
    </xf>
    <xf numFmtId="0" fontId="22" fillId="35" borderId="16" xfId="0" applyFont="1" applyFill="1" applyBorder="1" applyAlignment="1">
      <alignment horizontal="right" vertical="center"/>
    </xf>
    <xf numFmtId="0" fontId="21" fillId="34" borderId="17" xfId="0" applyFont="1" applyFill="1" applyBorder="1" applyAlignment="1">
      <alignment horizontal="center" vertical="center" wrapText="1"/>
    </xf>
    <xf numFmtId="0" fontId="19" fillId="39" borderId="16" xfId="0" applyFont="1" applyFill="1" applyBorder="1" applyAlignment="1">
      <alignment horizontal="right" vertical="center" wrapText="1"/>
    </xf>
    <xf numFmtId="165" fontId="19" fillId="39" borderId="16" xfId="0" applyNumberFormat="1" applyFont="1" applyFill="1" applyBorder="1" applyAlignment="1">
      <alignment horizontal="right" vertical="center" wrapText="1"/>
    </xf>
    <xf numFmtId="3" fontId="18" fillId="33" borderId="0" xfId="0" applyNumberFormat="1" applyFont="1" applyFill="1" applyAlignment="1">
      <alignment horizontal="center"/>
    </xf>
    <xf numFmtId="0" fontId="40" fillId="33" borderId="0" xfId="0" applyFont="1" applyFill="1" applyAlignment="1">
      <alignment horizontal="center" vertical="center"/>
    </xf>
    <xf numFmtId="166" fontId="18" fillId="33" borderId="0" xfId="0" applyNumberFormat="1" applyFont="1" applyFill="1" applyAlignment="1">
      <alignment horizontal="center"/>
    </xf>
    <xf numFmtId="0" fontId="21" fillId="34" borderId="0" xfId="0" applyFont="1" applyFill="1" applyBorder="1" applyAlignment="1">
      <alignment horizontal="center" vertical="center" wrapText="1"/>
    </xf>
    <xf numFmtId="0" fontId="18" fillId="33" borderId="0" xfId="0" applyFont="1" applyFill="1" applyAlignment="1">
      <alignment horizontal="center"/>
    </xf>
    <xf numFmtId="0" fontId="21" fillId="34" borderId="0" xfId="0" applyFont="1" applyFill="1" applyBorder="1" applyAlignment="1">
      <alignment horizontal="center" wrapText="1"/>
    </xf>
    <xf numFmtId="0" fontId="21" fillId="34" borderId="0" xfId="0" applyFont="1" applyFill="1" applyBorder="1" applyAlignment="1">
      <alignment horizontal="left" vertical="center" wrapText="1"/>
    </xf>
    <xf numFmtId="166" fontId="19" fillId="40" borderId="0" xfId="42" applyNumberFormat="1" applyFont="1" applyFill="1" applyBorder="1" applyAlignment="1">
      <alignment horizontal="right" vertical="center" wrapText="1"/>
    </xf>
    <xf numFmtId="0" fontId="19" fillId="39" borderId="0" xfId="0" applyFont="1" applyFill="1" applyBorder="1" applyAlignment="1">
      <alignment horizontal="center" vertical="center" wrapText="1"/>
    </xf>
    <xf numFmtId="0" fontId="19" fillId="39" borderId="0" xfId="0" applyFont="1" applyFill="1" applyBorder="1" applyAlignment="1">
      <alignment horizontal="left" vertical="center" wrapText="1"/>
    </xf>
    <xf numFmtId="165" fontId="22" fillId="33" borderId="16" xfId="0" applyNumberFormat="1" applyFont="1" applyFill="1" applyBorder="1" applyAlignment="1">
      <alignment horizontal="right" vertical="center" wrapText="1"/>
    </xf>
    <xf numFmtId="0" fontId="22" fillId="35" borderId="0" xfId="0" applyFont="1" applyFill="1" applyBorder="1" applyAlignment="1">
      <alignment horizontal="center" vertical="center" wrapText="1"/>
    </xf>
    <xf numFmtId="0" fontId="22" fillId="35" borderId="0" xfId="0" applyFont="1" applyFill="1" applyBorder="1" applyAlignment="1">
      <alignment horizontal="left" vertical="center" wrapText="1"/>
    </xf>
    <xf numFmtId="166" fontId="22" fillId="35" borderId="19" xfId="42" applyNumberFormat="1" applyFont="1" applyFill="1" applyBorder="1" applyAlignment="1">
      <alignment horizontal="right" vertical="center" wrapText="1"/>
    </xf>
    <xf numFmtId="166" fontId="22" fillId="35" borderId="20" xfId="42" applyNumberFormat="1" applyFont="1" applyFill="1" applyBorder="1" applyAlignment="1">
      <alignment horizontal="right" vertical="center" wrapText="1"/>
    </xf>
    <xf numFmtId="166" fontId="22" fillId="35" borderId="21" xfId="42" applyNumberFormat="1" applyFont="1" applyFill="1" applyBorder="1" applyAlignment="1">
      <alignment horizontal="right" vertical="center" wrapText="1"/>
    </xf>
    <xf numFmtId="166" fontId="22" fillId="35" borderId="0" xfId="42" applyNumberFormat="1" applyFont="1" applyFill="1" applyBorder="1" applyAlignment="1">
      <alignment horizontal="right" vertical="center" wrapText="1"/>
    </xf>
    <xf numFmtId="0" fontId="22" fillId="33" borderId="0" xfId="0" applyFont="1" applyFill="1" applyBorder="1" applyAlignment="1">
      <alignment horizontal="center" vertical="center" wrapText="1"/>
    </xf>
    <xf numFmtId="0" fontId="22" fillId="33" borderId="0" xfId="0" applyFont="1" applyFill="1" applyBorder="1" applyAlignment="1">
      <alignment horizontal="left" vertical="center" wrapText="1"/>
    </xf>
    <xf numFmtId="166" fontId="22" fillId="33" borderId="19" xfId="42" applyNumberFormat="1" applyFont="1" applyFill="1" applyBorder="1" applyAlignment="1">
      <alignment horizontal="right" vertical="center" wrapText="1"/>
    </xf>
    <xf numFmtId="166" fontId="22" fillId="33" borderId="20" xfId="42" applyNumberFormat="1" applyFont="1" applyFill="1" applyBorder="1" applyAlignment="1">
      <alignment horizontal="right" vertical="center" wrapText="1"/>
    </xf>
    <xf numFmtId="166" fontId="22" fillId="33" borderId="21" xfId="42" applyNumberFormat="1" applyFont="1" applyFill="1" applyBorder="1" applyAlignment="1">
      <alignment horizontal="right" vertical="center" wrapText="1"/>
    </xf>
    <xf numFmtId="166" fontId="22" fillId="33" borderId="0" xfId="42" applyNumberFormat="1" applyFont="1" applyFill="1" applyBorder="1" applyAlignment="1">
      <alignment horizontal="right" vertical="center" wrapText="1"/>
    </xf>
    <xf numFmtId="0" fontId="21" fillId="34" borderId="17" xfId="0" applyFont="1" applyFill="1" applyBorder="1" applyAlignment="1">
      <alignment horizontal="center" vertical="center" wrapText="1"/>
    </xf>
    <xf numFmtId="0" fontId="21" fillId="34" borderId="0" xfId="0" applyFont="1" applyFill="1" applyBorder="1" applyAlignment="1">
      <alignment horizontal="center" vertical="center" wrapText="1"/>
    </xf>
    <xf numFmtId="0" fontId="21" fillId="34" borderId="17" xfId="0" applyFont="1" applyFill="1" applyBorder="1" applyAlignment="1">
      <alignment horizontal="center" wrapText="1"/>
    </xf>
    <xf numFmtId="0" fontId="21" fillId="34" borderId="0" xfId="0" applyFont="1" applyFill="1" applyBorder="1" applyAlignment="1">
      <alignment horizontal="center" wrapText="1"/>
    </xf>
    <xf numFmtId="0" fontId="21" fillId="34" borderId="18" xfId="0" applyFont="1" applyFill="1" applyBorder="1" applyAlignment="1">
      <alignment horizontal="center" wrapText="1"/>
    </xf>
    <xf numFmtId="0" fontId="18" fillId="33" borderId="0" xfId="0" applyFont="1" applyFill="1" applyAlignment="1">
      <alignment horizontal="center"/>
    </xf>
    <xf numFmtId="0" fontId="21" fillId="34" borderId="0" xfId="0" applyFont="1" applyFill="1" applyBorder="1" applyAlignment="1">
      <alignment horizontal="left" wrapText="1"/>
    </xf>
    <xf numFmtId="0" fontId="20" fillId="34" borderId="0" xfId="0" applyFont="1" applyFill="1" applyBorder="1" applyAlignment="1">
      <alignment horizontal="center" vertical="center" wrapText="1"/>
    </xf>
    <xf numFmtId="166" fontId="22" fillId="35" borderId="0" xfId="42" applyNumberFormat="1" applyFont="1" applyFill="1" applyBorder="1" applyAlignment="1">
      <alignment horizontal="center" vertical="center" wrapText="1"/>
    </xf>
    <xf numFmtId="166" fontId="22" fillId="35" borderId="0" xfId="42" applyNumberFormat="1" applyFont="1" applyFill="1" applyBorder="1" applyAlignment="1">
      <alignment horizontal="left" vertical="center" wrapText="1"/>
    </xf>
    <xf numFmtId="166" fontId="22" fillId="33" borderId="0" xfId="42" applyNumberFormat="1" applyFont="1" applyFill="1" applyBorder="1" applyAlignment="1">
      <alignment horizontal="center" vertical="center" wrapText="1"/>
    </xf>
    <xf numFmtId="166" fontId="22" fillId="33" borderId="0" xfId="42" applyNumberFormat="1" applyFont="1" applyFill="1" applyBorder="1" applyAlignment="1">
      <alignment horizontal="left" vertical="center" wrapText="1"/>
    </xf>
    <xf numFmtId="0" fontId="22" fillId="35" borderId="10" xfId="0" applyFont="1" applyFill="1" applyBorder="1" applyAlignment="1">
      <alignment horizontal="center" vertical="center" wrapText="1"/>
    </xf>
    <xf numFmtId="0" fontId="22" fillId="35" borderId="11" xfId="0" applyFont="1" applyFill="1" applyBorder="1" applyAlignment="1">
      <alignment horizontal="left" vertical="center" wrapText="1"/>
    </xf>
    <xf numFmtId="0" fontId="22" fillId="33" borderId="10" xfId="0" applyFont="1" applyFill="1" applyBorder="1" applyAlignment="1">
      <alignment horizontal="center" vertical="center" wrapText="1"/>
    </xf>
    <xf numFmtId="0" fontId="22" fillId="33" borderId="11" xfId="0" applyFont="1" applyFill="1" applyBorder="1" applyAlignment="1">
      <alignment horizontal="left" vertical="center" wrapText="1"/>
    </xf>
    <xf numFmtId="164" fontId="22" fillId="35" borderId="11" xfId="42" applyNumberFormat="1" applyFont="1" applyFill="1" applyBorder="1" applyAlignment="1">
      <alignment horizontal="center" vertical="center"/>
    </xf>
    <xf numFmtId="164" fontId="22" fillId="33" borderId="11" xfId="42" applyNumberFormat="1" applyFont="1" applyFill="1" applyBorder="1" applyAlignment="1">
      <alignment horizontal="center" vertical="center"/>
    </xf>
    <xf numFmtId="166" fontId="22" fillId="35" borderId="11" xfId="42" applyNumberFormat="1" applyFont="1" applyFill="1" applyBorder="1" applyAlignment="1">
      <alignment horizontal="center" vertical="center" wrapText="1"/>
    </xf>
    <xf numFmtId="166" fontId="22" fillId="35" borderId="11" xfId="42" applyNumberFormat="1" applyFont="1" applyFill="1" applyBorder="1" applyAlignment="1">
      <alignment horizontal="center" vertical="center"/>
    </xf>
    <xf numFmtId="166" fontId="22" fillId="33" borderId="11" xfId="42" applyNumberFormat="1" applyFont="1" applyFill="1" applyBorder="1" applyAlignment="1">
      <alignment horizontal="center" vertical="center" wrapText="1"/>
    </xf>
    <xf numFmtId="166" fontId="22" fillId="33" borderId="11" xfId="42" applyNumberFormat="1" applyFont="1" applyFill="1" applyBorder="1" applyAlignment="1">
      <alignment horizontal="center" vertical="center"/>
    </xf>
    <xf numFmtId="166" fontId="22" fillId="33" borderId="11" xfId="42" quotePrefix="1" applyNumberFormat="1" applyFont="1" applyFill="1" applyBorder="1" applyAlignment="1">
      <alignment horizontal="center" vertical="center"/>
    </xf>
    <xf numFmtId="166" fontId="22" fillId="35" borderId="11" xfId="42" quotePrefix="1" applyNumberFormat="1" applyFont="1" applyFill="1" applyBorder="1" applyAlignment="1">
      <alignment horizontal="center" vertical="center"/>
    </xf>
    <xf numFmtId="166" fontId="19" fillId="40" borderId="0" xfId="42" applyNumberFormat="1" applyFont="1" applyFill="1" applyBorder="1" applyAlignment="1">
      <alignment horizontal="center" vertical="center" wrapText="1"/>
    </xf>
    <xf numFmtId="166" fontId="19" fillId="40" borderId="0" xfId="42" applyNumberFormat="1" applyFont="1" applyFill="1" applyBorder="1" applyAlignment="1">
      <alignment horizontal="left" vertical="center" wrapText="1"/>
    </xf>
    <xf numFmtId="0" fontId="21" fillId="34" borderId="22" xfId="0" applyFont="1" applyFill="1" applyBorder="1" applyAlignment="1">
      <alignment horizontal="center" vertical="center" wrapText="1"/>
    </xf>
    <xf numFmtId="0" fontId="20" fillId="34" borderId="12" xfId="0" applyFont="1" applyFill="1" applyBorder="1" applyAlignment="1">
      <alignment horizontal="center" vertical="center" wrapText="1"/>
    </xf>
    <xf numFmtId="0" fontId="20" fillId="34" borderId="25" xfId="0" applyFont="1" applyFill="1" applyBorder="1" applyAlignment="1">
      <alignment horizontal="center" vertical="center" wrapText="1"/>
    </xf>
    <xf numFmtId="166" fontId="22" fillId="35" borderId="26" xfId="42" applyNumberFormat="1" applyFont="1" applyFill="1" applyBorder="1" applyAlignment="1">
      <alignment horizontal="right" vertical="center" wrapText="1"/>
    </xf>
    <xf numFmtId="166" fontId="22" fillId="33" borderId="26" xfId="42" applyNumberFormat="1" applyFont="1" applyFill="1" applyBorder="1" applyAlignment="1">
      <alignment horizontal="right" vertical="center" wrapText="1"/>
    </xf>
    <xf numFmtId="164" fontId="22" fillId="35" borderId="23" xfId="42" applyNumberFormat="1" applyFont="1" applyFill="1" applyBorder="1" applyAlignment="1">
      <alignment horizontal="right" vertical="center" wrapText="1"/>
    </xf>
    <xf numFmtId="164" fontId="22" fillId="35" borderId="24" xfId="42" applyNumberFormat="1" applyFont="1" applyFill="1" applyBorder="1" applyAlignment="1">
      <alignment horizontal="right" vertical="center" wrapText="1"/>
    </xf>
    <xf numFmtId="164" fontId="22" fillId="33" borderId="23" xfId="42" applyNumberFormat="1" applyFont="1" applyFill="1" applyBorder="1" applyAlignment="1">
      <alignment horizontal="right" vertical="center" wrapText="1"/>
    </xf>
    <xf numFmtId="164" fontId="22" fillId="33" borderId="24" xfId="42" applyNumberFormat="1" applyFont="1" applyFill="1" applyBorder="1" applyAlignment="1">
      <alignment horizontal="right" vertical="center" wrapText="1"/>
    </xf>
    <xf numFmtId="166" fontId="22" fillId="35" borderId="23" xfId="42" applyNumberFormat="1" applyFont="1" applyFill="1" applyBorder="1" applyAlignment="1">
      <alignment horizontal="right" vertical="center" wrapText="1"/>
    </xf>
    <xf numFmtId="166" fontId="22" fillId="33" borderId="23" xfId="42" applyNumberFormat="1" applyFont="1" applyFill="1" applyBorder="1" applyAlignment="1">
      <alignment horizontal="right" vertical="center" wrapText="1"/>
    </xf>
    <xf numFmtId="164" fontId="18" fillId="33" borderId="0" xfId="0" applyNumberFormat="1" applyFont="1" applyFill="1" applyAlignment="1">
      <alignment horizontal="center"/>
    </xf>
    <xf numFmtId="0" fontId="21" fillId="34" borderId="17" xfId="0" applyFont="1" applyFill="1" applyBorder="1" applyAlignment="1">
      <alignment horizontal="center" vertical="center" wrapText="1"/>
    </xf>
    <xf numFmtId="0" fontId="21" fillId="34" borderId="0" xfId="0" applyFont="1" applyFill="1" applyBorder="1" applyAlignment="1">
      <alignment horizontal="center" vertical="center" wrapText="1"/>
    </xf>
    <xf numFmtId="0" fontId="21" fillId="34" borderId="18" xfId="0" applyFont="1" applyFill="1" applyBorder="1" applyAlignment="1">
      <alignment horizontal="center" vertical="center" wrapText="1"/>
    </xf>
    <xf numFmtId="0" fontId="21" fillId="34" borderId="0" xfId="0" applyFont="1" applyFill="1" applyBorder="1" applyAlignment="1">
      <alignment horizontal="center" wrapText="1"/>
    </xf>
    <xf numFmtId="0" fontId="21" fillId="34" borderId="17" xfId="0" applyFont="1" applyFill="1" applyBorder="1" applyAlignment="1">
      <alignment horizontal="center" wrapText="1"/>
    </xf>
    <xf numFmtId="0" fontId="21" fillId="34" borderId="18" xfId="0" applyFont="1" applyFill="1" applyBorder="1" applyAlignment="1">
      <alignment horizontal="center" wrapText="1"/>
    </xf>
    <xf numFmtId="0" fontId="18" fillId="33" borderId="0" xfId="0" applyFont="1" applyFill="1" applyAlignment="1">
      <alignment horizontal="center"/>
    </xf>
    <xf numFmtId="166" fontId="22" fillId="35" borderId="11" xfId="42" applyNumberFormat="1" applyFont="1" applyFill="1" applyBorder="1" applyAlignment="1">
      <alignment horizontal="right" vertical="center" wrapText="1"/>
    </xf>
    <xf numFmtId="166" fontId="22" fillId="35" borderId="28" xfId="42" applyNumberFormat="1" applyFont="1" applyFill="1" applyBorder="1" applyAlignment="1">
      <alignment horizontal="right" vertical="center" wrapText="1"/>
    </xf>
    <xf numFmtId="166" fontId="22" fillId="33" borderId="11" xfId="42" applyNumberFormat="1" applyFont="1" applyFill="1" applyBorder="1" applyAlignment="1">
      <alignment horizontal="right" vertical="center" wrapText="1"/>
    </xf>
    <xf numFmtId="166" fontId="22" fillId="33" borderId="28" xfId="42" applyNumberFormat="1" applyFont="1" applyFill="1" applyBorder="1" applyAlignment="1">
      <alignment horizontal="right" vertical="center" wrapText="1"/>
    </xf>
    <xf numFmtId="166" fontId="20" fillId="34" borderId="12" xfId="42" applyNumberFormat="1" applyFont="1" applyFill="1" applyBorder="1" applyAlignment="1">
      <alignment horizontal="center" wrapText="1"/>
    </xf>
    <xf numFmtId="0" fontId="19" fillId="41" borderId="0" xfId="0" applyFont="1" applyFill="1" applyBorder="1" applyAlignment="1">
      <alignment horizontal="center" vertical="center" wrapText="1"/>
    </xf>
    <xf numFmtId="0" fontId="19" fillId="41" borderId="0" xfId="0" applyFont="1" applyFill="1" applyBorder="1" applyAlignment="1">
      <alignment horizontal="left" vertical="center" wrapText="1"/>
    </xf>
    <xf numFmtId="166" fontId="19" fillId="41" borderId="11" xfId="42" applyNumberFormat="1" applyFont="1" applyFill="1" applyBorder="1" applyAlignment="1">
      <alignment horizontal="right" vertical="center" wrapText="1"/>
    </xf>
    <xf numFmtId="166" fontId="19" fillId="41" borderId="28" xfId="42" applyNumberFormat="1" applyFont="1" applyFill="1" applyBorder="1" applyAlignment="1">
      <alignment horizontal="right" vertical="center" wrapText="1"/>
    </xf>
    <xf numFmtId="0" fontId="22" fillId="33" borderId="11" xfId="42" applyNumberFormat="1" applyFont="1" applyFill="1" applyBorder="1" applyAlignment="1">
      <alignment horizontal="right" vertical="center" wrapText="1"/>
    </xf>
    <xf numFmtId="166" fontId="20" fillId="34" borderId="18" xfId="42" applyNumberFormat="1" applyFont="1" applyFill="1" applyBorder="1" applyAlignment="1">
      <alignment horizontal="left" wrapText="1"/>
    </xf>
    <xf numFmtId="166" fontId="20" fillId="34" borderId="0" xfId="42" applyNumberFormat="1" applyFont="1" applyFill="1" applyBorder="1" applyAlignment="1">
      <alignment horizontal="left" wrapText="1"/>
    </xf>
    <xf numFmtId="0" fontId="18" fillId="33" borderId="0" xfId="0" applyFont="1" applyFill="1" applyBorder="1" applyAlignment="1">
      <alignment horizontal="center"/>
    </xf>
    <xf numFmtId="3" fontId="22" fillId="35" borderId="0" xfId="0" applyNumberFormat="1" applyFont="1" applyFill="1" applyBorder="1" applyAlignment="1">
      <alignment horizontal="right" vertical="center" wrapText="1"/>
    </xf>
    <xf numFmtId="0" fontId="21" fillId="34" borderId="11" xfId="0" applyFont="1" applyFill="1" applyBorder="1" applyAlignment="1">
      <alignment horizontal="left" vertical="center" wrapText="1"/>
    </xf>
    <xf numFmtId="0" fontId="22" fillId="35" borderId="11" xfId="0" applyFont="1" applyFill="1" applyBorder="1" applyAlignment="1">
      <alignment horizontal="center" vertical="center" wrapText="1"/>
    </xf>
    <xf numFmtId="0" fontId="22" fillId="35" borderId="11" xfId="0" applyFont="1" applyFill="1" applyBorder="1" applyAlignment="1">
      <alignment horizontal="right" vertical="center" wrapText="1"/>
    </xf>
    <xf numFmtId="0" fontId="22" fillId="33" borderId="11" xfId="0" applyFont="1" applyFill="1" applyBorder="1" applyAlignment="1">
      <alignment horizontal="center" vertical="center" wrapText="1"/>
    </xf>
    <xf numFmtId="0" fontId="22" fillId="33" borderId="11" xfId="0" applyFont="1" applyFill="1" applyBorder="1" applyAlignment="1">
      <alignment horizontal="right" vertical="center" wrapText="1"/>
    </xf>
    <xf numFmtId="3" fontId="19" fillId="41" borderId="11" xfId="0" applyNumberFormat="1" applyFont="1" applyFill="1" applyBorder="1" applyAlignment="1">
      <alignment horizontal="right" vertical="center" wrapText="1"/>
    </xf>
    <xf numFmtId="0" fontId="49" fillId="41" borderId="11" xfId="0" applyFont="1" applyFill="1" applyBorder="1" applyAlignment="1">
      <alignment horizontal="right" vertical="center"/>
    </xf>
    <xf numFmtId="0" fontId="19" fillId="41" borderId="12" xfId="0" applyFont="1" applyFill="1" applyBorder="1" applyAlignment="1">
      <alignment horizontal="center" vertical="center" wrapText="1"/>
    </xf>
    <xf numFmtId="0" fontId="19" fillId="41" borderId="10" xfId="0" applyFont="1" applyFill="1" applyBorder="1" applyAlignment="1">
      <alignment horizontal="left" vertical="center" wrapText="1"/>
    </xf>
    <xf numFmtId="0" fontId="48" fillId="41" borderId="12" xfId="0" applyFont="1" applyFill="1" applyBorder="1" applyAlignment="1">
      <alignment horizontal="center" vertical="center"/>
    </xf>
    <xf numFmtId="0" fontId="49" fillId="41" borderId="10" xfId="0" applyFont="1" applyFill="1" applyBorder="1" applyAlignment="1">
      <alignment horizontal="left" vertical="center"/>
    </xf>
    <xf numFmtId="0" fontId="46" fillId="42" borderId="0" xfId="0" applyFont="1" applyFill="1" applyAlignment="1"/>
    <xf numFmtId="0" fontId="0" fillId="42" borderId="0" xfId="0" applyFill="1"/>
    <xf numFmtId="0" fontId="0" fillId="42" borderId="0" xfId="0" applyFill="1" applyAlignment="1">
      <alignment vertical="center"/>
    </xf>
    <xf numFmtId="0" fontId="33" fillId="0" borderId="0" xfId="43" applyFont="1" applyFill="1" applyAlignment="1">
      <alignment vertical="center"/>
    </xf>
    <xf numFmtId="0" fontId="19" fillId="42" borderId="0" xfId="0" applyFont="1" applyFill="1" applyAlignment="1"/>
    <xf numFmtId="0" fontId="49" fillId="41" borderId="0" xfId="45" applyFont="1" applyFill="1" applyAlignment="1">
      <alignment vertical="center"/>
    </xf>
    <xf numFmtId="0" fontId="34" fillId="36" borderId="0" xfId="0" applyFont="1" applyFill="1" applyBorder="1" applyAlignment="1">
      <alignment vertical="center" wrapText="1"/>
    </xf>
    <xf numFmtId="0" fontId="43" fillId="36" borderId="0" xfId="0" applyFont="1" applyFill="1" applyBorder="1" applyAlignment="1">
      <alignment vertical="center" wrapText="1"/>
    </xf>
    <xf numFmtId="0" fontId="43" fillId="36" borderId="0" xfId="0" applyFont="1" applyFill="1" applyBorder="1" applyAlignment="1">
      <alignment horizontal="left" vertical="center" wrapText="1"/>
    </xf>
    <xf numFmtId="0" fontId="34" fillId="36" borderId="0" xfId="0" applyFont="1" applyFill="1" applyBorder="1" applyAlignment="1">
      <alignment horizontal="left" vertical="center" wrapText="1"/>
    </xf>
    <xf numFmtId="0" fontId="0" fillId="36" borderId="0" xfId="0" applyFill="1" applyBorder="1" applyAlignment="1">
      <alignment horizontal="left" vertical="center" wrapText="1"/>
    </xf>
    <xf numFmtId="0" fontId="0" fillId="43" borderId="0" xfId="0" applyFill="1" applyBorder="1" applyAlignment="1">
      <alignment vertical="center"/>
    </xf>
    <xf numFmtId="0" fontId="0" fillId="43" borderId="0" xfId="0" applyFill="1" applyBorder="1"/>
    <xf numFmtId="165" fontId="22" fillId="33" borderId="0" xfId="0" applyNumberFormat="1" applyFont="1" applyFill="1" applyBorder="1" applyAlignment="1">
      <alignment horizontal="right" vertical="center" wrapText="1"/>
    </xf>
    <xf numFmtId="0" fontId="21" fillId="34" borderId="29" xfId="0" applyFont="1" applyFill="1" applyBorder="1" applyAlignment="1">
      <alignment horizontal="center" vertical="center" wrapText="1"/>
    </xf>
    <xf numFmtId="0" fontId="21" fillId="34" borderId="30" xfId="0" applyFont="1" applyFill="1" applyBorder="1" applyAlignment="1">
      <alignment horizontal="center" vertical="center" wrapText="1"/>
    </xf>
    <xf numFmtId="165" fontId="22" fillId="33" borderId="30" xfId="0" applyNumberFormat="1" applyFont="1" applyFill="1" applyBorder="1" applyAlignment="1">
      <alignment horizontal="right" vertical="center" wrapText="1"/>
    </xf>
    <xf numFmtId="165" fontId="22" fillId="35" borderId="30" xfId="0" applyNumberFormat="1" applyFont="1" applyFill="1" applyBorder="1" applyAlignment="1">
      <alignment horizontal="right" vertical="center" wrapText="1"/>
    </xf>
    <xf numFmtId="165" fontId="19" fillId="39" borderId="30" xfId="0" applyNumberFormat="1" applyFont="1" applyFill="1" applyBorder="1" applyAlignment="1">
      <alignment horizontal="right" vertical="center" wrapText="1"/>
    </xf>
    <xf numFmtId="0" fontId="22" fillId="35" borderId="31" xfId="0" applyFont="1" applyFill="1" applyBorder="1" applyAlignment="1">
      <alignment horizontal="right" vertical="center" wrapText="1"/>
    </xf>
    <xf numFmtId="165" fontId="22" fillId="35" borderId="23" xfId="0" applyNumberFormat="1" applyFont="1" applyFill="1" applyBorder="1" applyAlignment="1">
      <alignment horizontal="right" vertical="center" wrapText="1"/>
    </xf>
    <xf numFmtId="0" fontId="22" fillId="35" borderId="23" xfId="0" applyFont="1" applyFill="1" applyBorder="1" applyAlignment="1">
      <alignment horizontal="right" vertical="center" wrapText="1"/>
    </xf>
    <xf numFmtId="0" fontId="22" fillId="35" borderId="32" xfId="0" applyFont="1" applyFill="1" applyBorder="1" applyAlignment="1">
      <alignment horizontal="right" vertical="center" wrapText="1"/>
    </xf>
    <xf numFmtId="0" fontId="22" fillId="33" borderId="31" xfId="0" applyFont="1" applyFill="1" applyBorder="1" applyAlignment="1">
      <alignment horizontal="right" vertical="center" wrapText="1"/>
    </xf>
    <xf numFmtId="165" fontId="22" fillId="33" borderId="23" xfId="0" applyNumberFormat="1" applyFont="1" applyFill="1" applyBorder="1" applyAlignment="1">
      <alignment horizontal="right" vertical="center" wrapText="1"/>
    </xf>
    <xf numFmtId="0" fontId="22" fillId="33" borderId="23" xfId="0" applyFont="1" applyFill="1" applyBorder="1" applyAlignment="1">
      <alignment horizontal="right" vertical="center" wrapText="1"/>
    </xf>
    <xf numFmtId="0" fontId="22" fillId="33" borderId="32" xfId="0" applyFont="1" applyFill="1" applyBorder="1" applyAlignment="1">
      <alignment horizontal="right" vertical="center" wrapText="1"/>
    </xf>
    <xf numFmtId="165" fontId="22" fillId="33" borderId="32" xfId="0" applyNumberFormat="1" applyFont="1" applyFill="1" applyBorder="1" applyAlignment="1">
      <alignment horizontal="right" vertical="center" wrapText="1"/>
    </xf>
    <xf numFmtId="165" fontId="22" fillId="35" borderId="32" xfId="0" applyNumberFormat="1" applyFont="1" applyFill="1" applyBorder="1" applyAlignment="1">
      <alignment horizontal="right" vertical="center" wrapText="1"/>
    </xf>
    <xf numFmtId="3" fontId="19" fillId="39" borderId="31" xfId="0" applyNumberFormat="1" applyFont="1" applyFill="1" applyBorder="1" applyAlignment="1">
      <alignment horizontal="right" vertical="center" wrapText="1"/>
    </xf>
    <xf numFmtId="165" fontId="19" fillId="39" borderId="23" xfId="0" applyNumberFormat="1" applyFont="1" applyFill="1" applyBorder="1" applyAlignment="1">
      <alignment horizontal="right" vertical="center" wrapText="1"/>
    </xf>
    <xf numFmtId="3" fontId="19" fillId="39" borderId="23" xfId="0" applyNumberFormat="1" applyFont="1" applyFill="1" applyBorder="1" applyAlignment="1">
      <alignment horizontal="right" vertical="center" wrapText="1"/>
    </xf>
    <xf numFmtId="0" fontId="19" fillId="39" borderId="32" xfId="0" applyFont="1" applyFill="1" applyBorder="1" applyAlignment="1">
      <alignment horizontal="right" vertical="center" wrapText="1"/>
    </xf>
    <xf numFmtId="165" fontId="19" fillId="39" borderId="32" xfId="0" applyNumberFormat="1" applyFont="1" applyFill="1" applyBorder="1" applyAlignment="1">
      <alignment horizontal="right" vertical="center" wrapText="1"/>
    </xf>
    <xf numFmtId="0" fontId="19" fillId="39" borderId="23" xfId="0" applyFont="1" applyFill="1" applyBorder="1" applyAlignment="1">
      <alignment horizontal="right" vertical="center" wrapText="1"/>
    </xf>
    <xf numFmtId="0" fontId="19" fillId="33" borderId="0" xfId="0" applyFont="1" applyFill="1" applyBorder="1" applyAlignment="1">
      <alignment horizontal="left"/>
    </xf>
    <xf numFmtId="3" fontId="22" fillId="33" borderId="0" xfId="0" applyNumberFormat="1" applyFont="1" applyFill="1" applyBorder="1" applyAlignment="1">
      <alignment horizontal="right" vertical="center" wrapText="1"/>
    </xf>
    <xf numFmtId="3" fontId="22" fillId="35" borderId="17" xfId="0" applyNumberFormat="1" applyFont="1" applyFill="1" applyBorder="1" applyAlignment="1">
      <alignment horizontal="right" vertical="center" wrapText="1"/>
    </xf>
    <xf numFmtId="0" fontId="22" fillId="35" borderId="18" xfId="0" applyFont="1" applyFill="1" applyBorder="1" applyAlignment="1">
      <alignment horizontal="right" vertical="center" wrapText="1"/>
    </xf>
    <xf numFmtId="3" fontId="22" fillId="33" borderId="17" xfId="0" applyNumberFormat="1" applyFont="1" applyFill="1" applyBorder="1" applyAlignment="1">
      <alignment horizontal="right" vertical="center" wrapText="1"/>
    </xf>
    <xf numFmtId="0" fontId="22" fillId="33" borderId="18" xfId="0" applyFont="1" applyFill="1" applyBorder="1" applyAlignment="1">
      <alignment horizontal="right" vertical="center" wrapText="1"/>
    </xf>
    <xf numFmtId="165" fontId="22" fillId="35" borderId="18" xfId="0" applyNumberFormat="1" applyFont="1" applyFill="1" applyBorder="1" applyAlignment="1">
      <alignment horizontal="right" vertical="center" wrapText="1"/>
    </xf>
    <xf numFmtId="165" fontId="22" fillId="33" borderId="18" xfId="0" applyNumberFormat="1" applyFont="1" applyFill="1" applyBorder="1" applyAlignment="1">
      <alignment horizontal="right" vertical="center" wrapText="1"/>
    </xf>
    <xf numFmtId="0" fontId="22" fillId="35" borderId="17" xfId="0" applyFont="1" applyFill="1" applyBorder="1" applyAlignment="1">
      <alignment horizontal="right" vertical="center" wrapText="1"/>
    </xf>
    <xf numFmtId="0" fontId="22" fillId="33" borderId="17" xfId="0" applyFont="1" applyFill="1" applyBorder="1" applyAlignment="1">
      <alignment horizontal="right" vertical="center" wrapText="1"/>
    </xf>
    <xf numFmtId="0" fontId="47" fillId="33" borderId="0" xfId="0" applyFont="1" applyFill="1" applyAlignment="1">
      <alignment horizontal="center"/>
    </xf>
    <xf numFmtId="0" fontId="21" fillId="34" borderId="35" xfId="0" applyFont="1" applyFill="1" applyBorder="1" applyAlignment="1">
      <alignment horizontal="center" wrapText="1"/>
    </xf>
    <xf numFmtId="0" fontId="21" fillId="34" borderId="28" xfId="0" applyFont="1" applyFill="1" applyBorder="1" applyAlignment="1">
      <alignment horizontal="center" wrapText="1"/>
    </xf>
    <xf numFmtId="0" fontId="21" fillId="34" borderId="12" xfId="0" applyFont="1" applyFill="1" applyBorder="1" applyAlignment="1">
      <alignment horizontal="center" wrapText="1"/>
    </xf>
    <xf numFmtId="0" fontId="21" fillId="34" borderId="10" xfId="0" applyFont="1" applyFill="1" applyBorder="1" applyAlignment="1">
      <alignment horizontal="center" wrapText="1"/>
    </xf>
    <xf numFmtId="0" fontId="22" fillId="35" borderId="27" xfId="0" applyFont="1" applyFill="1" applyBorder="1" applyAlignment="1">
      <alignment horizontal="center" vertical="center" wrapText="1"/>
    </xf>
    <xf numFmtId="0" fontId="22" fillId="33" borderId="27" xfId="0" applyFont="1" applyFill="1" applyBorder="1" applyAlignment="1">
      <alignment horizontal="center" vertical="center" wrapText="1"/>
    </xf>
    <xf numFmtId="0" fontId="40" fillId="33" borderId="0" xfId="0" applyFont="1" applyFill="1" applyAlignment="1">
      <alignment horizontal="center"/>
    </xf>
    <xf numFmtId="166" fontId="19" fillId="39" borderId="19" xfId="42" applyNumberFormat="1" applyFont="1" applyFill="1" applyBorder="1" applyAlignment="1">
      <alignment horizontal="right" vertical="center" wrapText="1"/>
    </xf>
    <xf numFmtId="166" fontId="19" fillId="39" borderId="20" xfId="42" applyNumberFormat="1" applyFont="1" applyFill="1" applyBorder="1" applyAlignment="1">
      <alignment horizontal="right" vertical="center" wrapText="1"/>
    </xf>
    <xf numFmtId="166" fontId="19" fillId="39" borderId="21" xfId="42" applyNumberFormat="1" applyFont="1" applyFill="1" applyBorder="1" applyAlignment="1">
      <alignment horizontal="right" vertical="center" wrapText="1"/>
    </xf>
    <xf numFmtId="166" fontId="19" fillId="39" borderId="0" xfId="42" applyNumberFormat="1" applyFont="1" applyFill="1" applyBorder="1" applyAlignment="1">
      <alignment horizontal="right" vertical="center" wrapText="1"/>
    </xf>
    <xf numFmtId="166" fontId="19" fillId="39" borderId="11" xfId="42" applyNumberFormat="1" applyFont="1" applyFill="1" applyBorder="1" applyAlignment="1">
      <alignment horizontal="right" vertical="center" wrapText="1"/>
    </xf>
    <xf numFmtId="166" fontId="19" fillId="39" borderId="28" xfId="42" applyNumberFormat="1" applyFont="1" applyFill="1" applyBorder="1" applyAlignment="1">
      <alignment horizontal="right" vertical="center" wrapText="1"/>
    </xf>
    <xf numFmtId="166" fontId="19" fillId="39" borderId="36" xfId="42" applyNumberFormat="1" applyFont="1" applyFill="1" applyBorder="1" applyAlignment="1">
      <alignment horizontal="right" vertical="center" wrapText="1"/>
    </xf>
    <xf numFmtId="164" fontId="19" fillId="39" borderId="36" xfId="42" applyNumberFormat="1" applyFont="1" applyFill="1" applyBorder="1" applyAlignment="1">
      <alignment horizontal="right" vertical="center" wrapText="1"/>
    </xf>
    <xf numFmtId="166" fontId="19" fillId="39" borderId="37" xfId="42" applyNumberFormat="1" applyFont="1" applyFill="1" applyBorder="1" applyAlignment="1">
      <alignment horizontal="right" vertical="center" wrapText="1"/>
    </xf>
    <xf numFmtId="0" fontId="19" fillId="39" borderId="17" xfId="0" applyFont="1" applyFill="1" applyBorder="1" applyAlignment="1">
      <alignment horizontal="center" vertical="center" wrapText="1"/>
    </xf>
    <xf numFmtId="0" fontId="19" fillId="39" borderId="39" xfId="0" applyFont="1" applyFill="1" applyBorder="1" applyAlignment="1">
      <alignment horizontal="center" vertical="center" wrapText="1"/>
    </xf>
    <xf numFmtId="0" fontId="19" fillId="39" borderId="10" xfId="0" applyFont="1" applyFill="1" applyBorder="1" applyAlignment="1">
      <alignment horizontal="left" vertical="center" wrapText="1"/>
    </xf>
    <xf numFmtId="0" fontId="19" fillId="39" borderId="38" xfId="0" applyFont="1" applyFill="1" applyBorder="1" applyAlignment="1">
      <alignment horizontal="left" vertical="center" wrapText="1"/>
    </xf>
    <xf numFmtId="0" fontId="21" fillId="34" borderId="17" xfId="0" applyFont="1" applyFill="1" applyBorder="1" applyAlignment="1">
      <alignment horizontal="left" wrapText="1"/>
    </xf>
    <xf numFmtId="166" fontId="22" fillId="35" borderId="41" xfId="42" applyNumberFormat="1" applyFont="1" applyFill="1" applyBorder="1" applyAlignment="1">
      <alignment horizontal="right" vertical="center" wrapText="1"/>
    </xf>
    <xf numFmtId="166" fontId="22" fillId="35" borderId="42" xfId="42" applyNumberFormat="1" applyFont="1" applyFill="1" applyBorder="1" applyAlignment="1">
      <alignment horizontal="right" vertical="center" wrapText="1"/>
    </xf>
    <xf numFmtId="166" fontId="22" fillId="35" borderId="43" xfId="42" applyNumberFormat="1" applyFont="1" applyFill="1" applyBorder="1" applyAlignment="1">
      <alignment horizontal="right" vertical="center" wrapText="1"/>
    </xf>
    <xf numFmtId="166" fontId="22" fillId="33" borderId="41" xfId="42" applyNumberFormat="1" applyFont="1" applyFill="1" applyBorder="1" applyAlignment="1">
      <alignment horizontal="right" vertical="center" wrapText="1"/>
    </xf>
    <xf numFmtId="166" fontId="22" fillId="33" borderId="42" xfId="42" applyNumberFormat="1" applyFont="1" applyFill="1" applyBorder="1" applyAlignment="1">
      <alignment horizontal="right" vertical="center" wrapText="1"/>
    </xf>
    <xf numFmtId="166" fontId="22" fillId="33" borderId="43" xfId="42" applyNumberFormat="1" applyFont="1" applyFill="1" applyBorder="1" applyAlignment="1">
      <alignment horizontal="right" vertical="center" wrapText="1"/>
    </xf>
    <xf numFmtId="0" fontId="20" fillId="34" borderId="41" xfId="0" applyFont="1" applyFill="1" applyBorder="1" applyAlignment="1">
      <alignment horizontal="center" vertical="center" wrapText="1"/>
    </xf>
    <xf numFmtId="0" fontId="20" fillId="34" borderId="42" xfId="0" applyFont="1" applyFill="1" applyBorder="1" applyAlignment="1">
      <alignment horizontal="center" vertical="center" wrapText="1"/>
    </xf>
    <xf numFmtId="0" fontId="20" fillId="34" borderId="43" xfId="0" applyFont="1" applyFill="1" applyBorder="1" applyAlignment="1">
      <alignment horizontal="center" vertical="center" wrapText="1"/>
    </xf>
    <xf numFmtId="166" fontId="19" fillId="39" borderId="41" xfId="42" applyNumberFormat="1" applyFont="1" applyFill="1" applyBorder="1" applyAlignment="1">
      <alignment horizontal="right" vertical="center" wrapText="1"/>
    </xf>
    <xf numFmtId="166" fontId="19" fillId="39" borderId="42" xfId="42" applyNumberFormat="1" applyFont="1" applyFill="1" applyBorder="1" applyAlignment="1">
      <alignment horizontal="right" vertical="center" wrapText="1"/>
    </xf>
    <xf numFmtId="166" fontId="19" fillId="39" borderId="43" xfId="42" applyNumberFormat="1" applyFont="1" applyFill="1" applyBorder="1" applyAlignment="1">
      <alignment horizontal="right" vertical="center" wrapText="1"/>
    </xf>
    <xf numFmtId="0" fontId="47" fillId="33" borderId="0" xfId="0" applyFont="1" applyFill="1" applyAlignment="1">
      <alignment horizontal="center" vertical="center"/>
    </xf>
    <xf numFmtId="0" fontId="22" fillId="39" borderId="0" xfId="0" applyFont="1" applyFill="1" applyBorder="1" applyAlignment="1">
      <alignment horizontal="center" vertical="center" wrapText="1"/>
    </xf>
    <xf numFmtId="3" fontId="19" fillId="39" borderId="44" xfId="0" applyNumberFormat="1" applyFont="1" applyFill="1" applyBorder="1" applyAlignment="1">
      <alignment horizontal="right" vertical="center" wrapText="1"/>
    </xf>
    <xf numFmtId="0" fontId="19" fillId="39" borderId="45" xfId="0" applyFont="1" applyFill="1" applyBorder="1" applyAlignment="1">
      <alignment horizontal="right" vertical="center" wrapText="1"/>
    </xf>
    <xf numFmtId="0" fontId="19" fillId="39" borderId="46" xfId="0" applyFont="1" applyFill="1" applyBorder="1" applyAlignment="1">
      <alignment horizontal="right" vertical="center" wrapText="1"/>
    </xf>
    <xf numFmtId="0" fontId="19" fillId="39" borderId="44" xfId="0" applyFont="1" applyFill="1" applyBorder="1" applyAlignment="1">
      <alignment horizontal="right" vertical="center" wrapText="1"/>
    </xf>
    <xf numFmtId="166" fontId="19" fillId="39" borderId="45" xfId="0" applyNumberFormat="1" applyFont="1" applyFill="1" applyBorder="1" applyAlignment="1">
      <alignment horizontal="right" vertical="center" wrapText="1"/>
    </xf>
    <xf numFmtId="166" fontId="22" fillId="35" borderId="44" xfId="42" applyNumberFormat="1" applyFont="1" applyFill="1" applyBorder="1" applyAlignment="1">
      <alignment horizontal="right" vertical="center" wrapText="1"/>
    </xf>
    <xf numFmtId="166" fontId="22" fillId="35" borderId="45" xfId="42" applyNumberFormat="1" applyFont="1" applyFill="1" applyBorder="1" applyAlignment="1">
      <alignment horizontal="right" vertical="center" wrapText="1"/>
    </xf>
    <xf numFmtId="166" fontId="22" fillId="35" borderId="46" xfId="42" applyNumberFormat="1" applyFont="1" applyFill="1" applyBorder="1" applyAlignment="1">
      <alignment horizontal="right" vertical="center" wrapText="1"/>
    </xf>
    <xf numFmtId="166" fontId="22" fillId="33" borderId="44" xfId="42" applyNumberFormat="1" applyFont="1" applyFill="1" applyBorder="1" applyAlignment="1">
      <alignment horizontal="right" vertical="center" wrapText="1"/>
    </xf>
    <xf numFmtId="166" fontId="22" fillId="33" borderId="45" xfId="42" applyNumberFormat="1" applyFont="1" applyFill="1" applyBorder="1" applyAlignment="1">
      <alignment horizontal="right" vertical="center" wrapText="1"/>
    </xf>
    <xf numFmtId="166" fontId="22" fillId="33" borderId="46" xfId="42" applyNumberFormat="1" applyFont="1" applyFill="1" applyBorder="1" applyAlignment="1">
      <alignment horizontal="right" vertical="center" wrapText="1"/>
    </xf>
    <xf numFmtId="166" fontId="22" fillId="35" borderId="17" xfId="42" applyNumberFormat="1" applyFont="1" applyFill="1" applyBorder="1" applyAlignment="1">
      <alignment horizontal="right" vertical="center" wrapText="1"/>
    </xf>
    <xf numFmtId="166" fontId="22" fillId="33" borderId="17" xfId="42" applyNumberFormat="1" applyFont="1" applyFill="1" applyBorder="1" applyAlignment="1">
      <alignment horizontal="right" vertical="center" wrapText="1"/>
    </xf>
    <xf numFmtId="3" fontId="19" fillId="39" borderId="17" xfId="0" applyNumberFormat="1" applyFont="1" applyFill="1" applyBorder="1" applyAlignment="1">
      <alignment horizontal="right" vertical="center" wrapText="1"/>
    </xf>
    <xf numFmtId="0" fontId="19" fillId="39" borderId="17" xfId="0" applyFont="1" applyFill="1" applyBorder="1" applyAlignment="1">
      <alignment horizontal="right" vertical="center" wrapText="1"/>
    </xf>
    <xf numFmtId="0" fontId="21" fillId="34" borderId="0" xfId="0" applyFont="1" applyFill="1" applyBorder="1" applyAlignment="1">
      <alignment horizontal="center" vertical="center" wrapText="1"/>
    </xf>
    <xf numFmtId="0" fontId="21" fillId="34" borderId="17" xfId="0" applyFont="1" applyFill="1" applyBorder="1" applyAlignment="1">
      <alignment horizontal="center" wrapText="1"/>
    </xf>
    <xf numFmtId="0" fontId="21" fillId="34" borderId="0" xfId="0" applyFont="1" applyFill="1" applyBorder="1" applyAlignment="1">
      <alignment horizontal="center" wrapText="1"/>
    </xf>
    <xf numFmtId="0" fontId="21" fillId="34" borderId="18" xfId="0" applyFont="1" applyFill="1" applyBorder="1" applyAlignment="1">
      <alignment horizontal="center" wrapText="1"/>
    </xf>
    <xf numFmtId="0" fontId="18" fillId="33" borderId="0" xfId="0" applyFont="1" applyFill="1" applyAlignment="1">
      <alignment horizontal="center"/>
    </xf>
    <xf numFmtId="0" fontId="21" fillId="34" borderId="29" xfId="0" applyFont="1" applyFill="1" applyBorder="1" applyAlignment="1">
      <alignment horizontal="center" vertical="center" wrapText="1"/>
    </xf>
    <xf numFmtId="0" fontId="21" fillId="34" borderId="30" xfId="0" applyFont="1" applyFill="1" applyBorder="1" applyAlignment="1">
      <alignment horizontal="center" vertical="center" wrapText="1"/>
    </xf>
    <xf numFmtId="166" fontId="47" fillId="33" borderId="0" xfId="0" applyNumberFormat="1" applyFont="1" applyFill="1" applyAlignment="1">
      <alignment horizontal="center" vertical="center"/>
    </xf>
    <xf numFmtId="0" fontId="22" fillId="35" borderId="19" xfId="0" applyFont="1" applyFill="1" applyBorder="1" applyAlignment="1">
      <alignment horizontal="right" vertical="center" wrapText="1"/>
    </xf>
    <xf numFmtId="0" fontId="22" fillId="35" borderId="20" xfId="0" applyFont="1" applyFill="1" applyBorder="1" applyAlignment="1">
      <alignment horizontal="right" vertical="center" wrapText="1"/>
    </xf>
    <xf numFmtId="0" fontId="22" fillId="33" borderId="19" xfId="0" applyFont="1" applyFill="1" applyBorder="1" applyAlignment="1">
      <alignment horizontal="right" vertical="center" wrapText="1"/>
    </xf>
    <xf numFmtId="0" fontId="22" fillId="33" borderId="20" xfId="0" applyFont="1" applyFill="1" applyBorder="1" applyAlignment="1">
      <alignment horizontal="right" vertical="center" wrapText="1"/>
    </xf>
    <xf numFmtId="165" fontId="22" fillId="35" borderId="21" xfId="0" applyNumberFormat="1" applyFont="1" applyFill="1" applyBorder="1" applyAlignment="1">
      <alignment horizontal="right" vertical="center" wrapText="1"/>
    </xf>
    <xf numFmtId="165" fontId="22" fillId="33" borderId="21" xfId="0" applyNumberFormat="1" applyFont="1" applyFill="1" applyBorder="1" applyAlignment="1">
      <alignment horizontal="right" vertical="center" wrapText="1"/>
    </xf>
    <xf numFmtId="165" fontId="22" fillId="35" borderId="20" xfId="0" applyNumberFormat="1" applyFont="1" applyFill="1" applyBorder="1" applyAlignment="1">
      <alignment horizontal="right" vertical="center" wrapText="1"/>
    </xf>
    <xf numFmtId="165" fontId="22" fillId="33" borderId="20" xfId="0" applyNumberFormat="1" applyFont="1" applyFill="1" applyBorder="1" applyAlignment="1">
      <alignment horizontal="right" vertical="center" wrapText="1"/>
    </xf>
    <xf numFmtId="3" fontId="19" fillId="39" borderId="19" xfId="0" applyNumberFormat="1" applyFont="1" applyFill="1" applyBorder="1" applyAlignment="1">
      <alignment horizontal="right" vertical="center" wrapText="1"/>
    </xf>
    <xf numFmtId="165" fontId="19" fillId="39" borderId="20" xfId="0" applyNumberFormat="1" applyFont="1" applyFill="1" applyBorder="1" applyAlignment="1">
      <alignment horizontal="right" vertical="center" wrapText="1"/>
    </xf>
    <xf numFmtId="3" fontId="19" fillId="39" borderId="20" xfId="0" applyNumberFormat="1" applyFont="1" applyFill="1" applyBorder="1" applyAlignment="1">
      <alignment horizontal="right" vertical="center" wrapText="1"/>
    </xf>
    <xf numFmtId="165" fontId="19" fillId="39" borderId="21" xfId="0" applyNumberFormat="1" applyFont="1" applyFill="1" applyBorder="1" applyAlignment="1">
      <alignment horizontal="right" vertical="center" wrapText="1"/>
    </xf>
    <xf numFmtId="0" fontId="21" fillId="34" borderId="0" xfId="0" applyFont="1" applyFill="1" applyBorder="1" applyAlignment="1">
      <alignment horizontal="right" wrapText="1"/>
    </xf>
    <xf numFmtId="0" fontId="21" fillId="34" borderId="16" xfId="0" applyFont="1" applyFill="1" applyBorder="1" applyAlignment="1">
      <alignment horizontal="left" wrapText="1"/>
    </xf>
    <xf numFmtId="0" fontId="18" fillId="33" borderId="0" xfId="0" applyFont="1" applyFill="1" applyAlignment="1">
      <alignment horizontal="center"/>
    </xf>
    <xf numFmtId="165" fontId="22" fillId="35" borderId="0" xfId="0" applyNumberFormat="1" applyFont="1" applyFill="1" applyBorder="1" applyAlignment="1">
      <alignment horizontal="right" vertical="center" wrapText="1"/>
    </xf>
    <xf numFmtId="0" fontId="19" fillId="33" borderId="0" xfId="0" applyFont="1" applyFill="1" applyAlignment="1">
      <alignment horizontal="left" vertical="center"/>
    </xf>
    <xf numFmtId="0" fontId="20" fillId="34" borderId="0" xfId="0" applyFont="1" applyFill="1" applyBorder="1" applyAlignment="1">
      <alignment horizontal="center" wrapText="1"/>
    </xf>
    <xf numFmtId="0" fontId="47" fillId="33" borderId="0" xfId="0" applyFont="1" applyFill="1" applyBorder="1" applyAlignment="1">
      <alignment horizontal="center"/>
    </xf>
    <xf numFmtId="0" fontId="21" fillId="34" borderId="0" xfId="0" applyFont="1" applyFill="1" applyBorder="1" applyAlignment="1">
      <alignment horizontal="left" wrapText="1"/>
    </xf>
    <xf numFmtId="0" fontId="47" fillId="33" borderId="0" xfId="0" applyFont="1" applyFill="1" applyBorder="1" applyAlignment="1">
      <alignment horizontal="center" vertical="center"/>
    </xf>
    <xf numFmtId="0" fontId="22" fillId="35" borderId="25" xfId="0" applyFont="1" applyFill="1" applyBorder="1" applyAlignment="1">
      <alignment horizontal="center" vertical="center" wrapText="1"/>
    </xf>
    <xf numFmtId="0" fontId="22" fillId="35" borderId="47" xfId="0" applyFont="1" applyFill="1" applyBorder="1" applyAlignment="1">
      <alignment horizontal="center" vertical="center" wrapText="1"/>
    </xf>
    <xf numFmtId="0" fontId="48" fillId="33" borderId="0" xfId="0" applyFont="1" applyFill="1" applyBorder="1" applyAlignment="1">
      <alignment horizontal="center" vertical="center"/>
    </xf>
    <xf numFmtId="0" fontId="22" fillId="33" borderId="25" xfId="0" applyFont="1" applyFill="1" applyBorder="1" applyAlignment="1">
      <alignment horizontal="center" vertical="center" wrapText="1"/>
    </xf>
    <xf numFmtId="0" fontId="22" fillId="33" borderId="47" xfId="0" applyFont="1" applyFill="1" applyBorder="1" applyAlignment="1">
      <alignment horizontal="center" vertical="center" wrapText="1"/>
    </xf>
    <xf numFmtId="0" fontId="22" fillId="35" borderId="12" xfId="0" applyFont="1" applyFill="1" applyBorder="1" applyAlignment="1">
      <alignment horizontal="left" vertical="center" wrapText="1"/>
    </xf>
    <xf numFmtId="0" fontId="22" fillId="33" borderId="12" xfId="0" applyFont="1" applyFill="1" applyBorder="1" applyAlignment="1">
      <alignment horizontal="left" vertical="center" wrapText="1"/>
    </xf>
    <xf numFmtId="0" fontId="20" fillId="34" borderId="25" xfId="0" applyFont="1" applyFill="1" applyBorder="1" applyAlignment="1">
      <alignment horizontal="center" wrapText="1"/>
    </xf>
    <xf numFmtId="0" fontId="20" fillId="34" borderId="47" xfId="0" applyFont="1" applyFill="1" applyBorder="1" applyAlignment="1">
      <alignment horizontal="center" wrapText="1"/>
    </xf>
    <xf numFmtId="166" fontId="19" fillId="41" borderId="48" xfId="42" applyNumberFormat="1" applyFont="1" applyFill="1" applyBorder="1" applyAlignment="1">
      <alignment horizontal="right" vertical="center"/>
    </xf>
    <xf numFmtId="166" fontId="19" fillId="41" borderId="11" xfId="42" applyNumberFormat="1" applyFont="1" applyFill="1" applyBorder="1" applyAlignment="1">
      <alignment horizontal="right" vertical="center"/>
    </xf>
    <xf numFmtId="166" fontId="19" fillId="41" borderId="49" xfId="42" applyNumberFormat="1" applyFont="1" applyFill="1" applyBorder="1" applyAlignment="1">
      <alignment horizontal="right" vertical="center"/>
    </xf>
    <xf numFmtId="166" fontId="19" fillId="41" borderId="10" xfId="42" applyNumberFormat="1" applyFont="1" applyFill="1" applyBorder="1" applyAlignment="1">
      <alignment horizontal="right" vertical="center"/>
    </xf>
    <xf numFmtId="166" fontId="22" fillId="33" borderId="48" xfId="42" applyNumberFormat="1" applyFont="1" applyFill="1" applyBorder="1" applyAlignment="1">
      <alignment horizontal="right" vertical="center"/>
    </xf>
    <xf numFmtId="166" fontId="22" fillId="33" borderId="11" xfId="42" applyNumberFormat="1" applyFont="1" applyFill="1" applyBorder="1" applyAlignment="1">
      <alignment horizontal="right" vertical="center"/>
    </xf>
    <xf numFmtId="166" fontId="22" fillId="33" borderId="49" xfId="42" applyNumberFormat="1" applyFont="1" applyFill="1" applyBorder="1" applyAlignment="1">
      <alignment horizontal="right" vertical="center"/>
    </xf>
    <xf numFmtId="166" fontId="22" fillId="33" borderId="10" xfId="42" applyNumberFormat="1" applyFont="1" applyFill="1" applyBorder="1" applyAlignment="1">
      <alignment horizontal="right" vertical="center"/>
    </xf>
    <xf numFmtId="166" fontId="22" fillId="35" borderId="48" xfId="42" applyNumberFormat="1" applyFont="1" applyFill="1" applyBorder="1" applyAlignment="1">
      <alignment horizontal="right" vertical="center"/>
    </xf>
    <xf numFmtId="166" fontId="22" fillId="35" borderId="11" xfId="42" applyNumberFormat="1" applyFont="1" applyFill="1" applyBorder="1" applyAlignment="1">
      <alignment horizontal="right" vertical="center"/>
    </xf>
    <xf numFmtId="166" fontId="22" fillId="35" borderId="49" xfId="42" applyNumberFormat="1" applyFont="1" applyFill="1" applyBorder="1" applyAlignment="1">
      <alignment horizontal="right" vertical="center"/>
    </xf>
    <xf numFmtId="166" fontId="22" fillId="35" borderId="10" xfId="42" applyNumberFormat="1" applyFont="1" applyFill="1" applyBorder="1" applyAlignment="1">
      <alignment horizontal="right" vertical="center"/>
    </xf>
    <xf numFmtId="0" fontId="22" fillId="35" borderId="11" xfId="42" applyNumberFormat="1" applyFont="1" applyFill="1" applyBorder="1" applyAlignment="1">
      <alignment horizontal="right" vertical="center"/>
    </xf>
    <xf numFmtId="0" fontId="0" fillId="0" borderId="0" xfId="0"/>
    <xf numFmtId="0" fontId="0" fillId="36" borderId="0" xfId="0" applyFill="1" applyAlignment="1">
      <alignment vertical="center"/>
    </xf>
    <xf numFmtId="166" fontId="0" fillId="36" borderId="0" xfId="42" applyNumberFormat="1" applyFont="1" applyFill="1" applyAlignment="1">
      <alignment vertical="center"/>
    </xf>
    <xf numFmtId="0" fontId="0" fillId="34" borderId="50" xfId="0" applyFill="1" applyBorder="1"/>
    <xf numFmtId="0" fontId="0" fillId="34" borderId="0" xfId="0" applyFill="1"/>
    <xf numFmtId="0" fontId="53" fillId="34" borderId="50" xfId="0" applyFont="1" applyFill="1" applyBorder="1" applyAlignment="1">
      <alignment horizontal="center" wrapText="1"/>
    </xf>
    <xf numFmtId="0" fontId="53" fillId="34" borderId="0" xfId="0" applyFont="1" applyFill="1" applyBorder="1" applyAlignment="1">
      <alignment horizontal="center" wrapText="1"/>
    </xf>
    <xf numFmtId="0" fontId="53" fillId="34" borderId="51" xfId="0" applyFont="1" applyFill="1" applyBorder="1" applyAlignment="1">
      <alignment horizontal="center" wrapText="1"/>
    </xf>
    <xf numFmtId="0" fontId="0" fillId="34" borderId="52" xfId="0" applyFill="1" applyBorder="1"/>
    <xf numFmtId="0" fontId="53" fillId="34" borderId="25" xfId="0" applyFont="1" applyFill="1" applyBorder="1" applyAlignment="1">
      <alignment horizontal="center" wrapText="1"/>
    </xf>
    <xf numFmtId="0" fontId="53" fillId="34" borderId="47" xfId="0" applyFont="1" applyFill="1" applyBorder="1" applyAlignment="1">
      <alignment horizontal="center" wrapText="1"/>
    </xf>
    <xf numFmtId="166" fontId="0" fillId="36" borderId="25" xfId="42" applyNumberFormat="1" applyFont="1" applyFill="1" applyBorder="1" applyAlignment="1">
      <alignment vertical="center"/>
    </xf>
    <xf numFmtId="166" fontId="0" fillId="36" borderId="0" xfId="42" applyNumberFormat="1" applyFont="1" applyFill="1" applyBorder="1" applyAlignment="1">
      <alignment vertical="center"/>
    </xf>
    <xf numFmtId="166" fontId="0" fillId="36" borderId="47" xfId="42" applyNumberFormat="1" applyFont="1" applyFill="1" applyBorder="1" applyAlignment="1">
      <alignment vertical="center"/>
    </xf>
    <xf numFmtId="168" fontId="0" fillId="36" borderId="25" xfId="42" applyNumberFormat="1" applyFont="1" applyFill="1" applyBorder="1" applyAlignment="1">
      <alignment vertical="center"/>
    </xf>
    <xf numFmtId="168" fontId="0" fillId="36" borderId="0" xfId="42" applyNumberFormat="1" applyFont="1" applyFill="1" applyBorder="1" applyAlignment="1">
      <alignment vertical="center"/>
    </xf>
    <xf numFmtId="168" fontId="0" fillId="36" borderId="0" xfId="42" applyNumberFormat="1" applyFont="1" applyFill="1" applyAlignment="1">
      <alignment vertical="center"/>
    </xf>
    <xf numFmtId="0" fontId="0" fillId="36" borderId="0" xfId="0" applyFill="1" applyAlignment="1">
      <alignment horizontal="center" vertical="center"/>
    </xf>
    <xf numFmtId="0" fontId="43" fillId="36" borderId="0" xfId="0" applyFont="1" applyFill="1" applyAlignment="1">
      <alignment wrapText="1"/>
    </xf>
    <xf numFmtId="0" fontId="16" fillId="36" borderId="0" xfId="0" applyFont="1" applyFill="1" applyAlignment="1">
      <alignment vertical="center"/>
    </xf>
    <xf numFmtId="0" fontId="16" fillId="39" borderId="0" xfId="0" applyFont="1" applyFill="1" applyAlignment="1">
      <alignment vertical="center"/>
    </xf>
    <xf numFmtId="166" fontId="16" fillId="39" borderId="0" xfId="42" applyNumberFormat="1" applyFont="1" applyFill="1" applyAlignment="1">
      <alignment vertical="center"/>
    </xf>
    <xf numFmtId="166" fontId="16" fillId="39" borderId="25" xfId="42" applyNumberFormat="1" applyFont="1" applyFill="1" applyBorder="1" applyAlignment="1">
      <alignment vertical="center"/>
    </xf>
    <xf numFmtId="0" fontId="46" fillId="36" borderId="0" xfId="0" applyFont="1" applyFill="1" applyBorder="1" applyAlignment="1">
      <alignment horizontal="center" vertical="top" wrapText="1"/>
    </xf>
    <xf numFmtId="0" fontId="16" fillId="36" borderId="0" xfId="0" applyFont="1" applyFill="1" applyBorder="1" applyAlignment="1">
      <alignment horizontal="center" vertical="top" wrapText="1"/>
    </xf>
    <xf numFmtId="0" fontId="0" fillId="36" borderId="0" xfId="0" applyFill="1" applyBorder="1" applyAlignment="1">
      <alignment vertical="top" wrapText="1"/>
    </xf>
    <xf numFmtId="166" fontId="0" fillId="36" borderId="52" xfId="42" applyNumberFormat="1" applyFont="1" applyFill="1" applyBorder="1" applyAlignment="1">
      <alignment vertical="center"/>
    </xf>
    <xf numFmtId="166" fontId="16" fillId="39" borderId="52" xfId="42" applyNumberFormat="1" applyFont="1" applyFill="1" applyBorder="1" applyAlignment="1">
      <alignment vertical="center"/>
    </xf>
    <xf numFmtId="0" fontId="28" fillId="36" borderId="0" xfId="0" applyFont="1" applyFill="1" applyBorder="1"/>
    <xf numFmtId="0" fontId="0" fillId="36" borderId="0" xfId="0" applyFont="1" applyFill="1" applyBorder="1"/>
    <xf numFmtId="0" fontId="16" fillId="36" borderId="0" xfId="0" applyFont="1" applyFill="1" applyBorder="1"/>
    <xf numFmtId="0" fontId="49" fillId="33" borderId="0" xfId="0" applyFont="1" applyFill="1" applyBorder="1" applyAlignment="1">
      <alignment horizontal="left" vertical="center"/>
    </xf>
    <xf numFmtId="0" fontId="49" fillId="39" borderId="0" xfId="0" applyFont="1" applyFill="1" applyBorder="1" applyAlignment="1">
      <alignment horizontal="left" vertical="center"/>
    </xf>
    <xf numFmtId="43" fontId="47" fillId="33" borderId="0" xfId="0" applyNumberFormat="1" applyFont="1" applyFill="1" applyBorder="1" applyAlignment="1">
      <alignment horizontal="center"/>
    </xf>
    <xf numFmtId="0" fontId="55" fillId="39" borderId="0" xfId="0" applyFont="1" applyFill="1" applyAlignment="1">
      <alignment horizontal="center"/>
    </xf>
    <xf numFmtId="0" fontId="56" fillId="33" borderId="0" xfId="0" applyFont="1" applyFill="1" applyBorder="1" applyAlignment="1">
      <alignment horizontal="left" vertical="center" wrapText="1"/>
    </xf>
    <xf numFmtId="0" fontId="49" fillId="39" borderId="0" xfId="0" applyFont="1" applyFill="1" applyAlignment="1">
      <alignment horizontal="center" vertical="center"/>
    </xf>
    <xf numFmtId="0" fontId="49" fillId="39" borderId="0" xfId="0" applyFont="1" applyFill="1" applyAlignment="1">
      <alignment horizontal="left" vertical="center" wrapText="1"/>
    </xf>
    <xf numFmtId="43" fontId="22" fillId="35" borderId="11" xfId="42" applyFont="1" applyFill="1" applyBorder="1" applyAlignment="1">
      <alignment horizontal="center" vertical="center" wrapText="1"/>
    </xf>
    <xf numFmtId="43" fontId="22" fillId="33" borderId="11" xfId="42" applyFont="1" applyFill="1" applyBorder="1" applyAlignment="1">
      <alignment horizontal="center" vertical="center" wrapText="1"/>
    </xf>
    <xf numFmtId="43" fontId="49" fillId="39" borderId="11" xfId="42" applyFont="1" applyFill="1" applyBorder="1" applyAlignment="1">
      <alignment horizontal="left" vertical="center"/>
    </xf>
    <xf numFmtId="166" fontId="49" fillId="39" borderId="11" xfId="42" applyNumberFormat="1" applyFont="1" applyFill="1" applyBorder="1" applyAlignment="1">
      <alignment horizontal="left" vertical="center"/>
    </xf>
    <xf numFmtId="43" fontId="22" fillId="35" borderId="11" xfId="42" applyFont="1" applyFill="1" applyBorder="1" applyAlignment="1">
      <alignment horizontal="center" vertical="center"/>
    </xf>
    <xf numFmtId="43" fontId="22" fillId="33" borderId="11" xfId="42" applyFont="1" applyFill="1" applyBorder="1" applyAlignment="1">
      <alignment horizontal="center" vertical="center"/>
    </xf>
    <xf numFmtId="43" fontId="49" fillId="39" borderId="11" xfId="42" applyFont="1" applyFill="1" applyBorder="1" applyAlignment="1">
      <alignment horizontal="center" vertical="center"/>
    </xf>
    <xf numFmtId="166" fontId="49" fillId="39" borderId="11" xfId="42" applyNumberFormat="1" applyFont="1" applyFill="1" applyBorder="1" applyAlignment="1">
      <alignment horizontal="center" vertical="center"/>
    </xf>
    <xf numFmtId="0" fontId="18" fillId="33" borderId="0" xfId="0" applyFont="1" applyFill="1" applyAlignment="1">
      <alignment horizontal="center"/>
    </xf>
    <xf numFmtId="0" fontId="21" fillId="34" borderId="0" xfId="0" applyFont="1" applyFill="1" applyBorder="1" applyAlignment="1">
      <alignment horizontal="left" wrapText="1"/>
    </xf>
    <xf numFmtId="0" fontId="19" fillId="33" borderId="0" xfId="0" applyFont="1" applyFill="1" applyBorder="1" applyAlignment="1">
      <alignment horizontal="left"/>
    </xf>
    <xf numFmtId="0" fontId="43" fillId="36" borderId="0" xfId="0" applyFont="1" applyFill="1" applyAlignment="1">
      <alignment horizontal="left"/>
    </xf>
    <xf numFmtId="0" fontId="47" fillId="33" borderId="0" xfId="0" applyFont="1" applyFill="1" applyBorder="1" applyAlignment="1">
      <alignment horizontal="left"/>
    </xf>
    <xf numFmtId="0" fontId="48" fillId="39" borderId="0" xfId="0" applyFont="1" applyFill="1" applyBorder="1" applyAlignment="1">
      <alignment horizontal="center" vertical="center"/>
    </xf>
    <xf numFmtId="0" fontId="49" fillId="39" borderId="0" xfId="0" applyFont="1" applyFill="1" applyBorder="1" applyAlignment="1">
      <alignment horizontal="center" vertical="center"/>
    </xf>
    <xf numFmtId="0" fontId="43" fillId="36" borderId="0" xfId="0" applyFont="1" applyFill="1" applyAlignment="1">
      <alignment horizontal="left"/>
    </xf>
    <xf numFmtId="0" fontId="25" fillId="36" borderId="0" xfId="0" applyFont="1" applyFill="1"/>
    <xf numFmtId="0" fontId="14" fillId="36" borderId="0" xfId="0" applyFont="1" applyFill="1"/>
    <xf numFmtId="0" fontId="0" fillId="36" borderId="0" xfId="0" applyFill="1" applyAlignment="1"/>
    <xf numFmtId="0" fontId="34" fillId="36" borderId="0" xfId="0" applyFont="1" applyFill="1" applyAlignment="1">
      <alignment horizontal="left"/>
    </xf>
    <xf numFmtId="0" fontId="25" fillId="36" borderId="0" xfId="45" applyFill="1"/>
    <xf numFmtId="0" fontId="25" fillId="36" borderId="0" xfId="45" applyFont="1" applyFill="1"/>
    <xf numFmtId="0" fontId="25" fillId="36" borderId="0" xfId="45" applyFont="1" applyFill="1" applyAlignment="1"/>
    <xf numFmtId="0" fontId="25" fillId="36" borderId="0" xfId="45" applyFill="1" applyBorder="1"/>
    <xf numFmtId="3" fontId="25" fillId="36" borderId="0" xfId="45" applyNumberFormat="1" applyFill="1"/>
    <xf numFmtId="0" fontId="46" fillId="36" borderId="0" xfId="45" applyFont="1" applyFill="1" applyBorder="1" applyAlignment="1">
      <alignment horizontal="center" vertical="top" wrapText="1"/>
    </xf>
    <xf numFmtId="0" fontId="55" fillId="36" borderId="0" xfId="45" applyFont="1" applyFill="1" applyBorder="1" applyAlignment="1">
      <alignment horizontal="center" vertical="top" wrapText="1"/>
    </xf>
    <xf numFmtId="0" fontId="25" fillId="36" borderId="0" xfId="45" applyFill="1" applyBorder="1" applyAlignment="1">
      <alignment vertical="top" wrapText="1"/>
    </xf>
    <xf numFmtId="0" fontId="14" fillId="36" borderId="0" xfId="45" applyFont="1" applyFill="1"/>
    <xf numFmtId="166" fontId="25" fillId="36" borderId="0" xfId="42" applyNumberFormat="1" applyFont="1" applyFill="1"/>
    <xf numFmtId="0" fontId="43" fillId="36" borderId="0" xfId="0" applyFont="1" applyFill="1"/>
    <xf numFmtId="0" fontId="56" fillId="36" borderId="0" xfId="45" applyFont="1" applyFill="1"/>
    <xf numFmtId="167" fontId="0" fillId="36" borderId="0" xfId="48" applyNumberFormat="1" applyFont="1" applyFill="1"/>
    <xf numFmtId="167" fontId="25" fillId="36" borderId="0" xfId="45" applyNumberFormat="1" applyFill="1"/>
    <xf numFmtId="0" fontId="55" fillId="36" borderId="0" xfId="45" applyFont="1" applyFill="1"/>
    <xf numFmtId="0" fontId="25" fillId="36" borderId="0" xfId="45" applyFont="1" applyFill="1" applyBorder="1"/>
    <xf numFmtId="3" fontId="25" fillId="36" borderId="0" xfId="45" applyNumberFormat="1" applyFont="1" applyFill="1" applyBorder="1"/>
    <xf numFmtId="3" fontId="58" fillId="36" borderId="0" xfId="45" applyNumberFormat="1" applyFont="1" applyFill="1" applyBorder="1" applyAlignment="1">
      <alignment horizontal="right" wrapText="1"/>
    </xf>
    <xf numFmtId="0" fontId="43" fillId="33" borderId="0" xfId="0" applyFont="1" applyFill="1" applyAlignment="1">
      <alignment horizontal="left"/>
    </xf>
    <xf numFmtId="41" fontId="46" fillId="33" borderId="53" xfId="42" applyNumberFormat="1" applyFont="1" applyFill="1" applyBorder="1" applyAlignment="1">
      <alignment horizontal="right" vertical="top" wrapText="1"/>
    </xf>
    <xf numFmtId="164" fontId="25" fillId="36" borderId="0" xfId="45" applyNumberFormat="1" applyFill="1"/>
    <xf numFmtId="166" fontId="58" fillId="36" borderId="54" xfId="49" applyNumberFormat="1" applyFont="1" applyFill="1" applyBorder="1" applyAlignment="1">
      <alignment horizontal="right" vertical="top" wrapText="1"/>
    </xf>
    <xf numFmtId="166" fontId="25" fillId="36" borderId="0" xfId="45" applyNumberFormat="1" applyFill="1"/>
    <xf numFmtId="0" fontId="25" fillId="36" borderId="0" xfId="45" applyNumberFormat="1" applyFont="1" applyFill="1" applyBorder="1"/>
    <xf numFmtId="166" fontId="25" fillId="36" borderId="0" xfId="49" applyNumberFormat="1" applyFont="1" applyFill="1" applyBorder="1"/>
    <xf numFmtId="166" fontId="0" fillId="36" borderId="0" xfId="49" applyNumberFormat="1" applyFont="1" applyFill="1" applyBorder="1"/>
    <xf numFmtId="166" fontId="0" fillId="36" borderId="0" xfId="49" applyNumberFormat="1" applyFont="1" applyFill="1"/>
    <xf numFmtId="0" fontId="49" fillId="36" borderId="0" xfId="45" applyFont="1" applyFill="1"/>
    <xf numFmtId="0" fontId="46" fillId="0" borderId="55" xfId="0" applyFont="1" applyBorder="1" applyAlignment="1">
      <alignment horizontal="center" vertical="top" wrapText="1"/>
    </xf>
    <xf numFmtId="0" fontId="46" fillId="0" borderId="56" xfId="0" applyFont="1" applyBorder="1" applyAlignment="1">
      <alignment horizontal="center" vertical="top" wrapText="1"/>
    </xf>
    <xf numFmtId="0" fontId="16" fillId="0" borderId="57" xfId="0" applyFont="1" applyBorder="1" applyAlignment="1">
      <alignment horizontal="center" vertical="top" wrapText="1"/>
    </xf>
    <xf numFmtId="0" fontId="0" fillId="0" borderId="0" xfId="0" applyAlignment="1">
      <alignment vertical="top" wrapText="1"/>
    </xf>
    <xf numFmtId="0" fontId="46" fillId="0" borderId="0" xfId="0" applyFont="1" applyAlignment="1">
      <alignment horizontal="center" vertical="top" wrapText="1"/>
    </xf>
    <xf numFmtId="167" fontId="25" fillId="36" borderId="0" xfId="46" applyNumberFormat="1" applyFont="1" applyFill="1"/>
    <xf numFmtId="49" fontId="25" fillId="36" borderId="0" xfId="45" applyNumberFormat="1" applyFill="1"/>
    <xf numFmtId="0" fontId="55" fillId="36" borderId="0" xfId="45" applyFont="1" applyFill="1" applyBorder="1"/>
    <xf numFmtId="3" fontId="55" fillId="36" borderId="0" xfId="45" applyNumberFormat="1" applyFont="1" applyFill="1" applyBorder="1"/>
    <xf numFmtId="1" fontId="25" fillId="36" borderId="0" xfId="45" applyNumberFormat="1" applyFill="1"/>
    <xf numFmtId="0" fontId="43" fillId="36" borderId="0" xfId="0" applyFont="1" applyFill="1" applyAlignment="1"/>
    <xf numFmtId="0" fontId="58" fillId="0" borderId="0" xfId="0" applyFont="1" applyAlignment="1">
      <alignment vertical="top" wrapText="1"/>
    </xf>
    <xf numFmtId="0" fontId="21" fillId="34" borderId="0" xfId="0" applyFont="1" applyFill="1" applyBorder="1" applyAlignment="1">
      <alignment horizontal="center" wrapText="1"/>
    </xf>
    <xf numFmtId="0" fontId="18" fillId="33" borderId="0" xfId="0" applyFont="1" applyFill="1" applyAlignment="1">
      <alignment horizontal="center"/>
    </xf>
    <xf numFmtId="0" fontId="20" fillId="34" borderId="0" xfId="0" applyFont="1" applyFill="1" applyBorder="1" applyAlignment="1">
      <alignment horizontal="center" wrapText="1"/>
    </xf>
    <xf numFmtId="0" fontId="35" fillId="0" borderId="0" xfId="0" applyFont="1" applyFill="1" applyAlignment="1">
      <alignment horizontal="left"/>
    </xf>
    <xf numFmtId="0" fontId="35" fillId="36" borderId="0" xfId="45" applyFont="1" applyFill="1"/>
    <xf numFmtId="0" fontId="37" fillId="33" borderId="0" xfId="0" applyFont="1" applyFill="1" applyAlignment="1">
      <alignment horizontal="left"/>
    </xf>
    <xf numFmtId="0" fontId="35" fillId="33" borderId="0" xfId="0" applyFont="1" applyFill="1" applyAlignment="1">
      <alignment horizontal="left" vertical="top" wrapText="1"/>
    </xf>
    <xf numFmtId="0" fontId="20" fillId="34" borderId="0" xfId="0" applyFont="1" applyFill="1" applyBorder="1" applyAlignment="1">
      <alignment horizontal="center" wrapText="1"/>
    </xf>
    <xf numFmtId="0" fontId="20" fillId="34" borderId="0" xfId="0" applyFont="1" applyFill="1" applyBorder="1" applyAlignment="1">
      <alignment horizontal="left" vertical="center" wrapText="1"/>
    </xf>
    <xf numFmtId="0" fontId="20" fillId="34" borderId="0" xfId="0" applyFont="1" applyFill="1" applyBorder="1" applyAlignment="1">
      <alignment horizontal="center" vertical="center" wrapText="1"/>
    </xf>
    <xf numFmtId="0" fontId="20" fillId="34" borderId="17" xfId="0" applyFont="1" applyFill="1" applyBorder="1" applyAlignment="1">
      <alignment horizontal="center" vertical="center" wrapText="1"/>
    </xf>
    <xf numFmtId="0" fontId="20" fillId="34" borderId="18" xfId="0" applyFont="1" applyFill="1" applyBorder="1" applyAlignment="1">
      <alignment horizontal="center" vertical="center" wrapText="1"/>
    </xf>
    <xf numFmtId="0" fontId="35" fillId="33" borderId="0" xfId="0" applyFont="1" applyFill="1" applyAlignment="1"/>
    <xf numFmtId="0" fontId="62" fillId="33" borderId="0" xfId="0" applyFont="1" applyFill="1" applyBorder="1" applyAlignment="1"/>
    <xf numFmtId="0" fontId="60" fillId="0" borderId="0" xfId="0" applyFont="1" applyFill="1" applyAlignment="1"/>
    <xf numFmtId="0" fontId="62" fillId="36" borderId="0" xfId="0" applyFont="1" applyFill="1" applyBorder="1" applyAlignment="1">
      <alignment vertical="top"/>
    </xf>
    <xf numFmtId="0" fontId="60" fillId="36" borderId="0" xfId="0" applyFont="1" applyFill="1" applyAlignment="1"/>
    <xf numFmtId="0" fontId="64" fillId="36" borderId="0" xfId="0" applyFont="1" applyFill="1" applyAlignment="1">
      <alignment vertical="center"/>
    </xf>
    <xf numFmtId="0" fontId="35" fillId="33" borderId="0" xfId="0" applyFont="1" applyFill="1" applyBorder="1" applyAlignment="1">
      <alignment horizontal="left"/>
    </xf>
    <xf numFmtId="0" fontId="37" fillId="33" borderId="0" xfId="0" applyFont="1" applyFill="1" applyAlignment="1"/>
    <xf numFmtId="0" fontId="64" fillId="0" borderId="0" xfId="0" applyFont="1" applyAlignment="1"/>
    <xf numFmtId="0" fontId="64" fillId="0" borderId="0" xfId="0" applyFont="1" applyAlignment="1">
      <alignment vertical="center"/>
    </xf>
    <xf numFmtId="0" fontId="60" fillId="36" borderId="0" xfId="0" applyFont="1" applyFill="1"/>
    <xf numFmtId="0" fontId="35" fillId="36" borderId="0" xfId="0" applyFont="1" applyFill="1" applyAlignment="1"/>
    <xf numFmtId="0" fontId="67" fillId="33" borderId="0" xfId="0" applyFont="1" applyFill="1" applyAlignment="1">
      <alignment horizontal="center"/>
    </xf>
    <xf numFmtId="41" fontId="67" fillId="33" borderId="0" xfId="0" applyNumberFormat="1" applyFont="1" applyFill="1" applyAlignment="1">
      <alignment horizontal="center"/>
    </xf>
    <xf numFmtId="41" fontId="66" fillId="36" borderId="0" xfId="0" applyNumberFormat="1" applyFont="1" applyFill="1" applyBorder="1" applyAlignment="1">
      <alignment vertical="center"/>
    </xf>
    <xf numFmtId="41" fontId="68" fillId="36" borderId="0" xfId="0" applyNumberFormat="1" applyFont="1" applyFill="1" applyAlignment="1">
      <alignment horizontal="left"/>
    </xf>
    <xf numFmtId="41" fontId="66" fillId="36" borderId="0" xfId="0" applyNumberFormat="1" applyFont="1" applyFill="1" applyBorder="1" applyAlignment="1">
      <alignment vertical="center" wrapText="1"/>
    </xf>
    <xf numFmtId="0" fontId="66" fillId="0" borderId="0" xfId="0" applyFont="1" applyFill="1" applyAlignment="1">
      <alignment vertical="top"/>
    </xf>
    <xf numFmtId="0" fontId="60" fillId="33" borderId="0" xfId="0" applyFont="1" applyFill="1" applyAlignment="1">
      <alignment horizontal="left"/>
    </xf>
    <xf numFmtId="0" fontId="60" fillId="33" borderId="0" xfId="0" applyFont="1" applyFill="1" applyAlignment="1">
      <alignment horizontal="left" vertical="top"/>
    </xf>
    <xf numFmtId="0" fontId="60" fillId="36" borderId="0" xfId="0" applyFont="1" applyFill="1" applyAlignment="1">
      <alignment vertical="top"/>
    </xf>
    <xf numFmtId="0" fontId="37" fillId="36" borderId="0" xfId="0" applyFont="1" applyFill="1" applyAlignment="1">
      <alignment horizontal="center"/>
    </xf>
    <xf numFmtId="0" fontId="64" fillId="36" borderId="0" xfId="0" applyFont="1" applyFill="1" applyBorder="1" applyAlignment="1">
      <alignment horizontal="left" vertical="center"/>
    </xf>
    <xf numFmtId="0" fontId="35" fillId="33" borderId="0" xfId="0" applyFont="1" applyFill="1" applyAlignment="1">
      <alignment horizontal="left" vertical="center"/>
    </xf>
    <xf numFmtId="167" fontId="35" fillId="33" borderId="0" xfId="46" applyNumberFormat="1" applyFont="1" applyFill="1" applyAlignment="1">
      <alignment horizontal="left"/>
    </xf>
    <xf numFmtId="0" fontId="60" fillId="0" borderId="0" xfId="0" applyFont="1" applyAlignment="1">
      <alignment horizontal="left" wrapText="1"/>
    </xf>
    <xf numFmtId="0" fontId="37" fillId="33" borderId="0" xfId="0" applyFont="1" applyFill="1" applyAlignment="1">
      <alignment horizontal="right"/>
    </xf>
    <xf numFmtId="0" fontId="70" fillId="33" borderId="0" xfId="0" applyFont="1" applyFill="1" applyAlignment="1">
      <alignment horizontal="right"/>
    </xf>
    <xf numFmtId="0" fontId="64" fillId="36" borderId="0" xfId="0" applyFont="1" applyFill="1" applyAlignment="1">
      <alignment horizontal="left" vertical="center"/>
    </xf>
    <xf numFmtId="0" fontId="60" fillId="0" borderId="0" xfId="0" applyFont="1" applyAlignment="1"/>
    <xf numFmtId="0" fontId="37" fillId="33" borderId="0" xfId="0" applyFont="1" applyFill="1" applyBorder="1" applyAlignment="1">
      <alignment horizontal="left"/>
    </xf>
    <xf numFmtId="0" fontId="35" fillId="36" borderId="0" xfId="45" applyFont="1" applyFill="1" applyAlignment="1">
      <alignment horizontal="left"/>
    </xf>
    <xf numFmtId="0" fontId="35" fillId="36" borderId="0" xfId="45" applyFont="1" applyFill="1" applyAlignment="1"/>
    <xf numFmtId="166" fontId="22" fillId="35" borderId="20" xfId="0" applyNumberFormat="1" applyFont="1" applyFill="1" applyBorder="1" applyAlignment="1">
      <alignment horizontal="right" vertical="center" wrapText="1"/>
    </xf>
    <xf numFmtId="166" fontId="22" fillId="33" borderId="20" xfId="0" applyNumberFormat="1" applyFont="1" applyFill="1" applyBorder="1" applyAlignment="1">
      <alignment horizontal="right" vertical="center" wrapText="1"/>
    </xf>
    <xf numFmtId="166" fontId="19" fillId="39" borderId="20" xfId="0" applyNumberFormat="1" applyFont="1" applyFill="1" applyBorder="1" applyAlignment="1">
      <alignment horizontal="right" vertical="center" wrapText="1"/>
    </xf>
    <xf numFmtId="166" fontId="19" fillId="39" borderId="23" xfId="42" applyNumberFormat="1" applyFont="1" applyFill="1" applyBorder="1" applyAlignment="1">
      <alignment horizontal="right" vertical="center" wrapText="1"/>
    </xf>
    <xf numFmtId="166" fontId="22" fillId="35" borderId="32" xfId="42" applyNumberFormat="1" applyFont="1" applyFill="1" applyBorder="1" applyAlignment="1">
      <alignment horizontal="right" vertical="center" wrapText="1"/>
    </xf>
    <xf numFmtId="166" fontId="22" fillId="33" borderId="32" xfId="42" applyNumberFormat="1" applyFont="1" applyFill="1" applyBorder="1" applyAlignment="1">
      <alignment horizontal="right" vertical="center" wrapText="1"/>
    </xf>
    <xf numFmtId="166" fontId="19" fillId="39" borderId="32" xfId="42" applyNumberFormat="1" applyFont="1" applyFill="1" applyBorder="1" applyAlignment="1">
      <alignment horizontal="right" vertical="center" wrapText="1"/>
    </xf>
    <xf numFmtId="0" fontId="20" fillId="34" borderId="12" xfId="0" applyFont="1" applyFill="1" applyBorder="1" applyAlignment="1">
      <alignment horizontal="center" wrapText="1"/>
    </xf>
    <xf numFmtId="0" fontId="20" fillId="34" borderId="10" xfId="0" applyFont="1" applyFill="1" applyBorder="1" applyAlignment="1">
      <alignment horizontal="center" wrapText="1"/>
    </xf>
    <xf numFmtId="0" fontId="20" fillId="34" borderId="28" xfId="0" applyFont="1" applyFill="1" applyBorder="1" applyAlignment="1">
      <alignment horizontal="center" wrapText="1"/>
    </xf>
    <xf numFmtId="0" fontId="20" fillId="34" borderId="35" xfId="0" applyFont="1" applyFill="1" applyBorder="1" applyAlignment="1">
      <alignment horizontal="center" vertical="center" wrapText="1"/>
    </xf>
    <xf numFmtId="165" fontId="22" fillId="35" borderId="16" xfId="0" applyNumberFormat="1" applyFont="1" applyFill="1" applyBorder="1" applyAlignment="1">
      <alignment horizontal="right" vertical="center" wrapText="1"/>
    </xf>
    <xf numFmtId="165" fontId="22" fillId="35" borderId="16" xfId="0" quotePrefix="1" applyNumberFormat="1" applyFont="1" applyFill="1" applyBorder="1" applyAlignment="1">
      <alignment horizontal="right" vertical="center" wrapText="1"/>
    </xf>
    <xf numFmtId="166" fontId="0" fillId="36" borderId="0" xfId="0" applyNumberFormat="1" applyFill="1"/>
    <xf numFmtId="164" fontId="0" fillId="36" borderId="0" xfId="0" applyNumberFormat="1" applyFill="1"/>
    <xf numFmtId="0" fontId="18" fillId="33" borderId="0" xfId="0" applyFont="1" applyFill="1" applyAlignment="1">
      <alignment horizontal="center"/>
    </xf>
    <xf numFmtId="43" fontId="18" fillId="33" borderId="0" xfId="0" applyNumberFormat="1" applyFont="1" applyFill="1" applyAlignment="1">
      <alignment horizontal="center" vertical="center"/>
    </xf>
    <xf numFmtId="169" fontId="18" fillId="33" borderId="0" xfId="0" applyNumberFormat="1" applyFont="1" applyFill="1" applyAlignment="1">
      <alignment horizontal="center" vertical="center"/>
    </xf>
    <xf numFmtId="43" fontId="18" fillId="33" borderId="0" xfId="0" applyNumberFormat="1" applyFont="1" applyFill="1" applyAlignment="1">
      <alignment horizontal="center"/>
    </xf>
    <xf numFmtId="167" fontId="18" fillId="33" borderId="0" xfId="46" applyNumberFormat="1" applyFont="1" applyFill="1" applyAlignment="1">
      <alignment horizontal="center"/>
    </xf>
    <xf numFmtId="167" fontId="23" fillId="33" borderId="0" xfId="46" applyNumberFormat="1" applyFont="1" applyFill="1" applyAlignment="1">
      <alignment horizontal="left"/>
    </xf>
    <xf numFmtId="0" fontId="72" fillId="33" borderId="0" xfId="0" applyFont="1" applyFill="1" applyAlignment="1">
      <alignment horizontal="center"/>
    </xf>
    <xf numFmtId="166" fontId="37" fillId="33" borderId="0" xfId="0" applyNumberFormat="1" applyFont="1" applyFill="1" applyAlignment="1">
      <alignment horizontal="right"/>
    </xf>
    <xf numFmtId="0" fontId="18" fillId="33" borderId="0" xfId="0" applyFont="1" applyFill="1" applyAlignment="1">
      <alignment horizontal="center"/>
    </xf>
    <xf numFmtId="0" fontId="18" fillId="33" borderId="0" xfId="0" applyFont="1" applyFill="1" applyAlignment="1">
      <alignment horizontal="center"/>
    </xf>
    <xf numFmtId="3" fontId="22" fillId="36" borderId="0" xfId="0" applyNumberFormat="1" applyFont="1" applyFill="1" applyBorder="1" applyAlignment="1">
      <alignment horizontal="right" vertical="center" wrapText="1" indent="1"/>
    </xf>
    <xf numFmtId="0" fontId="22" fillId="36" borderId="0" xfId="0" applyFont="1" applyFill="1" applyBorder="1" applyAlignment="1">
      <alignment horizontal="right" vertical="center" wrapText="1" indent="1"/>
    </xf>
    <xf numFmtId="43" fontId="18" fillId="36" borderId="0" xfId="0" applyNumberFormat="1" applyFont="1" applyFill="1" applyAlignment="1">
      <alignment horizontal="center" vertical="center"/>
    </xf>
    <xf numFmtId="0" fontId="18" fillId="36" borderId="0" xfId="0" applyFont="1" applyFill="1" applyAlignment="1">
      <alignment horizontal="center" vertical="center"/>
    </xf>
    <xf numFmtId="0" fontId="35" fillId="36" borderId="0" xfId="0" applyFont="1" applyFill="1" applyAlignment="1">
      <alignment vertical="center"/>
    </xf>
    <xf numFmtId="0" fontId="19" fillId="34" borderId="0" xfId="0" applyFont="1" applyFill="1" applyBorder="1" applyAlignment="1">
      <alignment horizontal="center" vertical="center" wrapText="1"/>
    </xf>
    <xf numFmtId="166" fontId="19" fillId="34" borderId="0" xfId="42" applyNumberFormat="1" applyFont="1" applyFill="1" applyBorder="1" applyAlignment="1">
      <alignment horizontal="right" vertical="center" wrapText="1"/>
    </xf>
    <xf numFmtId="164" fontId="19" fillId="34" borderId="0" xfId="42" applyNumberFormat="1" applyFont="1" applyFill="1" applyBorder="1" applyAlignment="1">
      <alignment horizontal="right" vertical="center" wrapText="1"/>
    </xf>
    <xf numFmtId="0" fontId="73" fillId="34" borderId="0" xfId="0" applyFont="1" applyFill="1" applyBorder="1" applyAlignment="1">
      <alignment horizontal="left" vertical="center" wrapText="1"/>
    </xf>
    <xf numFmtId="0" fontId="17" fillId="34" borderId="0" xfId="0" applyFont="1" applyFill="1"/>
    <xf numFmtId="0" fontId="73" fillId="34" borderId="0" xfId="0" applyFont="1" applyFill="1" applyAlignment="1">
      <alignment vertical="center"/>
    </xf>
    <xf numFmtId="0" fontId="34" fillId="35" borderId="0" xfId="0" applyFont="1" applyFill="1" applyAlignment="1">
      <alignment vertical="center"/>
    </xf>
    <xf numFmtId="0" fontId="34" fillId="35" borderId="0" xfId="0" applyFont="1" applyFill="1" applyAlignment="1">
      <alignment horizontal="center" vertical="center"/>
    </xf>
    <xf numFmtId="166" fontId="19" fillId="34" borderId="0" xfId="42" applyNumberFormat="1" applyFont="1" applyFill="1" applyBorder="1" applyAlignment="1">
      <alignment horizontal="center" vertical="center" wrapText="1"/>
    </xf>
    <xf numFmtId="166" fontId="73" fillId="34" borderId="0" xfId="42" applyNumberFormat="1" applyFont="1" applyFill="1" applyBorder="1" applyAlignment="1">
      <alignment horizontal="left" vertical="center" wrapText="1"/>
    </xf>
    <xf numFmtId="0" fontId="18" fillId="33" borderId="0" xfId="0" applyFont="1" applyFill="1" applyAlignment="1">
      <alignment horizontal="center"/>
    </xf>
    <xf numFmtId="0" fontId="74" fillId="36" borderId="0" xfId="0" applyFont="1" applyFill="1"/>
    <xf numFmtId="3" fontId="22" fillId="36" borderId="0" xfId="0" applyNumberFormat="1" applyFont="1" applyFill="1" applyBorder="1" applyAlignment="1">
      <alignment horizontal="right" vertical="center" wrapText="1"/>
    </xf>
    <xf numFmtId="0" fontId="22" fillId="36" borderId="0" xfId="0" applyFont="1" applyFill="1" applyBorder="1" applyAlignment="1">
      <alignment horizontal="right" vertical="center" wrapText="1"/>
    </xf>
    <xf numFmtId="0" fontId="62" fillId="36" borderId="0" xfId="0" applyFont="1" applyFill="1" applyBorder="1" applyAlignment="1">
      <alignment horizontal="left" vertical="center"/>
    </xf>
    <xf numFmtId="0" fontId="22" fillId="34" borderId="0" xfId="0" applyFont="1" applyFill="1" applyBorder="1" applyAlignment="1">
      <alignment horizontal="center" vertical="center" wrapText="1"/>
    </xf>
    <xf numFmtId="0" fontId="19" fillId="34" borderId="0" xfId="0" applyFont="1" applyFill="1" applyBorder="1" applyAlignment="1">
      <alignment horizontal="right" vertical="center" wrapText="1"/>
    </xf>
    <xf numFmtId="1" fontId="19" fillId="39" borderId="45" xfId="0" applyNumberFormat="1" applyFont="1" applyFill="1" applyBorder="1" applyAlignment="1">
      <alignment horizontal="right" vertical="center" wrapText="1"/>
    </xf>
    <xf numFmtId="1" fontId="19" fillId="39" borderId="46" xfId="0" applyNumberFormat="1" applyFont="1" applyFill="1" applyBorder="1" applyAlignment="1">
      <alignment horizontal="right" vertical="center" wrapText="1"/>
    </xf>
    <xf numFmtId="0" fontId="60" fillId="36" borderId="0" xfId="0" applyFont="1" applyFill="1" applyBorder="1" applyAlignment="1"/>
    <xf numFmtId="0" fontId="75" fillId="0" borderId="0" xfId="43" applyFont="1"/>
    <xf numFmtId="166" fontId="19" fillId="36" borderId="0" xfId="42" applyNumberFormat="1" applyFont="1" applyFill="1" applyBorder="1" applyAlignment="1">
      <alignment horizontal="right" vertical="center" wrapText="1"/>
    </xf>
    <xf numFmtId="165" fontId="22" fillId="36" borderId="0" xfId="0" applyNumberFormat="1" applyFont="1" applyFill="1" applyBorder="1" applyAlignment="1">
      <alignment horizontal="right" vertical="center" wrapText="1"/>
    </xf>
    <xf numFmtId="0" fontId="35" fillId="36" borderId="0" xfId="0" applyFont="1" applyFill="1" applyBorder="1" applyAlignment="1">
      <alignment vertical="center"/>
    </xf>
    <xf numFmtId="166" fontId="22" fillId="36" borderId="0" xfId="42" applyNumberFormat="1" applyFont="1" applyFill="1" applyBorder="1" applyAlignment="1">
      <alignment horizontal="right" vertical="center" wrapText="1"/>
    </xf>
    <xf numFmtId="0" fontId="22" fillId="39" borderId="58" xfId="0" applyFont="1" applyFill="1" applyBorder="1" applyAlignment="1">
      <alignment horizontal="center" vertical="center" wrapText="1"/>
    </xf>
    <xf numFmtId="0" fontId="19" fillId="39" borderId="58" xfId="0" applyFont="1" applyFill="1" applyBorder="1" applyAlignment="1">
      <alignment horizontal="left" vertical="center" wrapText="1"/>
    </xf>
    <xf numFmtId="0" fontId="19" fillId="39" borderId="59" xfId="0" applyFont="1" applyFill="1" applyBorder="1" applyAlignment="1">
      <alignment horizontal="right" vertical="center" wrapText="1"/>
    </xf>
    <xf numFmtId="166" fontId="19" fillId="39" borderId="60" xfId="42" applyNumberFormat="1" applyFont="1" applyFill="1" applyBorder="1" applyAlignment="1">
      <alignment horizontal="right" vertical="center" wrapText="1"/>
    </xf>
    <xf numFmtId="166" fontId="19" fillId="39" borderId="61" xfId="42" applyNumberFormat="1" applyFont="1" applyFill="1" applyBorder="1" applyAlignment="1">
      <alignment horizontal="right" vertical="center" wrapText="1"/>
    </xf>
    <xf numFmtId="0" fontId="19" fillId="39" borderId="62" xfId="0" applyFont="1" applyFill="1" applyBorder="1" applyAlignment="1">
      <alignment horizontal="right" vertical="center" wrapText="1"/>
    </xf>
    <xf numFmtId="0" fontId="73" fillId="34" borderId="66" xfId="0" applyFont="1" applyFill="1" applyBorder="1" applyAlignment="1">
      <alignment horizontal="left" vertical="center" wrapText="1"/>
    </xf>
    <xf numFmtId="0" fontId="22" fillId="33" borderId="11" xfId="0" applyFont="1" applyFill="1" applyBorder="1" applyAlignment="1">
      <alignment horizontal="center" vertical="center"/>
    </xf>
    <xf numFmtId="0" fontId="22" fillId="33" borderId="12" xfId="0" applyFont="1" applyFill="1" applyBorder="1" applyAlignment="1">
      <alignment horizontal="center" vertical="center" wrapText="1"/>
    </xf>
    <xf numFmtId="0" fontId="22" fillId="35" borderId="11" xfId="0" applyFont="1" applyFill="1" applyBorder="1" applyAlignment="1">
      <alignment horizontal="center" vertical="center"/>
    </xf>
    <xf numFmtId="0" fontId="22" fillId="35" borderId="12" xfId="0" applyFont="1" applyFill="1" applyBorder="1" applyAlignment="1">
      <alignment horizontal="center" vertical="center" wrapText="1"/>
    </xf>
    <xf numFmtId="16" fontId="22" fillId="35" borderId="11" xfId="0" quotePrefix="1" applyNumberFormat="1" applyFont="1" applyFill="1" applyBorder="1" applyAlignment="1">
      <alignment horizontal="center" vertical="center"/>
    </xf>
    <xf numFmtId="16" fontId="22" fillId="33" borderId="11" xfId="0" quotePrefix="1" applyNumberFormat="1" applyFont="1" applyFill="1" applyBorder="1" applyAlignment="1">
      <alignment horizontal="center" vertical="center"/>
    </xf>
    <xf numFmtId="0" fontId="22" fillId="33" borderId="13" xfId="0" applyFont="1" applyFill="1" applyBorder="1" applyAlignment="1">
      <alignment horizontal="center" vertical="center" wrapText="1"/>
    </xf>
    <xf numFmtId="0" fontId="22" fillId="33" borderId="14" xfId="0" applyFont="1" applyFill="1" applyBorder="1" applyAlignment="1">
      <alignment horizontal="left" vertical="center" wrapText="1"/>
    </xf>
    <xf numFmtId="0" fontId="22" fillId="33" borderId="14" xfId="0" applyFont="1" applyFill="1" applyBorder="1" applyAlignment="1">
      <alignment horizontal="center" vertical="center" wrapText="1"/>
    </xf>
    <xf numFmtId="16" fontId="22" fillId="33" borderId="14" xfId="0" quotePrefix="1" applyNumberFormat="1" applyFont="1" applyFill="1" applyBorder="1" applyAlignment="1">
      <alignment horizontal="center" vertical="center"/>
    </xf>
    <xf numFmtId="0" fontId="22" fillId="33" borderId="14" xfId="0" applyFont="1" applyFill="1" applyBorder="1" applyAlignment="1">
      <alignment horizontal="center" vertical="center"/>
    </xf>
    <xf numFmtId="0" fontId="22" fillId="33" borderId="15" xfId="0" applyFont="1" applyFill="1" applyBorder="1" applyAlignment="1">
      <alignment horizontal="center" vertical="center" wrapText="1"/>
    </xf>
    <xf numFmtId="0" fontId="19" fillId="39" borderId="58" xfId="0" applyFont="1" applyFill="1" applyBorder="1" applyAlignment="1">
      <alignment horizontal="center" vertical="center" wrapText="1"/>
    </xf>
    <xf numFmtId="166" fontId="19" fillId="39" borderId="67" xfId="42" applyNumberFormat="1" applyFont="1" applyFill="1" applyBorder="1" applyAlignment="1">
      <alignment horizontal="right" vertical="center" wrapText="1"/>
    </xf>
    <xf numFmtId="164" fontId="19" fillId="39" borderId="68" xfId="42" applyNumberFormat="1" applyFont="1" applyFill="1" applyBorder="1" applyAlignment="1">
      <alignment horizontal="right" vertical="center" wrapText="1"/>
    </xf>
    <xf numFmtId="166" fontId="19" fillId="39" borderId="69" xfId="42" applyNumberFormat="1" applyFont="1" applyFill="1" applyBorder="1" applyAlignment="1">
      <alignment horizontal="right" vertical="center" wrapText="1"/>
    </xf>
    <xf numFmtId="166" fontId="19" fillId="39" borderId="58" xfId="42" applyNumberFormat="1" applyFont="1" applyFill="1" applyBorder="1" applyAlignment="1">
      <alignment horizontal="right" vertical="center" wrapText="1"/>
    </xf>
    <xf numFmtId="166" fontId="19" fillId="40" borderId="58" xfId="42" applyNumberFormat="1" applyFont="1" applyFill="1" applyBorder="1" applyAlignment="1">
      <alignment horizontal="center" vertical="center" wrapText="1"/>
    </xf>
    <xf numFmtId="166" fontId="19" fillId="40" borderId="58" xfId="42" applyNumberFormat="1" applyFont="1" applyFill="1" applyBorder="1" applyAlignment="1">
      <alignment horizontal="left" vertical="center" wrapText="1"/>
    </xf>
    <xf numFmtId="164" fontId="19" fillId="40" borderId="58" xfId="42" applyNumberFormat="1" applyFont="1" applyFill="1" applyBorder="1" applyAlignment="1">
      <alignment horizontal="right" vertical="center" wrapText="1"/>
    </xf>
    <xf numFmtId="164" fontId="19" fillId="40" borderId="58" xfId="42" applyNumberFormat="1" applyFont="1" applyFill="1" applyBorder="1" applyAlignment="1">
      <alignment horizontal="right" vertical="center"/>
    </xf>
    <xf numFmtId="0" fontId="35" fillId="36" borderId="0" xfId="0" applyFont="1" applyFill="1" applyBorder="1" applyAlignment="1">
      <alignment horizontal="left" vertical="center"/>
    </xf>
    <xf numFmtId="0" fontId="19" fillId="39" borderId="70" xfId="0" applyFont="1" applyFill="1" applyBorder="1" applyAlignment="1">
      <alignment horizontal="center" vertical="center" wrapText="1"/>
    </xf>
    <xf numFmtId="0" fontId="19" fillId="39" borderId="70" xfId="0" applyFont="1" applyFill="1" applyBorder="1" applyAlignment="1">
      <alignment horizontal="left" vertical="center" wrapText="1"/>
    </xf>
    <xf numFmtId="0" fontId="19" fillId="39" borderId="71" xfId="0" applyFont="1" applyFill="1" applyBorder="1" applyAlignment="1">
      <alignment horizontal="center" vertical="center" wrapText="1"/>
    </xf>
    <xf numFmtId="0" fontId="19" fillId="39" borderId="72" xfId="0" applyFont="1" applyFill="1" applyBorder="1" applyAlignment="1">
      <alignment horizontal="center" vertical="center" wrapText="1"/>
    </xf>
    <xf numFmtId="0" fontId="48" fillId="34" borderId="12" xfId="0" applyFont="1" applyFill="1" applyBorder="1" applyAlignment="1">
      <alignment horizontal="center" vertical="center"/>
    </xf>
    <xf numFmtId="166" fontId="49" fillId="34" borderId="10" xfId="42" applyNumberFormat="1" applyFont="1" applyFill="1" applyBorder="1" applyAlignment="1">
      <alignment horizontal="right" vertical="center"/>
    </xf>
    <xf numFmtId="166" fontId="49" fillId="34" borderId="0" xfId="42" applyNumberFormat="1" applyFont="1" applyFill="1" applyBorder="1" applyAlignment="1">
      <alignment horizontal="right" vertical="center"/>
    </xf>
    <xf numFmtId="0" fontId="48" fillId="41" borderId="73" xfId="0" applyFont="1" applyFill="1" applyBorder="1" applyAlignment="1">
      <alignment horizontal="center" vertical="center"/>
    </xf>
    <xf numFmtId="0" fontId="49" fillId="41" borderId="40" xfId="0" applyFont="1" applyFill="1" applyBorder="1" applyAlignment="1">
      <alignment horizontal="left" vertical="center"/>
    </xf>
    <xf numFmtId="166" fontId="49" fillId="41" borderId="74" xfId="42" applyNumberFormat="1" applyFont="1" applyFill="1" applyBorder="1" applyAlignment="1">
      <alignment horizontal="right" vertical="center"/>
    </xf>
    <xf numFmtId="166" fontId="49" fillId="41" borderId="36" xfId="42" applyNumberFormat="1" applyFont="1" applyFill="1" applyBorder="1" applyAlignment="1">
      <alignment horizontal="right" vertical="center"/>
    </xf>
    <xf numFmtId="166" fontId="49" fillId="41" borderId="75" xfId="42" applyNumberFormat="1" applyFont="1" applyFill="1" applyBorder="1" applyAlignment="1">
      <alignment horizontal="right" vertical="center"/>
    </xf>
    <xf numFmtId="166" fontId="49" fillId="41" borderId="38" xfId="42" applyNumberFormat="1" applyFont="1" applyFill="1" applyBorder="1" applyAlignment="1">
      <alignment horizontal="right" vertical="center"/>
    </xf>
    <xf numFmtId="0" fontId="22" fillId="35" borderId="36" xfId="0" applyFont="1" applyFill="1" applyBorder="1" applyAlignment="1">
      <alignment horizontal="center" vertical="center" wrapText="1"/>
    </xf>
    <xf numFmtId="0" fontId="22" fillId="35" borderId="73" xfId="0" applyFont="1" applyFill="1" applyBorder="1" applyAlignment="1">
      <alignment horizontal="left" vertical="center" wrapText="1"/>
    </xf>
    <xf numFmtId="166" fontId="22" fillId="35" borderId="74" xfId="42" applyNumberFormat="1" applyFont="1" applyFill="1" applyBorder="1" applyAlignment="1">
      <alignment horizontal="right" vertical="center"/>
    </xf>
    <xf numFmtId="166" fontId="22" fillId="35" borderId="36" xfId="42" applyNumberFormat="1" applyFont="1" applyFill="1" applyBorder="1" applyAlignment="1">
      <alignment horizontal="right" vertical="center"/>
    </xf>
    <xf numFmtId="166" fontId="22" fillId="35" borderId="75" xfId="42" applyNumberFormat="1" applyFont="1" applyFill="1" applyBorder="1" applyAlignment="1">
      <alignment horizontal="right" vertical="center"/>
    </xf>
    <xf numFmtId="166" fontId="22" fillId="35" borderId="38" xfId="42" applyNumberFormat="1" applyFont="1" applyFill="1" applyBorder="1" applyAlignment="1">
      <alignment horizontal="right" vertical="center"/>
    </xf>
    <xf numFmtId="0" fontId="35" fillId="36" borderId="0" xfId="0" applyFont="1" applyFill="1" applyBorder="1"/>
    <xf numFmtId="0" fontId="49" fillId="34" borderId="76" xfId="0" applyFont="1" applyFill="1" applyBorder="1" applyAlignment="1">
      <alignment horizontal="left" vertical="center"/>
    </xf>
    <xf numFmtId="166" fontId="49" fillId="34" borderId="77" xfId="42" applyNumberFormat="1" applyFont="1" applyFill="1" applyBorder="1" applyAlignment="1">
      <alignment horizontal="left" vertical="center"/>
    </xf>
    <xf numFmtId="0" fontId="21" fillId="34" borderId="0" xfId="0" applyFont="1" applyFill="1" applyBorder="1" applyAlignment="1">
      <alignment horizontal="center" vertical="center" wrapText="1"/>
    </xf>
    <xf numFmtId="0" fontId="21" fillId="34" borderId="0" xfId="0" applyFont="1" applyFill="1" applyBorder="1" applyAlignment="1">
      <alignment horizontal="center" wrapText="1"/>
    </xf>
    <xf numFmtId="0" fontId="21" fillId="34" borderId="0" xfId="0" applyFont="1" applyFill="1" applyBorder="1" applyAlignment="1">
      <alignment horizontal="left" wrapText="1"/>
    </xf>
    <xf numFmtId="0" fontId="73" fillId="34" borderId="77" xfId="0" applyFont="1" applyFill="1" applyBorder="1" applyAlignment="1">
      <alignment horizontal="left" vertical="center"/>
    </xf>
    <xf numFmtId="166" fontId="49" fillId="36" borderId="0" xfId="42" applyNumberFormat="1" applyFont="1" applyFill="1" applyBorder="1" applyAlignment="1">
      <alignment horizontal="center" vertical="center"/>
    </xf>
    <xf numFmtId="43" fontId="22" fillId="35" borderId="11" xfId="42" applyFont="1" applyFill="1" applyBorder="1" applyAlignment="1">
      <alignment horizontal="left" vertical="center" wrapText="1"/>
    </xf>
    <xf numFmtId="0" fontId="43" fillId="39" borderId="0" xfId="0" applyFont="1" applyFill="1" applyAlignment="1">
      <alignment vertical="center"/>
    </xf>
    <xf numFmtId="0" fontId="21" fillId="34" borderId="0" xfId="0" applyFont="1" applyFill="1" applyBorder="1" applyAlignment="1">
      <alignment wrapText="1"/>
    </xf>
    <xf numFmtId="0" fontId="21" fillId="34" borderId="0" xfId="0" applyFont="1" applyFill="1" applyBorder="1" applyAlignment="1">
      <alignment vertical="center" wrapText="1"/>
    </xf>
    <xf numFmtId="0" fontId="21" fillId="34" borderId="34" xfId="0" applyFont="1" applyFill="1" applyBorder="1" applyAlignment="1">
      <alignment wrapText="1"/>
    </xf>
    <xf numFmtId="0" fontId="25" fillId="37" borderId="78" xfId="0" applyFont="1" applyFill="1" applyBorder="1"/>
    <xf numFmtId="0" fontId="27" fillId="0" borderId="79" xfId="44" applyFont="1" applyBorder="1" applyAlignment="1">
      <alignment vertical="center"/>
    </xf>
    <xf numFmtId="0" fontId="33" fillId="0" borderId="79" xfId="43" applyFont="1" applyBorder="1" applyAlignment="1">
      <alignment vertical="center"/>
    </xf>
    <xf numFmtId="0" fontId="33" fillId="0" borderId="79" xfId="43" applyFont="1" applyBorder="1" applyAlignment="1">
      <alignment horizontal="left" vertical="center"/>
    </xf>
    <xf numFmtId="0" fontId="33" fillId="0" borderId="80" xfId="43" applyFont="1" applyBorder="1" applyAlignment="1">
      <alignment vertical="center"/>
    </xf>
    <xf numFmtId="0" fontId="64" fillId="36" borderId="0" xfId="0" applyFont="1" applyFill="1" applyAlignment="1"/>
    <xf numFmtId="0" fontId="35" fillId="33" borderId="0" xfId="0" applyFont="1" applyFill="1" applyAlignment="1">
      <alignment vertical="center"/>
    </xf>
    <xf numFmtId="0" fontId="77" fillId="36" borderId="0" xfId="0" applyFont="1" applyFill="1"/>
    <xf numFmtId="0" fontId="18" fillId="33" borderId="0" xfId="0" applyFont="1" applyFill="1" applyAlignment="1">
      <alignment horizontal="center"/>
    </xf>
    <xf numFmtId="165" fontId="18" fillId="33" borderId="0" xfId="0" applyNumberFormat="1" applyFont="1" applyFill="1" applyAlignment="1">
      <alignment horizontal="center"/>
    </xf>
    <xf numFmtId="0" fontId="19" fillId="33" borderId="0" xfId="0" applyFont="1" applyFill="1" applyAlignment="1">
      <alignment horizontal="left" wrapText="1"/>
    </xf>
    <xf numFmtId="0" fontId="21" fillId="34" borderId="17" xfId="0" applyFont="1" applyFill="1" applyBorder="1" applyAlignment="1">
      <alignment horizontal="center" vertical="center" wrapText="1"/>
    </xf>
    <xf numFmtId="0" fontId="21" fillId="34" borderId="0" xfId="0" applyFont="1" applyFill="1" applyBorder="1" applyAlignment="1">
      <alignment horizontal="center" vertical="center" wrapText="1"/>
    </xf>
    <xf numFmtId="0" fontId="18" fillId="33" borderId="0" xfId="0" applyFont="1" applyFill="1" applyAlignment="1">
      <alignment horizontal="center"/>
    </xf>
    <xf numFmtId="0" fontId="21" fillId="34" borderId="0" xfId="0" applyFont="1" applyFill="1" applyBorder="1" applyAlignment="1">
      <alignment horizontal="center" wrapText="1"/>
    </xf>
    <xf numFmtId="0" fontId="21" fillId="34" borderId="17" xfId="0" applyFont="1" applyFill="1" applyBorder="1" applyAlignment="1">
      <alignment horizontal="center" wrapText="1"/>
    </xf>
    <xf numFmtId="0" fontId="21" fillId="34" borderId="18" xfId="0" applyFont="1" applyFill="1" applyBorder="1" applyAlignment="1">
      <alignment horizontal="center" wrapText="1"/>
    </xf>
    <xf numFmtId="0" fontId="46" fillId="0" borderId="56" xfId="0" applyFont="1" applyBorder="1" applyAlignment="1">
      <alignment horizontal="center" vertical="top" wrapText="1"/>
    </xf>
    <xf numFmtId="0" fontId="46" fillId="0" borderId="57" xfId="0" applyFont="1" applyBorder="1" applyAlignment="1">
      <alignment horizontal="center" vertical="top" wrapText="1"/>
    </xf>
    <xf numFmtId="0" fontId="18" fillId="33" borderId="0" xfId="0" applyFont="1" applyFill="1" applyAlignment="1">
      <alignment horizontal="center"/>
    </xf>
    <xf numFmtId="0" fontId="22" fillId="33" borderId="81" xfId="0" applyFont="1" applyFill="1" applyBorder="1" applyAlignment="1">
      <alignment horizontal="center" vertical="center" wrapText="1"/>
    </xf>
    <xf numFmtId="166" fontId="22" fillId="33" borderId="82" xfId="42" applyNumberFormat="1" applyFont="1" applyFill="1" applyBorder="1" applyAlignment="1">
      <alignment horizontal="right" vertical="center" wrapText="1"/>
    </xf>
    <xf numFmtId="164" fontId="22" fillId="33" borderId="83" xfId="42" applyNumberFormat="1" applyFont="1" applyFill="1" applyBorder="1" applyAlignment="1">
      <alignment horizontal="right" vertical="center" wrapText="1"/>
    </xf>
    <xf numFmtId="166" fontId="22" fillId="33" borderId="83" xfId="42" applyNumberFormat="1" applyFont="1" applyFill="1" applyBorder="1" applyAlignment="1">
      <alignment horizontal="right" vertical="center" wrapText="1"/>
    </xf>
    <xf numFmtId="164" fontId="22" fillId="33" borderId="84" xfId="42" applyNumberFormat="1" applyFont="1" applyFill="1" applyBorder="1" applyAlignment="1">
      <alignment horizontal="right" vertical="center" wrapText="1"/>
    </xf>
    <xf numFmtId="0" fontId="23" fillId="36" borderId="0" xfId="0" applyFont="1" applyFill="1"/>
    <xf numFmtId="0" fontId="25" fillId="36" borderId="0" xfId="0" applyFont="1" applyFill="1" applyAlignment="1"/>
    <xf numFmtId="0" fontId="22" fillId="35" borderId="63" xfId="0" applyFont="1" applyFill="1" applyBorder="1" applyAlignment="1">
      <alignment horizontal="center" vertical="center" wrapText="1"/>
    </xf>
    <xf numFmtId="0" fontId="22" fillId="35" borderId="64" xfId="0" applyFont="1" applyFill="1" applyBorder="1" applyAlignment="1">
      <alignment horizontal="left" vertical="center" wrapText="1"/>
    </xf>
    <xf numFmtId="0" fontId="22" fillId="35" borderId="11" xfId="0" quotePrefix="1" applyFont="1" applyFill="1" applyBorder="1" applyAlignment="1">
      <alignment horizontal="center" vertical="center" wrapText="1"/>
    </xf>
    <xf numFmtId="0" fontId="22" fillId="33" borderId="11" xfId="0" quotePrefix="1" applyFont="1" applyFill="1" applyBorder="1" applyAlignment="1">
      <alignment horizontal="center" vertical="center" wrapText="1"/>
    </xf>
    <xf numFmtId="0" fontId="22" fillId="35" borderId="64" xfId="0" applyFont="1" applyFill="1" applyBorder="1" applyAlignment="1">
      <alignment horizontal="center" vertical="center" wrapText="1"/>
    </xf>
    <xf numFmtId="16" fontId="22" fillId="35" borderId="64" xfId="0" quotePrefix="1" applyNumberFormat="1" applyFont="1" applyFill="1" applyBorder="1" applyAlignment="1">
      <alignment horizontal="center" vertical="center"/>
    </xf>
    <xf numFmtId="0" fontId="22" fillId="35" borderId="64" xfId="0" applyFont="1" applyFill="1" applyBorder="1" applyAlignment="1">
      <alignment horizontal="center" vertical="center"/>
    </xf>
    <xf numFmtId="0" fontId="22" fillId="35" borderId="65" xfId="0" applyFont="1" applyFill="1" applyBorder="1" applyAlignment="1">
      <alignment horizontal="center" vertical="center" wrapText="1"/>
    </xf>
    <xf numFmtId="0" fontId="22" fillId="34" borderId="66" xfId="0" applyFont="1" applyFill="1" applyBorder="1" applyAlignment="1">
      <alignment horizontal="center" vertical="center" wrapText="1"/>
    </xf>
    <xf numFmtId="0" fontId="22" fillId="34" borderId="66" xfId="0" applyFont="1" applyFill="1" applyBorder="1" applyAlignment="1">
      <alignment horizontal="center" vertical="center"/>
    </xf>
    <xf numFmtId="0" fontId="22" fillId="35" borderId="11" xfId="0" quotePrefix="1" applyFont="1" applyFill="1" applyBorder="1" applyAlignment="1">
      <alignment horizontal="center" vertical="center"/>
    </xf>
    <xf numFmtId="0" fontId="22" fillId="33" borderId="11" xfId="0" quotePrefix="1" applyFont="1" applyFill="1" applyBorder="1" applyAlignment="1">
      <alignment horizontal="center" vertical="center"/>
    </xf>
    <xf numFmtId="43" fontId="78" fillId="33" borderId="0" xfId="0" applyNumberFormat="1" applyFont="1" applyFill="1" applyAlignment="1">
      <alignment horizontal="left" vertical="center"/>
    </xf>
    <xf numFmtId="0" fontId="14" fillId="36" borderId="0" xfId="0" applyFont="1" applyFill="1" applyBorder="1"/>
    <xf numFmtId="166" fontId="22" fillId="33" borderId="16" xfId="42" applyNumberFormat="1" applyFont="1" applyFill="1" applyBorder="1" applyAlignment="1">
      <alignment horizontal="right" vertical="center" wrapText="1"/>
    </xf>
    <xf numFmtId="166" fontId="22" fillId="35" borderId="16" xfId="42" applyNumberFormat="1" applyFont="1" applyFill="1" applyBorder="1" applyAlignment="1">
      <alignment horizontal="right" vertical="center" wrapText="1"/>
    </xf>
    <xf numFmtId="166" fontId="19" fillId="39" borderId="16" xfId="42" applyNumberFormat="1" applyFont="1" applyFill="1" applyBorder="1" applyAlignment="1">
      <alignment horizontal="right" vertical="center" wrapText="1"/>
    </xf>
    <xf numFmtId="0" fontId="13" fillId="36" borderId="0" xfId="0" applyFont="1" applyFill="1" applyBorder="1" applyAlignment="1">
      <alignment horizontal="center" vertical="top" wrapText="1"/>
    </xf>
    <xf numFmtId="0" fontId="17" fillId="36" borderId="0" xfId="0" applyFont="1" applyFill="1" applyBorder="1" applyAlignment="1">
      <alignment vertical="top" wrapText="1"/>
    </xf>
    <xf numFmtId="0" fontId="18" fillId="33" borderId="0" xfId="0" applyFont="1" applyFill="1" applyAlignment="1">
      <alignment horizontal="center"/>
    </xf>
    <xf numFmtId="0" fontId="18" fillId="33" borderId="0" xfId="0" applyFont="1" applyFill="1" applyAlignment="1">
      <alignment horizontal="center"/>
    </xf>
    <xf numFmtId="41" fontId="22" fillId="35" borderId="16" xfId="0" applyNumberFormat="1" applyFont="1" applyFill="1" applyBorder="1" applyAlignment="1">
      <alignment horizontal="right" vertical="center" wrapText="1"/>
    </xf>
    <xf numFmtId="0" fontId="17" fillId="36" borderId="0" xfId="0" applyFont="1" applyFill="1" applyBorder="1" applyAlignment="1">
      <alignment horizontal="center" vertical="top" wrapText="1"/>
    </xf>
    <xf numFmtId="0" fontId="17" fillId="36" borderId="0" xfId="0" applyFont="1" applyFill="1" applyBorder="1" applyAlignment="1">
      <alignment horizontal="left" vertical="top" wrapText="1"/>
    </xf>
    <xf numFmtId="3" fontId="17" fillId="36" borderId="0" xfId="0" applyNumberFormat="1" applyFont="1" applyFill="1" applyBorder="1" applyAlignment="1">
      <alignment horizontal="right" vertical="top" wrapText="1"/>
    </xf>
    <xf numFmtId="0" fontId="17" fillId="36" borderId="0" xfId="0" applyFont="1" applyFill="1" applyBorder="1" applyAlignment="1">
      <alignment horizontal="right" vertical="top" wrapText="1"/>
    </xf>
    <xf numFmtId="0" fontId="17" fillId="36" borderId="0" xfId="0" applyFont="1" applyFill="1" applyBorder="1" applyAlignment="1">
      <alignment horizontal="center"/>
    </xf>
    <xf numFmtId="41" fontId="22" fillId="35" borderId="23" xfId="0" applyNumberFormat="1" applyFont="1" applyFill="1" applyBorder="1" applyAlignment="1">
      <alignment horizontal="right" vertical="center" wrapText="1"/>
    </xf>
    <xf numFmtId="41" fontId="22" fillId="33" borderId="23" xfId="0" applyNumberFormat="1" applyFont="1" applyFill="1" applyBorder="1" applyAlignment="1">
      <alignment horizontal="right" vertical="center" wrapText="1"/>
    </xf>
    <xf numFmtId="0" fontId="46" fillId="0" borderId="55" xfId="0" applyFont="1" applyBorder="1" applyAlignment="1">
      <alignment horizontal="center" vertical="top" wrapText="1"/>
    </xf>
    <xf numFmtId="0" fontId="46" fillId="0" borderId="56" xfId="0" applyFont="1" applyBorder="1" applyAlignment="1">
      <alignment horizontal="center" vertical="top" wrapText="1"/>
    </xf>
    <xf numFmtId="166" fontId="19" fillId="39" borderId="46" xfId="0" applyNumberFormat="1" applyFont="1" applyFill="1" applyBorder="1" applyAlignment="1">
      <alignment horizontal="right" vertical="center" wrapText="1"/>
    </xf>
    <xf numFmtId="0" fontId="18" fillId="36" borderId="0" xfId="0" applyFont="1" applyFill="1" applyBorder="1" applyAlignment="1">
      <alignment horizontal="center"/>
    </xf>
    <xf numFmtId="165" fontId="18" fillId="36" borderId="0" xfId="0" applyNumberFormat="1" applyFont="1" applyFill="1" applyBorder="1" applyAlignment="1">
      <alignment horizontal="center" vertical="top"/>
    </xf>
    <xf numFmtId="170" fontId="0" fillId="36" borderId="0" xfId="42" applyNumberFormat="1" applyFont="1" applyFill="1" applyAlignment="1">
      <alignment vertical="center"/>
    </xf>
    <xf numFmtId="166" fontId="0" fillId="36" borderId="0" xfId="42" applyNumberFormat="1" applyFont="1" applyFill="1" applyAlignment="1">
      <alignment horizontal="center" vertical="center"/>
    </xf>
    <xf numFmtId="0" fontId="46" fillId="0" borderId="0" xfId="0" applyFont="1" applyBorder="1" applyAlignment="1">
      <alignment horizontal="center" vertical="top" wrapText="1"/>
    </xf>
    <xf numFmtId="0" fontId="18" fillId="33" borderId="0" xfId="0" applyFont="1" applyFill="1" applyAlignment="1">
      <alignment horizontal="center"/>
    </xf>
    <xf numFmtId="0" fontId="49" fillId="39" borderId="85" xfId="0" applyFont="1" applyFill="1" applyBorder="1" applyAlignment="1">
      <alignment horizontal="left" vertical="center"/>
    </xf>
    <xf numFmtId="0" fontId="49" fillId="39" borderId="70" xfId="0" applyFont="1" applyFill="1" applyBorder="1" applyAlignment="1">
      <alignment horizontal="left" vertical="center"/>
    </xf>
    <xf numFmtId="0" fontId="49" fillId="39" borderId="10" xfId="0" applyFont="1" applyFill="1" applyBorder="1" applyAlignment="1">
      <alignment horizontal="center" vertical="center"/>
    </xf>
    <xf numFmtId="0" fontId="49" fillId="39" borderId="86" xfId="0" applyFont="1" applyFill="1" applyBorder="1" applyAlignment="1">
      <alignment horizontal="left" vertical="center"/>
    </xf>
    <xf numFmtId="0" fontId="58" fillId="36" borderId="0" xfId="0" applyFont="1" applyFill="1" applyBorder="1" applyAlignment="1">
      <alignment vertical="top" wrapText="1"/>
    </xf>
    <xf numFmtId="0" fontId="44" fillId="36" borderId="0" xfId="0" applyFont="1" applyFill="1" applyBorder="1" applyAlignment="1">
      <alignment horizontal="center" vertical="top" wrapText="1"/>
    </xf>
    <xf numFmtId="0" fontId="44" fillId="36" borderId="0" xfId="0" applyFont="1" applyFill="1" applyBorder="1" applyAlignment="1">
      <alignment horizontal="left" vertical="top" wrapText="1"/>
    </xf>
    <xf numFmtId="0" fontId="16" fillId="36" borderId="0" xfId="0" applyFont="1" applyFill="1" applyBorder="1" applyAlignment="1">
      <alignment horizontal="left" vertical="top" wrapText="1"/>
    </xf>
    <xf numFmtId="0" fontId="43" fillId="36" borderId="0" xfId="0" applyFont="1" applyFill="1" applyBorder="1" applyAlignment="1"/>
    <xf numFmtId="0" fontId="34" fillId="36" borderId="0" xfId="0" applyFont="1" applyFill="1" applyBorder="1"/>
    <xf numFmtId="0" fontId="0" fillId="36" borderId="0" xfId="0" applyFill="1" applyBorder="1"/>
    <xf numFmtId="0" fontId="44" fillId="36" borderId="0" xfId="0" applyFont="1" applyFill="1" applyBorder="1"/>
    <xf numFmtId="0" fontId="44" fillId="36" borderId="0" xfId="0" applyFont="1" applyFill="1" applyBorder="1" applyAlignment="1">
      <alignment vertical="top" wrapText="1"/>
    </xf>
    <xf numFmtId="0" fontId="60" fillId="36" borderId="0" xfId="0" applyFont="1" applyFill="1" applyBorder="1"/>
    <xf numFmtId="0" fontId="35" fillId="36" borderId="0" xfId="45" applyFont="1" applyFill="1" applyBorder="1"/>
    <xf numFmtId="0" fontId="0" fillId="36" borderId="0" xfId="0" applyFill="1" applyBorder="1" applyAlignment="1">
      <alignment horizontal="left"/>
    </xf>
    <xf numFmtId="0" fontId="49" fillId="39" borderId="58" xfId="0" applyFont="1" applyFill="1" applyBorder="1" applyAlignment="1">
      <alignment horizontal="left" vertical="center"/>
    </xf>
    <xf numFmtId="0" fontId="58" fillId="0" borderId="0" xfId="0" applyFont="1" applyBorder="1" applyAlignment="1">
      <alignment vertical="top" wrapText="1"/>
    </xf>
    <xf numFmtId="0" fontId="35" fillId="36" borderId="0" xfId="45" applyFont="1" applyFill="1" applyBorder="1" applyAlignment="1"/>
    <xf numFmtId="0" fontId="37" fillId="33" borderId="0" xfId="0" applyFont="1" applyFill="1" applyBorder="1" applyAlignment="1"/>
    <xf numFmtId="166" fontId="34" fillId="35" borderId="0" xfId="42" applyNumberFormat="1" applyFont="1" applyFill="1" applyAlignment="1">
      <alignment horizontal="right" vertical="center"/>
    </xf>
    <xf numFmtId="164" fontId="34" fillId="35" borderId="0" xfId="0" applyNumberFormat="1" applyFont="1" applyFill="1" applyAlignment="1">
      <alignment horizontal="right" vertical="center"/>
    </xf>
    <xf numFmtId="41" fontId="19" fillId="39" borderId="23" xfId="0" applyNumberFormat="1" applyFont="1" applyFill="1" applyBorder="1" applyAlignment="1">
      <alignment horizontal="right" vertical="center" wrapText="1"/>
    </xf>
    <xf numFmtId="41" fontId="22" fillId="35" borderId="32" xfId="0" applyNumberFormat="1" applyFont="1" applyFill="1" applyBorder="1" applyAlignment="1">
      <alignment horizontal="right" vertical="center" wrapText="1"/>
    </xf>
    <xf numFmtId="41" fontId="22" fillId="33" borderId="32" xfId="0" applyNumberFormat="1" applyFont="1" applyFill="1" applyBorder="1" applyAlignment="1">
      <alignment horizontal="right" vertical="center" wrapText="1"/>
    </xf>
    <xf numFmtId="41" fontId="19" fillId="39" borderId="32" xfId="0" applyNumberFormat="1" applyFont="1" applyFill="1" applyBorder="1" applyAlignment="1">
      <alignment horizontal="right" vertical="center" wrapText="1"/>
    </xf>
    <xf numFmtId="0" fontId="80" fillId="36" borderId="0" xfId="0" applyFont="1" applyFill="1"/>
    <xf numFmtId="166" fontId="18" fillId="33" borderId="0" xfId="0" applyNumberFormat="1" applyFont="1" applyFill="1" applyAlignment="1">
      <alignment horizontal="center" vertical="center"/>
    </xf>
    <xf numFmtId="0" fontId="22" fillId="33" borderId="44" xfId="42" applyNumberFormat="1" applyFont="1" applyFill="1" applyBorder="1" applyAlignment="1">
      <alignment horizontal="right" vertical="top" wrapText="1"/>
    </xf>
    <xf numFmtId="0" fontId="35" fillId="33" borderId="0" xfId="0" applyFont="1" applyFill="1" applyAlignment="1">
      <alignment wrapText="1"/>
    </xf>
    <xf numFmtId="0" fontId="43" fillId="36" borderId="0" xfId="0" applyFont="1" applyFill="1" applyAlignment="1">
      <alignment horizontal="left"/>
    </xf>
    <xf numFmtId="0" fontId="60" fillId="36" borderId="0" xfId="0" applyFont="1" applyFill="1" applyAlignment="1">
      <alignment vertical="center"/>
    </xf>
    <xf numFmtId="0" fontId="18" fillId="33" borderId="0" xfId="0" applyFont="1" applyFill="1" applyAlignment="1">
      <alignment horizontal="center"/>
    </xf>
    <xf numFmtId="0" fontId="21" fillId="34" borderId="0" xfId="0" applyFont="1" applyFill="1" applyBorder="1" applyAlignment="1">
      <alignment horizontal="center" vertical="center" wrapText="1"/>
    </xf>
    <xf numFmtId="0" fontId="18" fillId="33" borderId="0" xfId="0" applyFont="1" applyFill="1" applyAlignment="1">
      <alignment horizontal="center"/>
    </xf>
    <xf numFmtId="166" fontId="22" fillId="35" borderId="87" xfId="42" applyNumberFormat="1" applyFont="1" applyFill="1" applyBorder="1" applyAlignment="1">
      <alignment horizontal="right" vertical="center" wrapText="1"/>
    </xf>
    <xf numFmtId="164" fontId="22" fillId="35" borderId="87" xfId="42" applyNumberFormat="1" applyFont="1" applyFill="1" applyBorder="1" applyAlignment="1">
      <alignment horizontal="right" vertical="center" wrapText="1"/>
    </xf>
    <xf numFmtId="0" fontId="20" fillId="34" borderId="0" xfId="42" applyNumberFormat="1" applyFont="1" applyFill="1" applyBorder="1" applyAlignment="1">
      <alignment horizontal="center" wrapText="1"/>
    </xf>
    <xf numFmtId="0" fontId="18" fillId="33" borderId="0" xfId="0" applyFont="1" applyFill="1" applyAlignment="1">
      <alignment horizontal="center"/>
    </xf>
    <xf numFmtId="0" fontId="21" fillId="34" borderId="0" xfId="0" applyFont="1" applyFill="1" applyBorder="1" applyAlignment="1">
      <alignment horizontal="left" wrapText="1"/>
    </xf>
    <xf numFmtId="0" fontId="34" fillId="44" borderId="0" xfId="0" applyFont="1" applyFill="1" applyAlignment="1">
      <alignment horizontal="right" vertical="center"/>
    </xf>
    <xf numFmtId="164" fontId="19" fillId="36" borderId="0" xfId="42" applyNumberFormat="1" applyFont="1" applyFill="1" applyBorder="1" applyAlignment="1">
      <alignment horizontal="right" vertical="center" wrapText="1"/>
    </xf>
    <xf numFmtId="166" fontId="18" fillId="36" borderId="0" xfId="0" applyNumberFormat="1" applyFont="1" applyFill="1" applyAlignment="1">
      <alignment horizontal="center"/>
    </xf>
    <xf numFmtId="0" fontId="18" fillId="36" borderId="0" xfId="0" applyFont="1" applyFill="1" applyAlignment="1">
      <alignment horizontal="center"/>
    </xf>
    <xf numFmtId="0" fontId="21" fillId="34" borderId="10" xfId="0" applyFont="1" applyFill="1" applyBorder="1" applyAlignment="1">
      <alignment horizontal="center" vertical="center" wrapText="1"/>
    </xf>
    <xf numFmtId="0" fontId="21" fillId="34" borderId="0" xfId="0" applyFont="1" applyFill="1" applyBorder="1" applyAlignment="1">
      <alignment horizontal="center" vertical="center" wrapText="1"/>
    </xf>
    <xf numFmtId="0" fontId="18" fillId="33" borderId="0" xfId="0" applyFont="1" applyFill="1" applyAlignment="1">
      <alignment horizontal="center"/>
    </xf>
    <xf numFmtId="0" fontId="21" fillId="34" borderId="29" xfId="0" applyFont="1" applyFill="1" applyBorder="1" applyAlignment="1">
      <alignment horizontal="center" vertical="center" wrapText="1"/>
    </xf>
    <xf numFmtId="41" fontId="22" fillId="35" borderId="11" xfId="0" applyNumberFormat="1" applyFont="1" applyFill="1" applyBorder="1" applyAlignment="1">
      <alignment horizontal="right" vertical="center" wrapText="1"/>
    </xf>
    <xf numFmtId="0" fontId="64" fillId="36" borderId="0" xfId="0" applyFont="1" applyFill="1" applyBorder="1" applyAlignment="1">
      <alignment horizontal="left"/>
    </xf>
    <xf numFmtId="0" fontId="22" fillId="35" borderId="27" xfId="42" applyNumberFormat="1" applyFont="1" applyFill="1" applyBorder="1" applyAlignment="1">
      <alignment horizontal="right" vertical="center" wrapText="1"/>
    </xf>
    <xf numFmtId="0" fontId="17" fillId="34" borderId="89" xfId="0" applyFont="1" applyFill="1" applyBorder="1"/>
    <xf numFmtId="0" fontId="73" fillId="34" borderId="89" xfId="0" applyFont="1" applyFill="1" applyBorder="1" applyAlignment="1">
      <alignment vertical="center"/>
    </xf>
    <xf numFmtId="41" fontId="22" fillId="35" borderId="31" xfId="0" applyNumberFormat="1" applyFont="1" applyFill="1" applyBorder="1" applyAlignment="1">
      <alignment horizontal="right" vertical="center" wrapText="1"/>
    </xf>
    <xf numFmtId="41" fontId="22" fillId="35" borderId="30" xfId="0" applyNumberFormat="1" applyFont="1" applyFill="1" applyBorder="1" applyAlignment="1">
      <alignment horizontal="right" vertical="center" wrapText="1"/>
    </xf>
    <xf numFmtId="0" fontId="22" fillId="34" borderId="77" xfId="0" applyFont="1" applyFill="1" applyBorder="1" applyAlignment="1">
      <alignment horizontal="center" vertical="center" wrapText="1"/>
    </xf>
    <xf numFmtId="166" fontId="73" fillId="34" borderId="77" xfId="42" applyNumberFormat="1" applyFont="1" applyFill="1" applyBorder="1" applyAlignment="1">
      <alignment horizontal="left" vertical="center" wrapText="1"/>
    </xf>
    <xf numFmtId="0" fontId="19" fillId="34" borderId="77" xfId="0" applyFont="1" applyFill="1" applyBorder="1" applyAlignment="1">
      <alignment horizontal="right" vertical="center" wrapText="1"/>
    </xf>
    <xf numFmtId="166" fontId="19" fillId="34" borderId="77" xfId="42" applyNumberFormat="1" applyFont="1" applyFill="1" applyBorder="1" applyAlignment="1">
      <alignment horizontal="right" vertical="center" wrapText="1"/>
    </xf>
    <xf numFmtId="0" fontId="75" fillId="36" borderId="0" xfId="43" applyFont="1" applyFill="1"/>
    <xf numFmtId="0" fontId="62" fillId="33" borderId="0" xfId="0" applyFont="1" applyFill="1" applyBorder="1" applyAlignment="1">
      <alignment horizontal="left"/>
    </xf>
    <xf numFmtId="164" fontId="19" fillId="39" borderId="20" xfId="42" applyNumberFormat="1" applyFont="1" applyFill="1" applyBorder="1" applyAlignment="1">
      <alignment horizontal="right" vertical="center" wrapText="1"/>
    </xf>
    <xf numFmtId="0" fontId="19" fillId="34" borderId="77" xfId="0" applyFont="1" applyFill="1" applyBorder="1" applyAlignment="1">
      <alignment horizontal="center" vertical="center" wrapText="1"/>
    </xf>
    <xf numFmtId="164" fontId="19" fillId="34" borderId="77" xfId="42" applyNumberFormat="1" applyFont="1" applyFill="1" applyBorder="1" applyAlignment="1">
      <alignment horizontal="right" vertical="center" wrapText="1"/>
    </xf>
    <xf numFmtId="0" fontId="19" fillId="34" borderId="66" xfId="0" applyFont="1" applyFill="1" applyBorder="1" applyAlignment="1">
      <alignment horizontal="center" vertical="center" wrapText="1"/>
    </xf>
    <xf numFmtId="164" fontId="19" fillId="34" borderId="66" xfId="42" applyNumberFormat="1" applyFont="1" applyFill="1" applyBorder="1" applyAlignment="1">
      <alignment horizontal="right" vertical="center" wrapText="1"/>
    </xf>
    <xf numFmtId="166" fontId="19" fillId="34" borderId="66" xfId="42" applyNumberFormat="1" applyFont="1" applyFill="1" applyBorder="1" applyAlignment="1">
      <alignment horizontal="right" vertical="center" wrapText="1"/>
    </xf>
    <xf numFmtId="165" fontId="22" fillId="35" borderId="87" xfId="42" applyNumberFormat="1" applyFont="1" applyFill="1" applyBorder="1" applyAlignment="1">
      <alignment horizontal="right" vertical="center" wrapText="1"/>
    </xf>
    <xf numFmtId="1" fontId="22" fillId="35" borderId="87" xfId="42" applyNumberFormat="1" applyFont="1" applyFill="1" applyBorder="1" applyAlignment="1">
      <alignment horizontal="right" vertical="center" wrapText="1"/>
    </xf>
    <xf numFmtId="49" fontId="22" fillId="33" borderId="0" xfId="42" applyNumberFormat="1" applyFont="1" applyFill="1" applyBorder="1" applyAlignment="1">
      <alignment horizontal="right" vertical="center" wrapText="1"/>
    </xf>
    <xf numFmtId="49" fontId="22" fillId="35" borderId="0" xfId="42" applyNumberFormat="1" applyFont="1" applyFill="1" applyBorder="1" applyAlignment="1">
      <alignment horizontal="right" vertical="center" wrapText="1"/>
    </xf>
    <xf numFmtId="0" fontId="22" fillId="34" borderId="90" xfId="0" applyFont="1" applyFill="1" applyBorder="1" applyAlignment="1">
      <alignment horizontal="center" vertical="center" wrapText="1"/>
    </xf>
    <xf numFmtId="166" fontId="73" fillId="34" borderId="90" xfId="42" applyNumberFormat="1" applyFont="1" applyFill="1" applyBorder="1" applyAlignment="1">
      <alignment horizontal="left" vertical="center" wrapText="1"/>
    </xf>
    <xf numFmtId="0" fontId="19" fillId="34" borderId="90" xfId="0" applyFont="1" applyFill="1" applyBorder="1" applyAlignment="1">
      <alignment horizontal="right" vertical="center" wrapText="1"/>
    </xf>
    <xf numFmtId="166" fontId="19" fillId="34" borderId="90" xfId="42" applyNumberFormat="1" applyFont="1" applyFill="1" applyBorder="1" applyAlignment="1">
      <alignment horizontal="right" vertical="center" wrapText="1"/>
    </xf>
    <xf numFmtId="44" fontId="33" fillId="33" borderId="0" xfId="43" applyNumberFormat="1" applyFont="1" applyFill="1" applyAlignment="1">
      <alignment vertical="center"/>
    </xf>
    <xf numFmtId="0" fontId="33" fillId="33" borderId="0" xfId="43" applyNumberFormat="1" applyFont="1" applyFill="1" applyAlignment="1">
      <alignment vertical="center"/>
    </xf>
    <xf numFmtId="0" fontId="22" fillId="35" borderId="17" xfId="0" quotePrefix="1" applyFont="1" applyFill="1" applyBorder="1" applyAlignment="1">
      <alignment horizontal="right" vertical="center" wrapText="1"/>
    </xf>
    <xf numFmtId="0" fontId="22" fillId="33" borderId="17" xfId="0" quotePrefix="1" applyFont="1" applyFill="1" applyBorder="1" applyAlignment="1">
      <alignment horizontal="right" vertical="center" wrapText="1"/>
    </xf>
    <xf numFmtId="0" fontId="21" fillId="34" borderId="30" xfId="0" applyFont="1" applyFill="1" applyBorder="1" applyAlignment="1">
      <alignment horizontal="center" vertical="center" wrapText="1"/>
    </xf>
    <xf numFmtId="0" fontId="53" fillId="34" borderId="25" xfId="0" applyFont="1" applyFill="1" applyBorder="1" applyAlignment="1">
      <alignment horizontal="center" wrapText="1"/>
    </xf>
    <xf numFmtId="0" fontId="53" fillId="34" borderId="0" xfId="0" applyFont="1" applyFill="1" applyBorder="1" applyAlignment="1">
      <alignment horizontal="center" wrapText="1"/>
    </xf>
    <xf numFmtId="168" fontId="0" fillId="36" borderId="0" xfId="47" applyNumberFormat="1" applyFont="1" applyFill="1" applyBorder="1" applyAlignment="1">
      <alignment vertical="center"/>
    </xf>
    <xf numFmtId="166" fontId="16" fillId="39" borderId="0" xfId="42" applyNumberFormat="1" applyFont="1" applyFill="1" applyBorder="1" applyAlignment="1">
      <alignment vertical="center"/>
    </xf>
    <xf numFmtId="0" fontId="0" fillId="36" borderId="0" xfId="0" applyFont="1" applyFill="1" applyAlignment="1">
      <alignment horizontal="center"/>
    </xf>
    <xf numFmtId="0" fontId="43" fillId="36" borderId="0" xfId="0" applyFont="1" applyFill="1" applyBorder="1" applyAlignment="1">
      <alignment horizontal="left" vertical="center" wrapText="1"/>
    </xf>
    <xf numFmtId="0" fontId="35" fillId="36" borderId="0" xfId="0" applyFont="1" applyFill="1" applyAlignment="1">
      <alignment horizontal="left" vertical="center" wrapText="1"/>
    </xf>
    <xf numFmtId="0" fontId="33" fillId="0" borderId="0" xfId="43" applyFont="1" applyAlignment="1">
      <alignment horizontal="left" vertical="center"/>
    </xf>
    <xf numFmtId="0" fontId="75" fillId="36" borderId="0" xfId="43" applyFont="1" applyFill="1" applyAlignment="1">
      <alignment horizontal="left"/>
    </xf>
    <xf numFmtId="0" fontId="46" fillId="0" borderId="55" xfId="0" applyFont="1" applyBorder="1" applyAlignment="1">
      <alignment horizontal="center" vertical="top" wrapText="1"/>
    </xf>
    <xf numFmtId="0" fontId="46" fillId="0" borderId="57" xfId="0" applyFont="1" applyBorder="1" applyAlignment="1">
      <alignment horizontal="center" vertical="top" wrapText="1"/>
    </xf>
    <xf numFmtId="0" fontId="46" fillId="0" borderId="56" xfId="0" applyFont="1" applyBorder="1" applyAlignment="1">
      <alignment horizontal="center" vertical="top" wrapText="1"/>
    </xf>
    <xf numFmtId="0" fontId="46" fillId="0" borderId="0" xfId="0" applyFont="1" applyBorder="1" applyAlignment="1">
      <alignment horizontal="center" vertical="top" wrapText="1"/>
    </xf>
    <xf numFmtId="0" fontId="33" fillId="33" borderId="0" xfId="43" applyFont="1" applyFill="1" applyAlignment="1">
      <alignment horizontal="left" vertical="center"/>
    </xf>
    <xf numFmtId="0" fontId="35" fillId="33" borderId="0" xfId="0" applyFont="1" applyFill="1" applyAlignment="1">
      <alignment horizontal="left" wrapText="1"/>
    </xf>
    <xf numFmtId="0" fontId="19" fillId="33" borderId="0" xfId="0" applyFont="1" applyFill="1" applyAlignment="1">
      <alignment horizontal="left" wrapText="1"/>
    </xf>
    <xf numFmtId="0" fontId="33" fillId="0" borderId="0" xfId="43" applyFont="1" applyAlignment="1">
      <alignment vertical="center"/>
    </xf>
    <xf numFmtId="0" fontId="35" fillId="36" borderId="0" xfId="45" applyFont="1" applyFill="1" applyAlignment="1">
      <alignment horizontal="left" vertical="center" wrapText="1"/>
    </xf>
    <xf numFmtId="0" fontId="35" fillId="36" borderId="0" xfId="45" applyFont="1" applyFill="1" applyAlignment="1">
      <alignment horizontal="left" wrapText="1"/>
    </xf>
    <xf numFmtId="0" fontId="73" fillId="34" borderId="77" xfId="0" applyFont="1" applyFill="1" applyBorder="1" applyAlignment="1">
      <alignment horizontal="left" vertical="center" wrapText="1"/>
    </xf>
    <xf numFmtId="0" fontId="35" fillId="33" borderId="0" xfId="0" applyFont="1" applyFill="1" applyBorder="1" applyAlignment="1">
      <alignment horizontal="left" wrapText="1"/>
    </xf>
    <xf numFmtId="0" fontId="35" fillId="33" borderId="0" xfId="0" applyFont="1" applyFill="1" applyAlignment="1">
      <alignment horizontal="left" vertical="top" wrapText="1"/>
    </xf>
    <xf numFmtId="0" fontId="21" fillId="34" borderId="16" xfId="0" applyFont="1" applyFill="1" applyBorder="1" applyAlignment="1">
      <alignment horizontal="center" vertical="center" wrapText="1"/>
    </xf>
    <xf numFmtId="0" fontId="73" fillId="34" borderId="66" xfId="0" applyFont="1" applyFill="1" applyBorder="1" applyAlignment="1">
      <alignment horizontal="left" vertical="center" wrapText="1"/>
    </xf>
    <xf numFmtId="0" fontId="21" fillId="34" borderId="17" xfId="0" applyFont="1" applyFill="1" applyBorder="1" applyAlignment="1">
      <alignment horizontal="center" vertical="center" wrapText="1"/>
    </xf>
    <xf numFmtId="0" fontId="21" fillId="34" borderId="0" xfId="0" applyFont="1" applyFill="1" applyBorder="1" applyAlignment="1">
      <alignment horizontal="center" vertical="center" wrapText="1"/>
    </xf>
    <xf numFmtId="0" fontId="20" fillId="34" borderId="17" xfId="0" applyFont="1" applyFill="1" applyBorder="1" applyAlignment="1">
      <alignment horizontal="center" wrapText="1"/>
    </xf>
    <xf numFmtId="0" fontId="20" fillId="34" borderId="0" xfId="0" applyFont="1" applyFill="1" applyBorder="1" applyAlignment="1">
      <alignment horizontal="center" wrapText="1"/>
    </xf>
    <xf numFmtId="0" fontId="20" fillId="34" borderId="18" xfId="0" applyFont="1" applyFill="1" applyBorder="1" applyAlignment="1">
      <alignment horizontal="center" wrapText="1"/>
    </xf>
    <xf numFmtId="0" fontId="20" fillId="34" borderId="17" xfId="0" applyFont="1" applyFill="1" applyBorder="1" applyAlignment="1">
      <alignment horizontal="center" vertical="center" wrapText="1"/>
    </xf>
    <xf numFmtId="0" fontId="20" fillId="34" borderId="0" xfId="0" applyFont="1" applyFill="1" applyBorder="1" applyAlignment="1">
      <alignment horizontal="center" vertical="center" wrapText="1"/>
    </xf>
    <xf numFmtId="0" fontId="20" fillId="34" borderId="18" xfId="0" applyFont="1" applyFill="1" applyBorder="1" applyAlignment="1">
      <alignment horizontal="center" vertical="center" wrapText="1"/>
    </xf>
    <xf numFmtId="0" fontId="33" fillId="33" borderId="0" xfId="43" applyFont="1" applyFill="1" applyBorder="1" applyAlignment="1">
      <alignment horizontal="left" vertical="center"/>
    </xf>
    <xf numFmtId="0" fontId="33" fillId="36" borderId="0" xfId="43" applyFont="1" applyFill="1" applyAlignment="1">
      <alignment horizontal="left" vertical="center"/>
    </xf>
    <xf numFmtId="0" fontId="42" fillId="34" borderId="0" xfId="0" applyFont="1" applyFill="1" applyBorder="1" applyAlignment="1">
      <alignment horizontal="center" vertical="center" wrapText="1"/>
    </xf>
    <xf numFmtId="0" fontId="21" fillId="34" borderId="0" xfId="0" applyFont="1" applyFill="1" applyBorder="1" applyAlignment="1">
      <alignment horizontal="center" wrapText="1"/>
    </xf>
    <xf numFmtId="0" fontId="18" fillId="33" borderId="0" xfId="0" applyFont="1" applyFill="1" applyAlignment="1">
      <alignment horizontal="center"/>
    </xf>
    <xf numFmtId="0" fontId="21" fillId="34" borderId="26" xfId="0" applyFont="1" applyFill="1" applyBorder="1" applyAlignment="1">
      <alignment horizontal="center" vertical="center" wrapText="1"/>
    </xf>
    <xf numFmtId="0" fontId="21" fillId="34" borderId="23" xfId="0" applyFont="1" applyFill="1" applyBorder="1" applyAlignment="1">
      <alignment horizontal="center" vertical="center" wrapText="1"/>
    </xf>
    <xf numFmtId="0" fontId="21" fillId="34" borderId="24" xfId="0" applyFont="1" applyFill="1" applyBorder="1" applyAlignment="1">
      <alignment horizontal="center" vertical="center" wrapText="1"/>
    </xf>
    <xf numFmtId="0" fontId="33" fillId="36" borderId="0" xfId="43" applyFont="1" applyFill="1" applyAlignment="1">
      <alignment horizontal="left"/>
    </xf>
    <xf numFmtId="0" fontId="60" fillId="0" borderId="0" xfId="0" applyFont="1"/>
    <xf numFmtId="166" fontId="42" fillId="34" borderId="11" xfId="42" applyNumberFormat="1" applyFont="1" applyFill="1" applyBorder="1" applyAlignment="1">
      <alignment horizontal="center" vertical="center" wrapText="1"/>
    </xf>
    <xf numFmtId="166" fontId="42" fillId="34" borderId="28" xfId="42" applyNumberFormat="1" applyFont="1" applyFill="1" applyBorder="1" applyAlignment="1">
      <alignment horizontal="center" vertical="center" wrapText="1"/>
    </xf>
    <xf numFmtId="0" fontId="35" fillId="33" borderId="0" xfId="0" applyFont="1" applyFill="1" applyAlignment="1">
      <alignment wrapText="1"/>
    </xf>
    <xf numFmtId="0" fontId="35" fillId="33" borderId="0" xfId="0" applyFont="1" applyFill="1" applyAlignment="1">
      <alignment horizontal="left" vertical="center" wrapText="1"/>
    </xf>
    <xf numFmtId="0" fontId="33" fillId="0" borderId="0" xfId="43" applyFont="1"/>
    <xf numFmtId="0" fontId="21" fillId="34" borderId="29" xfId="0" applyFont="1" applyFill="1" applyBorder="1" applyAlignment="1">
      <alignment horizontal="center" vertical="center" wrapText="1"/>
    </xf>
    <xf numFmtId="0" fontId="21" fillId="34" borderId="30" xfId="0" applyFont="1" applyFill="1" applyBorder="1" applyAlignment="1">
      <alignment horizontal="center" vertical="center" wrapText="1"/>
    </xf>
    <xf numFmtId="0" fontId="21" fillId="34" borderId="17" xfId="0" applyFont="1" applyFill="1" applyBorder="1" applyAlignment="1">
      <alignment horizontal="center" wrapText="1"/>
    </xf>
    <xf numFmtId="0" fontId="21" fillId="34" borderId="18" xfId="0" applyFont="1" applyFill="1" applyBorder="1" applyAlignment="1">
      <alignment horizontal="center" wrapText="1"/>
    </xf>
    <xf numFmtId="0" fontId="33" fillId="33" borderId="40" xfId="43" applyFont="1" applyFill="1" applyBorder="1" applyAlignment="1">
      <alignment horizontal="left" vertical="center"/>
    </xf>
    <xf numFmtId="0" fontId="21" fillId="34" borderId="34" xfId="0" applyFont="1" applyFill="1" applyBorder="1" applyAlignment="1">
      <alignment horizontal="center" wrapText="1"/>
    </xf>
    <xf numFmtId="0" fontId="62" fillId="36" borderId="88" xfId="0" applyFont="1" applyFill="1" applyBorder="1" applyAlignment="1">
      <alignment horizontal="left" vertical="center" wrapText="1"/>
    </xf>
    <xf numFmtId="0" fontId="21" fillId="34" borderId="33" xfId="0" applyFont="1" applyFill="1" applyBorder="1" applyAlignment="1">
      <alignment horizontal="center" wrapText="1"/>
    </xf>
    <xf numFmtId="0" fontId="60" fillId="36" borderId="0" xfId="0" applyFont="1" applyFill="1" applyAlignment="1">
      <alignment wrapText="1"/>
    </xf>
    <xf numFmtId="41" fontId="66" fillId="36" borderId="0" xfId="0" applyNumberFormat="1" applyFont="1" applyFill="1" applyBorder="1" applyAlignment="1">
      <alignment horizontal="left" vertical="center" wrapText="1"/>
    </xf>
    <xf numFmtId="0" fontId="35" fillId="36" borderId="0" xfId="0" applyFont="1" applyFill="1" applyBorder="1" applyAlignment="1">
      <alignment horizontal="left"/>
    </xf>
    <xf numFmtId="0" fontId="21" fillId="34" borderId="44" xfId="0" applyFont="1" applyFill="1" applyBorder="1" applyAlignment="1">
      <alignment horizontal="center" vertical="center" wrapText="1"/>
    </xf>
    <xf numFmtId="0" fontId="21" fillId="34" borderId="45" xfId="0" applyFont="1" applyFill="1" applyBorder="1" applyAlignment="1">
      <alignment horizontal="center" vertical="center" wrapText="1"/>
    </xf>
    <xf numFmtId="0" fontId="21" fillId="34" borderId="46" xfId="0" applyFont="1" applyFill="1" applyBorder="1" applyAlignment="1">
      <alignment horizontal="center" vertical="center" wrapText="1"/>
    </xf>
    <xf numFmtId="0" fontId="21" fillId="36" borderId="0" xfId="0" applyFont="1" applyFill="1" applyBorder="1" applyAlignment="1">
      <alignment horizontal="center" vertical="center" wrapText="1"/>
    </xf>
    <xf numFmtId="0" fontId="21" fillId="34" borderId="18" xfId="0" applyFont="1" applyFill="1" applyBorder="1" applyAlignment="1">
      <alignment horizontal="center" vertical="center" wrapText="1"/>
    </xf>
    <xf numFmtId="0" fontId="21" fillId="34" borderId="19" xfId="0" applyFont="1" applyFill="1" applyBorder="1" applyAlignment="1">
      <alignment horizontal="center" vertical="center" wrapText="1"/>
    </xf>
    <xf numFmtId="0" fontId="21" fillId="34" borderId="20" xfId="0" applyFont="1" applyFill="1" applyBorder="1" applyAlignment="1">
      <alignment horizontal="center" vertical="center" wrapText="1"/>
    </xf>
    <xf numFmtId="0" fontId="21" fillId="34" borderId="21" xfId="0" applyFont="1" applyFill="1" applyBorder="1" applyAlignment="1">
      <alignment horizontal="center" vertical="center" wrapText="1"/>
    </xf>
    <xf numFmtId="0" fontId="60" fillId="0" borderId="0" xfId="0" applyFont="1" applyAlignment="1">
      <alignment horizontal="left" vertical="center"/>
    </xf>
    <xf numFmtId="0" fontId="21" fillId="34" borderId="27" xfId="0" applyFont="1" applyFill="1" applyBorder="1" applyAlignment="1">
      <alignment horizontal="center" wrapText="1"/>
    </xf>
    <xf numFmtId="0" fontId="20" fillId="34" borderId="34" xfId="0" applyFont="1" applyFill="1" applyBorder="1" applyAlignment="1">
      <alignment horizontal="center" vertical="center" wrapText="1"/>
    </xf>
    <xf numFmtId="0" fontId="60" fillId="0" borderId="0" xfId="0" applyFont="1" applyBorder="1" applyAlignment="1">
      <alignment horizontal="left" vertical="center" wrapText="1"/>
    </xf>
    <xf numFmtId="0" fontId="60" fillId="0" borderId="0" xfId="0" applyFont="1" applyBorder="1" applyAlignment="1">
      <alignment horizontal="left" wrapText="1"/>
    </xf>
    <xf numFmtId="0" fontId="43" fillId="36" borderId="0" xfId="0" applyFont="1" applyFill="1" applyAlignment="1">
      <alignment horizontal="left" wrapText="1"/>
    </xf>
    <xf numFmtId="0" fontId="54" fillId="34" borderId="0" xfId="0" applyFont="1" applyFill="1" applyBorder="1" applyAlignment="1">
      <alignment horizontal="center"/>
    </xf>
    <xf numFmtId="0" fontId="54" fillId="34" borderId="25" xfId="0" applyFont="1" applyFill="1" applyBorder="1" applyAlignment="1">
      <alignment horizontal="center"/>
    </xf>
    <xf numFmtId="0" fontId="54" fillId="34" borderId="47" xfId="0" applyFont="1" applyFill="1" applyBorder="1" applyAlignment="1">
      <alignment horizontal="center"/>
    </xf>
    <xf numFmtId="0" fontId="53" fillId="34" borderId="52" xfId="0" applyFont="1" applyFill="1" applyBorder="1" applyAlignment="1">
      <alignment horizontal="center" wrapText="1"/>
    </xf>
    <xf numFmtId="0" fontId="53" fillId="34" borderId="0" xfId="0" applyFont="1" applyFill="1" applyBorder="1" applyAlignment="1">
      <alignment horizontal="center" wrapText="1"/>
    </xf>
    <xf numFmtId="0" fontId="13" fillId="34" borderId="25" xfId="0" applyFont="1" applyFill="1" applyBorder="1" applyAlignment="1">
      <alignment horizontal="center"/>
    </xf>
    <xf numFmtId="0" fontId="0" fillId="34" borderId="0" xfId="0" applyFont="1" applyFill="1" applyBorder="1" applyAlignment="1">
      <alignment horizontal="center"/>
    </xf>
    <xf numFmtId="0" fontId="0" fillId="34" borderId="47" xfId="0" applyFont="1" applyFill="1" applyBorder="1" applyAlignment="1">
      <alignment horizontal="center"/>
    </xf>
    <xf numFmtId="0" fontId="53" fillId="34" borderId="0" xfId="0" applyFont="1" applyFill="1" applyBorder="1" applyAlignment="1">
      <alignment horizontal="center" vertical="center" wrapText="1"/>
    </xf>
    <xf numFmtId="0" fontId="20" fillId="34" borderId="51" xfId="0" applyFont="1" applyFill="1" applyBorder="1" applyAlignment="1">
      <alignment horizontal="center" wrapText="1"/>
    </xf>
    <xf numFmtId="0" fontId="20" fillId="34" borderId="0" xfId="0" applyFont="1" applyFill="1" applyBorder="1" applyAlignment="1">
      <alignment horizontal="left" wrapText="1"/>
    </xf>
    <xf numFmtId="0" fontId="53" fillId="34" borderId="25" xfId="0" applyFont="1" applyFill="1" applyBorder="1" applyAlignment="1">
      <alignment horizontal="center" vertical="center" wrapText="1"/>
    </xf>
    <xf numFmtId="0" fontId="54" fillId="34" borderId="0" xfId="0" applyFont="1" applyFill="1" applyBorder="1" applyAlignment="1">
      <alignment horizontal="center" wrapText="1"/>
    </xf>
    <xf numFmtId="0" fontId="52" fillId="34" borderId="25" xfId="0" applyFont="1" applyFill="1" applyBorder="1" applyAlignment="1">
      <alignment horizontal="center"/>
    </xf>
    <xf numFmtId="0" fontId="52" fillId="34" borderId="0" xfId="0" applyFont="1" applyFill="1" applyBorder="1" applyAlignment="1">
      <alignment horizontal="center"/>
    </xf>
    <xf numFmtId="0" fontId="52" fillId="34" borderId="47" xfId="0" applyFont="1" applyFill="1" applyBorder="1" applyAlignment="1">
      <alignment horizontal="center"/>
    </xf>
    <xf numFmtId="0" fontId="13" fillId="34" borderId="0" xfId="0" applyFont="1" applyFill="1" applyBorder="1" applyAlignment="1">
      <alignment horizontal="center"/>
    </xf>
    <xf numFmtId="0" fontId="17" fillId="34" borderId="0" xfId="0" applyFont="1" applyFill="1" applyBorder="1" applyAlignment="1">
      <alignment horizontal="center"/>
    </xf>
    <xf numFmtId="0" fontId="20" fillId="34" borderId="25" xfId="0" applyFont="1" applyFill="1" applyBorder="1" applyAlignment="1">
      <alignment horizontal="center" wrapText="1"/>
    </xf>
    <xf numFmtId="0" fontId="20" fillId="34" borderId="47" xfId="0" applyFont="1" applyFill="1" applyBorder="1" applyAlignment="1">
      <alignment horizontal="center" wrapText="1"/>
    </xf>
    <xf numFmtId="0" fontId="53" fillId="34" borderId="25" xfId="0" applyFont="1" applyFill="1" applyBorder="1" applyAlignment="1">
      <alignment horizontal="center" wrapText="1"/>
    </xf>
    <xf numFmtId="0" fontId="53" fillId="34" borderId="47" xfId="0" applyFont="1" applyFill="1" applyBorder="1" applyAlignment="1">
      <alignment horizontal="center" vertical="center" wrapText="1"/>
    </xf>
    <xf numFmtId="0" fontId="19" fillId="33" borderId="0" xfId="0" applyFont="1" applyFill="1" applyBorder="1" applyAlignment="1">
      <alignment horizontal="left" vertical="center" wrapText="1"/>
    </xf>
    <xf numFmtId="0" fontId="51" fillId="34" borderId="47" xfId="0" applyFont="1" applyFill="1" applyBorder="1" applyAlignment="1">
      <alignment horizontal="center" wrapText="1"/>
    </xf>
    <xf numFmtId="0" fontId="21" fillId="34" borderId="25" xfId="0" applyFont="1" applyFill="1" applyBorder="1" applyAlignment="1">
      <alignment horizontal="center" wrapText="1"/>
    </xf>
    <xf numFmtId="0" fontId="21" fillId="34" borderId="47" xfId="0" applyFont="1" applyFill="1" applyBorder="1" applyAlignment="1">
      <alignment horizontal="center" wrapText="1"/>
    </xf>
    <xf numFmtId="0" fontId="21" fillId="34" borderId="0" xfId="0" applyFont="1" applyFill="1" applyBorder="1" applyAlignment="1">
      <alignment horizontal="left" wrapText="1"/>
    </xf>
    <xf numFmtId="0" fontId="51" fillId="34" borderId="25" xfId="0" applyFont="1" applyFill="1" applyBorder="1" applyAlignment="1">
      <alignment horizontal="center" wrapText="1"/>
    </xf>
    <xf numFmtId="0" fontId="51" fillId="34" borderId="0" xfId="0" applyFont="1" applyFill="1" applyBorder="1" applyAlignment="1">
      <alignment horizontal="center" wrapText="1"/>
    </xf>
    <xf numFmtId="0" fontId="60" fillId="33" borderId="0" xfId="0" applyFont="1" applyFill="1" applyAlignment="1">
      <alignment horizontal="left" wrapText="1"/>
    </xf>
    <xf numFmtId="0" fontId="21" fillId="34" borderId="25" xfId="0" applyFont="1" applyFill="1" applyBorder="1" applyAlignment="1">
      <alignment horizontal="center" vertical="center" wrapText="1"/>
    </xf>
    <xf numFmtId="0" fontId="21" fillId="34" borderId="47" xfId="0" applyFont="1" applyFill="1" applyBorder="1" applyAlignment="1">
      <alignment horizontal="center" vertical="center" wrapText="1"/>
    </xf>
    <xf numFmtId="0" fontId="33" fillId="36" borderId="0" xfId="43" applyFont="1" applyFill="1" applyBorder="1" applyAlignment="1">
      <alignment horizontal="left"/>
    </xf>
    <xf numFmtId="0" fontId="19" fillId="33" borderId="0" xfId="0" applyFont="1" applyFill="1" applyBorder="1" applyAlignment="1">
      <alignment horizontal="left" wrapText="1"/>
    </xf>
    <xf numFmtId="0" fontId="19" fillId="33" borderId="0" xfId="0" applyFont="1" applyFill="1" applyAlignment="1">
      <alignment horizontal="left" vertical="center" wrapText="1"/>
    </xf>
    <xf numFmtId="0" fontId="43" fillId="0" borderId="0" xfId="0" applyNumberFormat="1" applyFont="1" applyBorder="1" applyAlignment="1">
      <alignment horizontal="left" wrapText="1"/>
    </xf>
    <xf numFmtId="0" fontId="35" fillId="36" borderId="0" xfId="45" applyFont="1" applyFill="1" applyBorder="1" applyAlignment="1">
      <alignment horizontal="left" wrapText="1"/>
    </xf>
    <xf numFmtId="0" fontId="35" fillId="36" borderId="0" xfId="45" applyFont="1" applyFill="1" applyBorder="1" applyAlignment="1">
      <alignment wrapText="1"/>
    </xf>
  </cellXfs>
  <cellStyles count="50">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Comma 2" xfId="49"/>
    <cellStyle name="Currency" xfId="47"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3" builtinId="8"/>
    <cellStyle name="Hyperlink 2" xfId="44"/>
    <cellStyle name="Input" xfId="9" builtinId="20" customBuiltin="1"/>
    <cellStyle name="Linked Cell" xfId="12" builtinId="24" customBuiltin="1"/>
    <cellStyle name="Neutral" xfId="8" builtinId="28" customBuiltin="1"/>
    <cellStyle name="Normal" xfId="0" builtinId="0"/>
    <cellStyle name="Normal 2" xfId="45"/>
    <cellStyle name="Note" xfId="15" builtinId="10" customBuiltin="1"/>
    <cellStyle name="Output" xfId="10" builtinId="21" customBuiltin="1"/>
    <cellStyle name="Percent" xfId="46" builtinId="5"/>
    <cellStyle name="Percent 2" xfId="48"/>
    <cellStyle name="Title" xfId="1" builtinId="15" customBuiltin="1"/>
    <cellStyle name="Total" xfId="17" builtinId="25" customBuiltin="1"/>
    <cellStyle name="Warning Text" xfId="14" builtinId="11" customBuiltin="1"/>
  </cellStyles>
  <dxfs count="3">
    <dxf>
      <fill>
        <patternFill>
          <bgColor rgb="FFD9D9D9"/>
        </patternFill>
      </fill>
    </dxf>
    <dxf>
      <fill>
        <patternFill>
          <bgColor rgb="FFCCCCCC"/>
        </patternFill>
      </fill>
    </dxf>
    <dxf>
      <fill>
        <patternFill>
          <bgColor rgb="FFCCCCCC"/>
        </patternFill>
      </fill>
    </dxf>
  </dxfs>
  <tableStyles count="0" defaultTableStyle="TableStyleMedium2" defaultPivotStyle="PivotStyleLight16"/>
  <colors>
    <mruColors>
      <color rgb="FFD9D9D9"/>
      <color rgb="FF009999"/>
      <color rgb="FF993365"/>
      <color rgb="FFAEAAAA"/>
      <color rgb="FF4F81BD"/>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theme" Target="theme/theme1.xml"/><Relationship Id="rId8" Type="http://schemas.openxmlformats.org/officeDocument/2006/relationships/worksheet" Target="worksheets/sheet8.xml"/><Relationship Id="rId51"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1.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2.xml.rels><?xml version="1.0" encoding="UTF-8" standalone="yes"?>
<Relationships xmlns="http://schemas.openxmlformats.org/package/2006/relationships"><Relationship Id="rId3" Type="http://schemas.openxmlformats.org/officeDocument/2006/relationships/themeOverride" Target="../theme/themeOverride7.xml"/><Relationship Id="rId2" Type="http://schemas.microsoft.com/office/2011/relationships/chartColorStyle" Target="colors10.xml"/><Relationship Id="rId1" Type="http://schemas.microsoft.com/office/2011/relationships/chartStyle" Target="style10.xml"/><Relationship Id="rId4" Type="http://schemas.openxmlformats.org/officeDocument/2006/relationships/chartUserShapes" Target="../drawings/drawing16.xml"/></Relationships>
</file>

<file path=xl/charts/_rels/chart2.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themeOverride" Target="../theme/themeOverride3.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8.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themeOverride" Target="../theme/themeOverride4.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themeOverride" Target="../theme/themeOverride5.xml"/><Relationship Id="rId2" Type="http://schemas.microsoft.com/office/2011/relationships/chartColorStyle" Target="colors7.xml"/><Relationship Id="rId1" Type="http://schemas.microsoft.com/office/2011/relationships/chartStyle" Target="style7.xml"/><Relationship Id="rId4" Type="http://schemas.openxmlformats.org/officeDocument/2006/relationships/chartUserShapes" Target="../drawings/drawing11.xml"/></Relationships>
</file>

<file path=xl/charts/_rels/chart8.xml.rels><?xml version="1.0" encoding="UTF-8" standalone="yes"?>
<Relationships xmlns="http://schemas.openxmlformats.org/package/2006/relationships"><Relationship Id="rId3" Type="http://schemas.openxmlformats.org/officeDocument/2006/relationships/themeOverride" Target="../theme/themeOverride6.xml"/><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2364572048466064"/>
          <c:y val="0.15170118556442913"/>
          <c:w val="0.55643831014273226"/>
          <c:h val="0.71879547534107924"/>
        </c:manualLayout>
      </c:layout>
      <c:doughnutChart>
        <c:varyColors val="1"/>
        <c:ser>
          <c:idx val="0"/>
          <c:order val="0"/>
          <c:dPt>
            <c:idx val="0"/>
            <c:bubble3D val="0"/>
            <c:spPr>
              <a:solidFill>
                <a:srgbClr val="009999"/>
              </a:solidFill>
              <a:ln w="19050">
                <a:solidFill>
                  <a:schemeClr val="lt1"/>
                </a:solidFill>
              </a:ln>
              <a:effectLst/>
            </c:spPr>
          </c:dPt>
          <c:dPt>
            <c:idx val="1"/>
            <c:bubble3D val="0"/>
            <c:spPr>
              <a:solidFill>
                <a:srgbClr val="AEAAAA"/>
              </a:solidFill>
              <a:ln w="19050">
                <a:solidFill>
                  <a:schemeClr val="lt1"/>
                </a:solidFill>
              </a:ln>
              <a:effectLst/>
            </c:spPr>
          </c:dPt>
          <c:dPt>
            <c:idx val="2"/>
            <c:bubble3D val="0"/>
            <c:spPr>
              <a:solidFill>
                <a:srgbClr val="993365"/>
              </a:solidFill>
              <a:ln w="19050">
                <a:solidFill>
                  <a:schemeClr val="lt1"/>
                </a:solidFill>
              </a:ln>
              <a:effectLst/>
            </c:spPr>
          </c:dPt>
          <c:dLbls>
            <c:dLbl>
              <c:idx val="0"/>
              <c:layout>
                <c:manualLayout>
                  <c:x val="0.13613055611923811"/>
                  <c:y val="-0.25052692595419507"/>
                </c:manualLayout>
              </c:layout>
              <c:tx>
                <c:rich>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fld id="{7EE49153-62F2-4BAB-9AD4-2FA6D5CB677C}" type="CATEGORYNAME">
                      <a:rPr lang="en-US" sz="1000" b="1">
                        <a:latin typeface="Arial" panose="020B0604020202020204" pitchFamily="34" charset="0"/>
                        <a:cs typeface="Arial" panose="020B0604020202020204" pitchFamily="34" charset="0"/>
                      </a:rPr>
                      <a:pPr>
                        <a:defRPr sz="1000" b="1">
                          <a:latin typeface="Arial" panose="020B0604020202020204" pitchFamily="34" charset="0"/>
                          <a:cs typeface="Arial" panose="020B0604020202020204" pitchFamily="34" charset="0"/>
                        </a:defRPr>
                      </a:pPr>
                      <a:t>[CATEGORY NAME]</a:t>
                    </a:fld>
                    <a:endParaRPr lang="en-US" sz="1000" b="1" baseline="0">
                      <a:latin typeface="Arial" panose="020B0604020202020204" pitchFamily="34" charset="0"/>
                      <a:cs typeface="Arial" panose="020B0604020202020204" pitchFamily="34" charset="0"/>
                    </a:endParaRPr>
                  </a:p>
                  <a:p>
                    <a:pPr>
                      <a:defRPr sz="1000" b="1">
                        <a:latin typeface="Arial" panose="020B0604020202020204" pitchFamily="34" charset="0"/>
                        <a:cs typeface="Arial" panose="020B0604020202020204" pitchFamily="34" charset="0"/>
                      </a:defRPr>
                    </a:pPr>
                    <a:r>
                      <a:rPr lang="en-US" sz="1000" b="1" baseline="0">
                        <a:latin typeface="Arial" panose="020B0604020202020204" pitchFamily="34" charset="0"/>
                        <a:cs typeface="Arial" panose="020B0604020202020204" pitchFamily="34" charset="0"/>
                      </a:rPr>
                      <a:t>N=</a:t>
                    </a:r>
                    <a:fld id="{43D6113E-DE56-49F5-8B69-14BE748B6914}" type="VALUE">
                      <a:rPr lang="en-US" sz="1000" b="1" baseline="0">
                        <a:latin typeface="Arial" panose="020B0604020202020204" pitchFamily="34" charset="0"/>
                        <a:cs typeface="Arial" panose="020B0604020202020204" pitchFamily="34" charset="0"/>
                      </a:rPr>
                      <a:pPr>
                        <a:defRPr sz="1000" b="1">
                          <a:latin typeface="Arial" panose="020B0604020202020204" pitchFamily="34" charset="0"/>
                          <a:cs typeface="Arial" panose="020B0604020202020204" pitchFamily="34" charset="0"/>
                        </a:defRPr>
                      </a:pPr>
                      <a:t>[VALUE]</a:t>
                    </a:fld>
                    <a:r>
                      <a:rPr lang="en-US" sz="1000" b="1" baseline="0">
                        <a:latin typeface="Arial" panose="020B0604020202020204" pitchFamily="34" charset="0"/>
                        <a:cs typeface="Arial" panose="020B0604020202020204" pitchFamily="34" charset="0"/>
                      </a:rPr>
                      <a:t> </a:t>
                    </a:r>
                  </a:p>
                  <a:p>
                    <a:pPr>
                      <a:defRPr sz="1000" b="1">
                        <a:latin typeface="Arial" panose="020B0604020202020204" pitchFamily="34" charset="0"/>
                        <a:cs typeface="Arial" panose="020B0604020202020204" pitchFamily="34" charset="0"/>
                      </a:defRPr>
                    </a:pPr>
                    <a:r>
                      <a:rPr lang="en-US" sz="1000" b="1" baseline="0">
                        <a:latin typeface="Arial" panose="020B0604020202020204" pitchFamily="34" charset="0"/>
                        <a:cs typeface="Arial" panose="020B0604020202020204" pitchFamily="34" charset="0"/>
                      </a:rPr>
                      <a:t>59.7%</a:t>
                    </a:r>
                  </a:p>
                </c:rich>
              </c:tx>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1"/>
              <c:showCatName val="1"/>
              <c:showSerName val="0"/>
              <c:showPercent val="1"/>
              <c:showBubbleSize val="0"/>
              <c:extLst>
                <c:ext xmlns:c15="http://schemas.microsoft.com/office/drawing/2012/chart" uri="{CE6537A1-D6FC-4f65-9D91-7224C49458BB}">
                  <c15:dlblFieldTable/>
                  <c15:showDataLabelsRange val="0"/>
                </c:ext>
              </c:extLst>
            </c:dLbl>
            <c:dLbl>
              <c:idx val="1"/>
              <c:layout>
                <c:manualLayout>
                  <c:x val="-0.1659673903371533"/>
                  <c:y val="0.11803672472841871"/>
                </c:manualLayout>
              </c:layout>
              <c:tx>
                <c:rich>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fld id="{881883D8-5944-48F6-93E2-07420F2C3E10}" type="CATEGORYNAME">
                      <a:rPr lang="en-US" sz="1000" b="1">
                        <a:latin typeface="Arial" panose="020B0604020202020204" pitchFamily="34" charset="0"/>
                        <a:cs typeface="Arial" panose="020B0604020202020204" pitchFamily="34" charset="0"/>
                      </a:rPr>
                      <a:pPr>
                        <a:defRPr sz="1000" b="1">
                          <a:latin typeface="Arial" panose="020B0604020202020204" pitchFamily="34" charset="0"/>
                          <a:cs typeface="Arial" panose="020B0604020202020204" pitchFamily="34" charset="0"/>
                        </a:defRPr>
                      </a:pPr>
                      <a:t>[CATEGORY NAME]</a:t>
                    </a:fld>
                    <a:r>
                      <a:rPr lang="en-US" sz="1000" b="1" baseline="0">
                        <a:latin typeface="Arial" panose="020B0604020202020204" pitchFamily="34" charset="0"/>
                        <a:cs typeface="Arial" panose="020B0604020202020204" pitchFamily="34" charset="0"/>
                      </a:rPr>
                      <a:t> </a:t>
                    </a:r>
                  </a:p>
                  <a:p>
                    <a:pPr>
                      <a:defRPr sz="1000" b="1">
                        <a:latin typeface="Arial" panose="020B0604020202020204" pitchFamily="34" charset="0"/>
                        <a:cs typeface="Arial" panose="020B0604020202020204" pitchFamily="34" charset="0"/>
                      </a:defRPr>
                    </a:pPr>
                    <a:r>
                      <a:rPr lang="en-US" sz="1000" b="1" baseline="0">
                        <a:latin typeface="Arial" panose="020B0604020202020204" pitchFamily="34" charset="0"/>
                        <a:cs typeface="Arial" panose="020B0604020202020204" pitchFamily="34" charset="0"/>
                      </a:rPr>
                      <a:t>N=</a:t>
                    </a:r>
                    <a:fld id="{8BDC9208-ED9C-4066-9E16-A5A8D75EACBB}" type="VALUE">
                      <a:rPr lang="en-US" sz="1000" b="1" baseline="0">
                        <a:latin typeface="Arial" panose="020B0604020202020204" pitchFamily="34" charset="0"/>
                        <a:cs typeface="Arial" panose="020B0604020202020204" pitchFamily="34" charset="0"/>
                      </a:rPr>
                      <a:pPr>
                        <a:defRPr sz="1000" b="1">
                          <a:latin typeface="Arial" panose="020B0604020202020204" pitchFamily="34" charset="0"/>
                          <a:cs typeface="Arial" panose="020B0604020202020204" pitchFamily="34" charset="0"/>
                        </a:defRPr>
                      </a:pPr>
                      <a:t>[VALUE]</a:t>
                    </a:fld>
                    <a:r>
                      <a:rPr lang="en-US" sz="1000" b="1" baseline="0">
                        <a:latin typeface="Arial" panose="020B0604020202020204" pitchFamily="34" charset="0"/>
                        <a:cs typeface="Arial" panose="020B0604020202020204" pitchFamily="34" charset="0"/>
                      </a:rPr>
                      <a:t> </a:t>
                    </a:r>
                  </a:p>
                  <a:p>
                    <a:pPr>
                      <a:defRPr sz="1000" b="1">
                        <a:latin typeface="Arial" panose="020B0604020202020204" pitchFamily="34" charset="0"/>
                        <a:cs typeface="Arial" panose="020B0604020202020204" pitchFamily="34" charset="0"/>
                      </a:defRPr>
                    </a:pPr>
                    <a:r>
                      <a:rPr lang="en-US" sz="1000" b="1">
                        <a:latin typeface="Arial" panose="020B0604020202020204" pitchFamily="34" charset="0"/>
                        <a:cs typeface="Arial" panose="020B0604020202020204" pitchFamily="34" charset="0"/>
                      </a:rPr>
                      <a:t>4.5%</a:t>
                    </a:r>
                  </a:p>
                </c:rich>
              </c:tx>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1"/>
              <c:showCatName val="1"/>
              <c:showSerName val="0"/>
              <c:showPercent val="1"/>
              <c:showBubbleSize val="0"/>
              <c:extLst>
                <c:ext xmlns:c15="http://schemas.microsoft.com/office/drawing/2012/chart" uri="{CE6537A1-D6FC-4f65-9D91-7224C49458BB}">
                  <c15:dlblFieldTable/>
                  <c15:showDataLabelsRange val="0"/>
                </c:ext>
              </c:extLst>
            </c:dLbl>
            <c:dLbl>
              <c:idx val="2"/>
              <c:layout>
                <c:manualLayout>
                  <c:x val="-0.10069931548546379"/>
                  <c:y val="-0.15657932872137187"/>
                </c:manualLayout>
              </c:layout>
              <c:tx>
                <c:rich>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fld id="{76792C39-8843-46F1-8370-524C026EB42F}" type="CATEGORYNAME">
                      <a:rPr lang="en-US"/>
                      <a:pPr>
                        <a:defRPr sz="1000" b="1">
                          <a:latin typeface="Arial" panose="020B0604020202020204" pitchFamily="34" charset="0"/>
                          <a:cs typeface="Arial" panose="020B0604020202020204" pitchFamily="34" charset="0"/>
                        </a:defRPr>
                      </a:pPr>
                      <a:t>[CATEGORY NAME]</a:t>
                    </a:fld>
                    <a:endParaRPr lang="en-US" baseline="0"/>
                  </a:p>
                  <a:p>
                    <a:pPr>
                      <a:defRPr sz="1000" b="1">
                        <a:latin typeface="Arial" panose="020B0604020202020204" pitchFamily="34" charset="0"/>
                        <a:cs typeface="Arial" panose="020B0604020202020204" pitchFamily="34" charset="0"/>
                      </a:defRPr>
                    </a:pPr>
                    <a:r>
                      <a:rPr lang="en-US" baseline="0"/>
                      <a:t>N=</a:t>
                    </a:r>
                    <a:fld id="{16265721-C41F-4708-A7FE-79EE35E81E3C}" type="VALUE">
                      <a:rPr lang="en-US" baseline="0"/>
                      <a:pPr>
                        <a:defRPr sz="1000" b="1">
                          <a:latin typeface="Arial" panose="020B0604020202020204" pitchFamily="34" charset="0"/>
                          <a:cs typeface="Arial" panose="020B0604020202020204" pitchFamily="34" charset="0"/>
                        </a:defRPr>
                      </a:pPr>
                      <a:t>[VALUE]</a:t>
                    </a:fld>
                    <a:r>
                      <a:rPr lang="en-US" baseline="0"/>
                      <a:t> </a:t>
                    </a:r>
                  </a:p>
                  <a:p>
                    <a:pPr>
                      <a:defRPr sz="1000" b="1">
                        <a:latin typeface="Arial" panose="020B0604020202020204" pitchFamily="34" charset="0"/>
                        <a:cs typeface="Arial" panose="020B0604020202020204" pitchFamily="34" charset="0"/>
                      </a:defRPr>
                    </a:pPr>
                    <a:r>
                      <a:rPr lang="en-US" baseline="0"/>
                      <a:t>35.8%</a:t>
                    </a:r>
                  </a:p>
                </c:rich>
              </c:tx>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1"/>
              <c:showCatName val="1"/>
              <c:showSerName val="0"/>
              <c:showPercent val="1"/>
              <c:showBubbleSize val="0"/>
              <c:extLst>
                <c:ext xmlns:c15="http://schemas.microsoft.com/office/drawing/2012/chart" uri="{CE6537A1-D6FC-4f65-9D91-7224C49458BB}">
                  <c15:dlblFieldTable/>
                  <c15:showDataLabelsRange val="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showLeaderLines val="0"/>
            <c:extLst>
              <c:ext xmlns:c15="http://schemas.microsoft.com/office/drawing/2012/chart" uri="{CE6537A1-D6FC-4f65-9D91-7224C49458BB}"/>
            </c:extLst>
          </c:dLbls>
          <c:cat>
            <c:strRef>
              <c:f>'Fig1'!$A$7:$A$9</c:f>
              <c:strCache>
                <c:ptCount val="3"/>
                <c:pt idx="0">
                  <c:v>Public Schools</c:v>
                </c:pt>
                <c:pt idx="1">
                  <c:v>Private/State-Related Schools</c:v>
                </c:pt>
                <c:pt idx="2">
                  <c:v>Private Nonprofit Schools</c:v>
                </c:pt>
              </c:strCache>
            </c:strRef>
          </c:cat>
          <c:val>
            <c:numRef>
              <c:f>'Fig1'!$B$7:$B$9</c:f>
              <c:numCache>
                <c:formatCode>General</c:formatCode>
                <c:ptCount val="3"/>
                <c:pt idx="0">
                  <c:v>40</c:v>
                </c:pt>
                <c:pt idx="1">
                  <c:v>3</c:v>
                </c:pt>
                <c:pt idx="2">
                  <c:v>24</c:v>
                </c:pt>
              </c:numCache>
            </c:numRef>
          </c:val>
        </c:ser>
        <c:dLbls>
          <c:showLegendKey val="0"/>
          <c:showVal val="0"/>
          <c:showCatName val="0"/>
          <c:showSerName val="0"/>
          <c:showPercent val="0"/>
          <c:showBubbleSize val="0"/>
          <c:showLeaderLines val="0"/>
        </c:dLbls>
        <c:firstSliceAng val="0"/>
        <c:holeSize val="47"/>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662960444200459E-2"/>
          <c:y val="7.6584864391951016E-2"/>
          <c:w val="0.8870298556430446"/>
          <c:h val="0.761755485893434"/>
        </c:manualLayout>
      </c:layout>
      <c:barChart>
        <c:barDir val="col"/>
        <c:grouping val="clustered"/>
        <c:varyColors val="0"/>
        <c:ser>
          <c:idx val="0"/>
          <c:order val="0"/>
          <c:tx>
            <c:strRef>
              <c:f>'Fig10'!$A$5</c:f>
              <c:strCache>
                <c:ptCount val="1"/>
                <c:pt idx="0">
                  <c:v>Patient visits</c:v>
                </c:pt>
              </c:strCache>
            </c:strRef>
          </c:tx>
          <c:spPr>
            <a:solidFill>
              <a:srgbClr val="009999"/>
            </a:solidFill>
            <a:ln>
              <a:no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0"/>
              </c:ext>
            </c:extLst>
          </c:dLbls>
          <c:cat>
            <c:strRef>
              <c:f>'Fig10'!$C$4:$M$4</c:f>
              <c:strCache>
                <c:ptCount val="11"/>
                <c:pt idx="0">
                  <c:v>2010-11</c:v>
                </c:pt>
                <c:pt idx="1">
                  <c:v>2011-12</c:v>
                </c:pt>
                <c:pt idx="2">
                  <c:v>2012-13</c:v>
                </c:pt>
                <c:pt idx="3">
                  <c:v>2013-14</c:v>
                </c:pt>
                <c:pt idx="4">
                  <c:v>2014-15</c:v>
                </c:pt>
                <c:pt idx="5">
                  <c:v>2015-16</c:v>
                </c:pt>
                <c:pt idx="6">
                  <c:v>2016-17</c:v>
                </c:pt>
                <c:pt idx="7">
                  <c:v>2017-18</c:v>
                </c:pt>
                <c:pt idx="8">
                  <c:v>2018-19</c:v>
                </c:pt>
                <c:pt idx="9">
                  <c:v>2019-20</c:v>
                </c:pt>
                <c:pt idx="10">
                  <c:v>2020-21</c:v>
                </c:pt>
              </c:strCache>
            </c:strRef>
          </c:cat>
          <c:val>
            <c:numRef>
              <c:f>'Fig10'!$C$5:$M$5</c:f>
              <c:numCache>
                <c:formatCode>General</c:formatCode>
                <c:ptCount val="11"/>
                <c:pt idx="0" formatCode="#,##0">
                  <c:v>54741</c:v>
                </c:pt>
                <c:pt idx="1">
                  <c:v>54115</c:v>
                </c:pt>
                <c:pt idx="2">
                  <c:v>54512</c:v>
                </c:pt>
                <c:pt idx="3">
                  <c:v>48567</c:v>
                </c:pt>
                <c:pt idx="4">
                  <c:v>48407</c:v>
                </c:pt>
                <c:pt idx="5">
                  <c:v>47813</c:v>
                </c:pt>
                <c:pt idx="6" formatCode="0">
                  <c:v>48069.23</c:v>
                </c:pt>
                <c:pt idx="7">
                  <c:v>45427.55</c:v>
                </c:pt>
                <c:pt idx="8">
                  <c:v>44263</c:v>
                </c:pt>
                <c:pt idx="9">
                  <c:v>48903</c:v>
                </c:pt>
                <c:pt idx="10">
                  <c:v>35604</c:v>
                </c:pt>
              </c:numCache>
            </c:numRef>
          </c:val>
        </c:ser>
        <c:dLbls>
          <c:showLegendKey val="0"/>
          <c:showVal val="1"/>
          <c:showCatName val="0"/>
          <c:showSerName val="0"/>
          <c:showPercent val="0"/>
          <c:showBubbleSize val="0"/>
        </c:dLbls>
        <c:gapWidth val="60"/>
        <c:axId val="388588272"/>
        <c:axId val="388589056"/>
      </c:barChart>
      <c:lineChart>
        <c:grouping val="standard"/>
        <c:varyColors val="0"/>
        <c:ser>
          <c:idx val="1"/>
          <c:order val="1"/>
          <c:tx>
            <c:strRef>
              <c:f>'Fig10'!$A$6</c:f>
              <c:strCache>
                <c:ptCount val="1"/>
                <c:pt idx="0">
                  <c:v>Patients screened</c:v>
                </c:pt>
              </c:strCache>
            </c:strRef>
          </c:tx>
          <c:spPr>
            <a:ln w="85725" cap="rnd">
              <a:solidFill>
                <a:srgbClr val="993365"/>
              </a:solidFill>
              <a:round/>
            </a:ln>
            <a:effectLst/>
          </c:spPr>
          <c:marker>
            <c:symbol val="none"/>
          </c:marker>
          <c:dLbls>
            <c:dLbl>
              <c:idx val="0"/>
              <c:layout>
                <c:manualLayout>
                  <c:x val="-2.8486111111111111E-2"/>
                  <c:y val="-2.8472222222222222E-2"/>
                </c:manualLayout>
              </c:layout>
              <c:showLegendKey val="0"/>
              <c:showVal val="1"/>
              <c:showCatName val="0"/>
              <c:showSerName val="0"/>
              <c:showPercent val="0"/>
              <c:showBubbleSize val="0"/>
              <c:extLst>
                <c:ext xmlns:c15="http://schemas.microsoft.com/office/drawing/2012/chart" uri="{CE6537A1-D6FC-4f65-9D91-7224C49458BB}"/>
              </c:extLst>
            </c:dLbl>
            <c:dLbl>
              <c:idx val="1"/>
              <c:layout>
                <c:manualLayout>
                  <c:x val="-2.6361429066944154E-2"/>
                  <c:y val="-3.3333333333333437E-2"/>
                </c:manualLayout>
              </c:layout>
              <c:showLegendKey val="0"/>
              <c:showVal val="1"/>
              <c:showCatName val="0"/>
              <c:showSerName val="0"/>
              <c:showPercent val="0"/>
              <c:showBubbleSize val="0"/>
              <c:extLst>
                <c:ext xmlns:c15="http://schemas.microsoft.com/office/drawing/2012/chart" uri="{CE6537A1-D6FC-4f65-9D91-7224C49458BB}"/>
              </c:extLst>
            </c:dLbl>
            <c:dLbl>
              <c:idx val="2"/>
              <c:layout>
                <c:manualLayout>
                  <c:x val="-2.9874999999999999E-2"/>
                  <c:y val="-3.1250000000000104E-2"/>
                </c:manualLayout>
              </c:layout>
              <c:showLegendKey val="0"/>
              <c:showVal val="1"/>
              <c:showCatName val="0"/>
              <c:showSerName val="0"/>
              <c:showPercent val="0"/>
              <c:showBubbleSize val="0"/>
              <c:extLst>
                <c:ext xmlns:c15="http://schemas.microsoft.com/office/drawing/2012/chart" uri="{CE6537A1-D6FC-4f65-9D91-7224C49458BB}"/>
              </c:extLst>
            </c:dLbl>
            <c:dLbl>
              <c:idx val="3"/>
              <c:layout>
                <c:manualLayout>
                  <c:x val="-2.8486111111111111E-2"/>
                  <c:y val="-2.8472222222222326E-2"/>
                </c:manualLayout>
              </c:layout>
              <c:showLegendKey val="0"/>
              <c:showVal val="1"/>
              <c:showCatName val="0"/>
              <c:showSerName val="0"/>
              <c:showPercent val="0"/>
              <c:showBubbleSize val="0"/>
              <c:extLst>
                <c:ext xmlns:c15="http://schemas.microsoft.com/office/drawing/2012/chart" uri="{CE6537A1-D6FC-4f65-9D91-7224C49458BB}"/>
              </c:extLst>
            </c:dLbl>
            <c:dLbl>
              <c:idx val="4"/>
              <c:layout>
                <c:manualLayout>
                  <c:x val="-2.6361429066944206E-2"/>
                  <c:y val="-3.3333333333333437E-2"/>
                </c:manualLayout>
              </c:layout>
              <c:showLegendKey val="0"/>
              <c:showVal val="1"/>
              <c:showCatName val="0"/>
              <c:showSerName val="0"/>
              <c:showPercent val="0"/>
              <c:showBubbleSize val="0"/>
              <c:extLst>
                <c:ext xmlns:c15="http://schemas.microsoft.com/office/drawing/2012/chart" uri="{CE6537A1-D6FC-4f65-9D91-7224C49458BB}"/>
              </c:extLst>
            </c:dLbl>
            <c:dLbl>
              <c:idx val="5"/>
              <c:layout>
                <c:manualLayout>
                  <c:x val="-2.9136316337148804E-2"/>
                  <c:y val="-2.5000000000000001E-2"/>
                </c:manualLayout>
              </c:layout>
              <c:showLegendKey val="0"/>
              <c:showVal val="1"/>
              <c:showCatName val="0"/>
              <c:showSerName val="0"/>
              <c:showPercent val="0"/>
              <c:showBubbleSize val="0"/>
              <c:extLst>
                <c:ext xmlns:c15="http://schemas.microsoft.com/office/drawing/2012/chart" uri="{CE6537A1-D6FC-4f65-9D91-7224C49458BB}"/>
              </c:extLst>
            </c:dLbl>
            <c:dLbl>
              <c:idx val="6"/>
              <c:layout>
                <c:manualLayout>
                  <c:x val="-2.6361429066944258E-2"/>
                  <c:y val="-3.6111111111111212E-2"/>
                </c:manualLayout>
              </c:layout>
              <c:showLegendKey val="0"/>
              <c:showVal val="1"/>
              <c:showCatName val="0"/>
              <c:showSerName val="0"/>
              <c:showPercent val="0"/>
              <c:showBubbleSize val="0"/>
              <c:extLst>
                <c:ext xmlns:c15="http://schemas.microsoft.com/office/drawing/2012/chart" uri="{CE6537A1-D6FC-4f65-9D91-7224C49458BB}"/>
              </c:extLst>
            </c:dLbl>
            <c:dLbl>
              <c:idx val="7"/>
              <c:layout>
                <c:manualLayout>
                  <c:x val="-2.9136316337148804E-2"/>
                  <c:y val="-4.1666666666666664E-2"/>
                </c:manualLayout>
              </c:layout>
              <c:numFmt formatCode="#,##0" sourceLinked="0"/>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3.9569892473118283E-2"/>
                      <c:h val="5.0958442694663167E-2"/>
                    </c:manualLayout>
                  </c15:layout>
                </c:ext>
              </c:extLst>
            </c:dLbl>
            <c:dLbl>
              <c:idx val="8"/>
              <c:layout>
                <c:manualLayout>
                  <c:x val="-2.9136316337148804E-2"/>
                  <c:y val="-4.4444444444444446E-2"/>
                </c:manualLayout>
              </c:layout>
              <c:showLegendKey val="0"/>
              <c:showVal val="1"/>
              <c:showCatName val="0"/>
              <c:showSerName val="0"/>
              <c:showPercent val="0"/>
              <c:showBubbleSize val="0"/>
              <c:extLst>
                <c:ext xmlns:c15="http://schemas.microsoft.com/office/drawing/2012/chart" uri="{CE6537A1-D6FC-4f65-9D91-7224C49458BB}"/>
              </c:extLst>
            </c:dLbl>
            <c:dLbl>
              <c:idx val="9"/>
              <c:layout>
                <c:manualLayout>
                  <c:x val="-2.7748872702046581E-2"/>
                  <c:y val="-3.3333333333333437E-2"/>
                </c:manualLayout>
              </c:layout>
              <c:showLegendKey val="0"/>
              <c:showVal val="1"/>
              <c:showCatName val="0"/>
              <c:showSerName val="0"/>
              <c:showPercent val="0"/>
              <c:showBubbleSize val="0"/>
              <c:extLst>
                <c:ext xmlns:c15="http://schemas.microsoft.com/office/drawing/2012/chart" uri="{CE6537A1-D6FC-4f65-9D91-7224C49458BB}"/>
              </c:extLst>
            </c:dLbl>
            <c:dLbl>
              <c:idx val="10"/>
              <c:layout>
                <c:manualLayout>
                  <c:x val="-2.6361429066944258E-2"/>
                  <c:y val="-3.0555555555555555E-2"/>
                </c:manualLayout>
              </c:layout>
              <c:showLegendKey val="0"/>
              <c:showVal val="1"/>
              <c:showCatName val="0"/>
              <c:showSerName val="0"/>
              <c:showPercent val="0"/>
              <c:showBubbleSize val="0"/>
              <c:extLst>
                <c:ext xmlns:c15="http://schemas.microsoft.com/office/drawing/2012/chart" uri="{CE6537A1-D6FC-4f65-9D91-7224C49458BB}"/>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'Fig10'!$C$4:$M$4</c:f>
              <c:strCache>
                <c:ptCount val="11"/>
                <c:pt idx="0">
                  <c:v>2010-11</c:v>
                </c:pt>
                <c:pt idx="1">
                  <c:v>2011-12</c:v>
                </c:pt>
                <c:pt idx="2">
                  <c:v>2012-13</c:v>
                </c:pt>
                <c:pt idx="3">
                  <c:v>2013-14</c:v>
                </c:pt>
                <c:pt idx="4">
                  <c:v>2014-15</c:v>
                </c:pt>
                <c:pt idx="5">
                  <c:v>2015-16</c:v>
                </c:pt>
                <c:pt idx="6">
                  <c:v>2016-17</c:v>
                </c:pt>
                <c:pt idx="7">
                  <c:v>2017-18</c:v>
                </c:pt>
                <c:pt idx="8">
                  <c:v>2018-19</c:v>
                </c:pt>
                <c:pt idx="9">
                  <c:v>2019-20</c:v>
                </c:pt>
                <c:pt idx="10">
                  <c:v>2020-21</c:v>
                </c:pt>
              </c:strCache>
            </c:strRef>
          </c:cat>
          <c:val>
            <c:numRef>
              <c:f>'Fig10'!$C$6:$M$6</c:f>
              <c:numCache>
                <c:formatCode>General</c:formatCode>
                <c:ptCount val="11"/>
                <c:pt idx="0" formatCode="#,##0">
                  <c:v>5772</c:v>
                </c:pt>
                <c:pt idx="1">
                  <c:v>5618</c:v>
                </c:pt>
                <c:pt idx="2">
                  <c:v>5495</c:v>
                </c:pt>
                <c:pt idx="3">
                  <c:v>5153</c:v>
                </c:pt>
                <c:pt idx="4">
                  <c:v>4760</c:v>
                </c:pt>
                <c:pt idx="5">
                  <c:v>5096</c:v>
                </c:pt>
                <c:pt idx="6" formatCode="0">
                  <c:v>5084.18</c:v>
                </c:pt>
                <c:pt idx="7">
                  <c:v>4724</c:v>
                </c:pt>
                <c:pt idx="8">
                  <c:v>4502</c:v>
                </c:pt>
                <c:pt idx="9">
                  <c:v>4570</c:v>
                </c:pt>
                <c:pt idx="10">
                  <c:v>3516</c:v>
                </c:pt>
              </c:numCache>
            </c:numRef>
          </c:val>
          <c:smooth val="0"/>
        </c:ser>
        <c:dLbls>
          <c:showLegendKey val="0"/>
          <c:showVal val="0"/>
          <c:showCatName val="0"/>
          <c:showSerName val="0"/>
          <c:showPercent val="0"/>
          <c:showBubbleSize val="0"/>
        </c:dLbls>
        <c:marker val="1"/>
        <c:smooth val="0"/>
        <c:axId val="388588272"/>
        <c:axId val="388589056"/>
      </c:lineChart>
      <c:catAx>
        <c:axId val="388588272"/>
        <c:scaling>
          <c:orientation val="minMax"/>
        </c:scaling>
        <c:delete val="0"/>
        <c:axPos val="b"/>
        <c:title>
          <c:tx>
            <c:rich>
              <a:bodyPr rot="0" spcFirstLastPara="1" vertOverflow="ellipsis" vert="horz" wrap="square" anchor="ctr" anchorCtr="1"/>
              <a:lstStyle/>
              <a:p>
                <a:pPr>
                  <a:defRPr sz="105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sz="1050" b="1">
                    <a:latin typeface="Arial" panose="020B0604020202020204" pitchFamily="34" charset="0"/>
                    <a:cs typeface="Arial" panose="020B0604020202020204" pitchFamily="34" charset="0"/>
                  </a:rPr>
                  <a:t>Survey Year</a:t>
                </a:r>
              </a:p>
            </c:rich>
          </c:tx>
          <c:layout>
            <c:manualLayout>
              <c:xMode val="edge"/>
              <c:yMode val="edge"/>
              <c:x val="0.45749260530779123"/>
              <c:y val="0.92682874015748029"/>
            </c:manualLayout>
          </c:layout>
          <c:overlay val="0"/>
          <c:spPr>
            <a:noFill/>
            <a:ln>
              <a:noFill/>
            </a:ln>
            <a:effectLst/>
          </c:sp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10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388589056"/>
        <c:crosses val="autoZero"/>
        <c:auto val="1"/>
        <c:lblAlgn val="ctr"/>
        <c:lblOffset val="100"/>
        <c:noMultiLvlLbl val="0"/>
      </c:catAx>
      <c:valAx>
        <c:axId val="38858905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388588272"/>
        <c:crosses val="autoZero"/>
        <c:crossBetween val="between"/>
      </c:valAx>
      <c:spPr>
        <a:gradFill>
          <a:gsLst>
            <a:gs pos="0">
              <a:schemeClr val="accent3">
                <a:lumMod val="0"/>
                <a:lumOff val="100000"/>
              </a:schemeClr>
            </a:gs>
            <a:gs pos="35000">
              <a:schemeClr val="accent3">
                <a:lumMod val="0"/>
                <a:lumOff val="100000"/>
              </a:schemeClr>
            </a:gs>
            <a:gs pos="100000">
              <a:schemeClr val="accent3">
                <a:lumMod val="100000"/>
              </a:schemeClr>
            </a:gs>
          </a:gsLst>
          <a:path path="circle">
            <a:fillToRect l="50000" t="-80000" r="50000" b="180000"/>
          </a:path>
        </a:gradFill>
        <a:ln>
          <a:noFill/>
        </a:ln>
        <a:effectLst/>
      </c:spPr>
    </c:plotArea>
    <c:legend>
      <c:legendPos val="b"/>
      <c:layout>
        <c:manualLayout>
          <c:xMode val="edge"/>
          <c:yMode val="edge"/>
          <c:x val="0.56854752677247289"/>
          <c:y val="1.774256342957127E-2"/>
          <c:w val="0.31798634952108612"/>
          <c:h val="4.8924103237095361E-2"/>
        </c:manualLayout>
      </c:layout>
      <c:overlay val="0"/>
      <c:spPr>
        <a:noFill/>
        <a:ln>
          <a:noFill/>
        </a:ln>
        <a:effectLst/>
      </c:spPr>
      <c:txPr>
        <a:bodyPr rot="0" spcFirstLastPara="1" vertOverflow="ellipsis" vert="horz" wrap="square" anchor="ctr" anchorCtr="1"/>
        <a:lstStyle/>
        <a:p>
          <a:pPr>
            <a:defRPr sz="105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00" b="1" i="0" u="none" strike="noStrike" kern="1200" spc="0" baseline="0">
                <a:solidFill>
                  <a:sysClr val="windowText" lastClr="000000"/>
                </a:solidFill>
                <a:latin typeface="+mn-lt"/>
                <a:ea typeface="+mn-ea"/>
                <a:cs typeface="+mn-cs"/>
              </a:defRPr>
            </a:pPr>
            <a:r>
              <a:rPr lang="en-US" sz="1000" b="1">
                <a:solidFill>
                  <a:sysClr val="windowText" lastClr="000000"/>
                </a:solidFill>
                <a:latin typeface="Arial" panose="020B0604020202020204" pitchFamily="34" charset="0"/>
                <a:cs typeface="Arial" panose="020B0604020202020204" pitchFamily="34" charset="0"/>
              </a:rPr>
              <a:t>Dental</a:t>
            </a:r>
            <a:r>
              <a:rPr lang="en-US" sz="1000" b="1" baseline="0">
                <a:solidFill>
                  <a:sysClr val="windowText" lastClr="000000"/>
                </a:solidFill>
                <a:latin typeface="Arial" panose="020B0604020202020204" pitchFamily="34" charset="0"/>
                <a:cs typeface="Arial" panose="020B0604020202020204" pitchFamily="34" charset="0"/>
              </a:rPr>
              <a:t> School Full-Ti</a:t>
            </a:r>
            <a:r>
              <a:rPr lang="en-US" sz="1000" b="1">
                <a:solidFill>
                  <a:sysClr val="windowText" lastClr="000000"/>
                </a:solidFill>
                <a:latin typeface="Arial" panose="020B0604020202020204" pitchFamily="34" charset="0"/>
                <a:cs typeface="Arial" panose="020B0604020202020204" pitchFamily="34" charset="0"/>
              </a:rPr>
              <a:t>me Equivalent Support Personnel in Basic Science, </a:t>
            </a:r>
          </a:p>
          <a:p>
            <a:pPr>
              <a:defRPr sz="1000" b="1">
                <a:solidFill>
                  <a:sysClr val="windowText" lastClr="000000"/>
                </a:solidFill>
              </a:defRPr>
            </a:pPr>
            <a:r>
              <a:rPr lang="en-US" sz="1000" b="1">
                <a:solidFill>
                  <a:sysClr val="windowText" lastClr="000000"/>
                </a:solidFill>
                <a:latin typeface="Arial" panose="020B0604020202020204" pitchFamily="34" charset="0"/>
                <a:cs typeface="Arial" panose="020B0604020202020204" pitchFamily="34" charset="0"/>
              </a:rPr>
              <a:t>Clinical Science, Research and All Other Support, 2020-21</a:t>
            </a:r>
          </a:p>
        </c:rich>
      </c:tx>
      <c:layout>
        <c:manualLayout>
          <c:xMode val="edge"/>
          <c:yMode val="edge"/>
          <c:x val="0.23825865292018353"/>
          <c:y val="2.9112159618686316E-2"/>
        </c:manualLayout>
      </c:layout>
      <c:overlay val="0"/>
      <c:spPr>
        <a:noFill/>
        <a:ln>
          <a:noFill/>
        </a:ln>
        <a:effectLst/>
      </c:spPr>
      <c:txPr>
        <a:bodyPr rot="0" spcFirstLastPara="1" vertOverflow="ellipsis" vert="horz" wrap="square" anchor="ctr" anchorCtr="1"/>
        <a:lstStyle/>
        <a:p>
          <a:pPr>
            <a:defRPr sz="1000" b="1"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0.3026475886318406"/>
          <c:y val="0.11556116337384804"/>
          <c:w val="0.55785033863774025"/>
          <c:h val="0.78761662405045729"/>
        </c:manualLayout>
      </c:layout>
      <c:barChart>
        <c:barDir val="bar"/>
        <c:grouping val="stacked"/>
        <c:varyColors val="0"/>
        <c:ser>
          <c:idx val="0"/>
          <c:order val="0"/>
          <c:tx>
            <c:strRef>
              <c:f>'Fig11'!$D$4</c:f>
              <c:strCache>
                <c:ptCount val="1"/>
                <c:pt idx="0">
                  <c:v>Basic Science</c:v>
                </c:pt>
              </c:strCache>
            </c:strRef>
          </c:tx>
          <c:spPr>
            <a:solidFill>
              <a:srgbClr val="F26522"/>
            </a:solidFill>
            <a:ln>
              <a:noFill/>
            </a:ln>
            <a:effectLst/>
          </c:spPr>
          <c:invertIfNegative val="0"/>
          <c:cat>
            <c:strRef>
              <c:f>'Fig11'!$C$5:$C$18</c:f>
              <c:strCache>
                <c:ptCount val="14"/>
                <c:pt idx="0">
                  <c:v>Nurse</c:v>
                </c:pt>
                <c:pt idx="1">
                  <c:v>Radiology tech</c:v>
                </c:pt>
                <c:pt idx="2">
                  <c:v>Medical/pathology lab tech</c:v>
                </c:pt>
                <c:pt idx="3">
                  <c:v>Dental lab tech</c:v>
                </c:pt>
                <c:pt idx="4">
                  <c:v>Expanded function dental assistant</c:v>
                </c:pt>
                <c:pt idx="5">
                  <c:v>Dental hygienist</c:v>
                </c:pt>
                <c:pt idx="6">
                  <c:v>Computer/IT personnel</c:v>
                </c:pt>
                <c:pt idx="7">
                  <c:v>Sterilization personnel</c:v>
                </c:pt>
                <c:pt idx="8">
                  <c:v>Other support personnel</c:v>
                </c:pt>
                <c:pt idx="9">
                  <c:v>Team/Patient care coordinator</c:v>
                </c:pt>
                <c:pt idx="10">
                  <c:v>Professional staff</c:v>
                </c:pt>
                <c:pt idx="11">
                  <c:v>Admin Assistants/Clerical Support</c:v>
                </c:pt>
                <c:pt idx="12">
                  <c:v>Clincial clerk</c:v>
                </c:pt>
                <c:pt idx="13">
                  <c:v>Dental assistant</c:v>
                </c:pt>
              </c:strCache>
            </c:strRef>
          </c:cat>
          <c:val>
            <c:numRef>
              <c:f>'Fig11'!$D$5:$D$18</c:f>
              <c:numCache>
                <c:formatCode>General</c:formatCode>
                <c:ptCount val="14"/>
                <c:pt idx="0">
                  <c:v>0.15</c:v>
                </c:pt>
                <c:pt idx="2">
                  <c:v>12</c:v>
                </c:pt>
                <c:pt idx="3">
                  <c:v>4</c:v>
                </c:pt>
                <c:pt idx="6">
                  <c:v>3.53</c:v>
                </c:pt>
                <c:pt idx="8">
                  <c:v>2.48</c:v>
                </c:pt>
                <c:pt idx="10">
                  <c:v>46.9</c:v>
                </c:pt>
                <c:pt idx="11">
                  <c:v>53.5</c:v>
                </c:pt>
              </c:numCache>
            </c:numRef>
          </c:val>
        </c:ser>
        <c:ser>
          <c:idx val="1"/>
          <c:order val="1"/>
          <c:tx>
            <c:strRef>
              <c:f>'Fig11'!$E$4</c:f>
              <c:strCache>
                <c:ptCount val="1"/>
                <c:pt idx="0">
                  <c:v>Clinical Science</c:v>
                </c:pt>
              </c:strCache>
            </c:strRef>
          </c:tx>
          <c:spPr>
            <a:solidFill>
              <a:srgbClr val="0076BE"/>
            </a:solidFill>
            <a:ln>
              <a:noFill/>
            </a:ln>
            <a:effectLst/>
          </c:spPr>
          <c:invertIfNegative val="0"/>
          <c:cat>
            <c:strRef>
              <c:f>'Fig11'!$C$5:$C$18</c:f>
              <c:strCache>
                <c:ptCount val="14"/>
                <c:pt idx="0">
                  <c:v>Nurse</c:v>
                </c:pt>
                <c:pt idx="1">
                  <c:v>Radiology tech</c:v>
                </c:pt>
                <c:pt idx="2">
                  <c:v>Medical/pathology lab tech</c:v>
                </c:pt>
                <c:pt idx="3">
                  <c:v>Dental lab tech</c:v>
                </c:pt>
                <c:pt idx="4">
                  <c:v>Expanded function dental assistant</c:v>
                </c:pt>
                <c:pt idx="5">
                  <c:v>Dental hygienist</c:v>
                </c:pt>
                <c:pt idx="6">
                  <c:v>Computer/IT personnel</c:v>
                </c:pt>
                <c:pt idx="7">
                  <c:v>Sterilization personnel</c:v>
                </c:pt>
                <c:pt idx="8">
                  <c:v>Other support personnel</c:v>
                </c:pt>
                <c:pt idx="9">
                  <c:v>Team/Patient care coordinator</c:v>
                </c:pt>
                <c:pt idx="10">
                  <c:v>Professional staff</c:v>
                </c:pt>
                <c:pt idx="11">
                  <c:v>Admin Assistants/Clerical Support</c:v>
                </c:pt>
                <c:pt idx="12">
                  <c:v>Clincial clerk</c:v>
                </c:pt>
                <c:pt idx="13">
                  <c:v>Dental assistant</c:v>
                </c:pt>
              </c:strCache>
            </c:strRef>
          </c:cat>
          <c:val>
            <c:numRef>
              <c:f>'Fig11'!$E$5:$E$18</c:f>
              <c:numCache>
                <c:formatCode>General</c:formatCode>
                <c:ptCount val="14"/>
                <c:pt idx="0">
                  <c:v>54.7</c:v>
                </c:pt>
                <c:pt idx="1">
                  <c:v>112.4</c:v>
                </c:pt>
                <c:pt idx="2">
                  <c:v>73</c:v>
                </c:pt>
                <c:pt idx="3">
                  <c:v>174.59</c:v>
                </c:pt>
                <c:pt idx="4">
                  <c:v>322.14999999999998</c:v>
                </c:pt>
                <c:pt idx="5">
                  <c:v>346.49</c:v>
                </c:pt>
                <c:pt idx="6">
                  <c:v>185.63</c:v>
                </c:pt>
                <c:pt idx="7">
                  <c:v>548.96</c:v>
                </c:pt>
                <c:pt idx="8">
                  <c:v>219.19</c:v>
                </c:pt>
                <c:pt idx="9">
                  <c:v>731.23</c:v>
                </c:pt>
                <c:pt idx="10">
                  <c:v>458.08</c:v>
                </c:pt>
                <c:pt idx="11">
                  <c:v>697.34</c:v>
                </c:pt>
                <c:pt idx="12">
                  <c:v>1755.94</c:v>
                </c:pt>
                <c:pt idx="13">
                  <c:v>1955.95</c:v>
                </c:pt>
              </c:numCache>
            </c:numRef>
          </c:val>
        </c:ser>
        <c:ser>
          <c:idx val="2"/>
          <c:order val="2"/>
          <c:tx>
            <c:strRef>
              <c:f>'Fig11'!$F$4</c:f>
              <c:strCache>
                <c:ptCount val="1"/>
                <c:pt idx="0">
                  <c:v>Research Support</c:v>
                </c:pt>
              </c:strCache>
            </c:strRef>
          </c:tx>
          <c:spPr>
            <a:solidFill>
              <a:srgbClr val="F0B323"/>
            </a:solidFill>
            <a:ln>
              <a:noFill/>
            </a:ln>
            <a:effectLst/>
          </c:spPr>
          <c:invertIfNegative val="0"/>
          <c:cat>
            <c:strRef>
              <c:f>'Fig11'!$C$5:$C$18</c:f>
              <c:strCache>
                <c:ptCount val="14"/>
                <c:pt idx="0">
                  <c:v>Nurse</c:v>
                </c:pt>
                <c:pt idx="1">
                  <c:v>Radiology tech</c:v>
                </c:pt>
                <c:pt idx="2">
                  <c:v>Medical/pathology lab tech</c:v>
                </c:pt>
                <c:pt idx="3">
                  <c:v>Dental lab tech</c:v>
                </c:pt>
                <c:pt idx="4">
                  <c:v>Expanded function dental assistant</c:v>
                </c:pt>
                <c:pt idx="5">
                  <c:v>Dental hygienist</c:v>
                </c:pt>
                <c:pt idx="6">
                  <c:v>Computer/IT personnel</c:v>
                </c:pt>
                <c:pt idx="7">
                  <c:v>Sterilization personnel</c:v>
                </c:pt>
                <c:pt idx="8">
                  <c:v>Other support personnel</c:v>
                </c:pt>
                <c:pt idx="9">
                  <c:v>Team/Patient care coordinator</c:v>
                </c:pt>
                <c:pt idx="10">
                  <c:v>Professional staff</c:v>
                </c:pt>
                <c:pt idx="11">
                  <c:v>Admin Assistants/Clerical Support</c:v>
                </c:pt>
                <c:pt idx="12">
                  <c:v>Clincial clerk</c:v>
                </c:pt>
                <c:pt idx="13">
                  <c:v>Dental assistant</c:v>
                </c:pt>
              </c:strCache>
            </c:strRef>
          </c:cat>
          <c:val>
            <c:numRef>
              <c:f>'Fig11'!$F$5:$F$18</c:f>
              <c:numCache>
                <c:formatCode>General</c:formatCode>
                <c:ptCount val="14"/>
                <c:pt idx="0">
                  <c:v>3.85</c:v>
                </c:pt>
                <c:pt idx="1">
                  <c:v>2</c:v>
                </c:pt>
                <c:pt idx="2">
                  <c:v>44.75</c:v>
                </c:pt>
                <c:pt idx="3">
                  <c:v>15.29</c:v>
                </c:pt>
                <c:pt idx="5">
                  <c:v>13.9</c:v>
                </c:pt>
                <c:pt idx="6">
                  <c:v>26.63</c:v>
                </c:pt>
                <c:pt idx="7">
                  <c:v>6.5</c:v>
                </c:pt>
                <c:pt idx="8">
                  <c:v>166.93</c:v>
                </c:pt>
                <c:pt idx="9">
                  <c:v>7</c:v>
                </c:pt>
                <c:pt idx="10">
                  <c:v>195.4</c:v>
                </c:pt>
                <c:pt idx="11">
                  <c:v>130.72</c:v>
                </c:pt>
                <c:pt idx="12">
                  <c:v>3</c:v>
                </c:pt>
                <c:pt idx="13">
                  <c:v>6.3</c:v>
                </c:pt>
              </c:numCache>
            </c:numRef>
          </c:val>
        </c:ser>
        <c:ser>
          <c:idx val="3"/>
          <c:order val="3"/>
          <c:tx>
            <c:strRef>
              <c:f>'Fig11'!$G$4</c:f>
              <c:strCache>
                <c:ptCount val="1"/>
                <c:pt idx="0">
                  <c:v>All Other Support</c:v>
                </c:pt>
              </c:strCache>
            </c:strRef>
          </c:tx>
          <c:spPr>
            <a:solidFill>
              <a:schemeClr val="bg1">
                <a:lumMod val="50000"/>
              </a:schemeClr>
            </a:solidFill>
            <a:ln>
              <a:noFill/>
            </a:ln>
            <a:effectLst/>
          </c:spPr>
          <c:invertIfNegative val="0"/>
          <c:cat>
            <c:strRef>
              <c:f>'Fig11'!$C$5:$C$18</c:f>
              <c:strCache>
                <c:ptCount val="14"/>
                <c:pt idx="0">
                  <c:v>Nurse</c:v>
                </c:pt>
                <c:pt idx="1">
                  <c:v>Radiology tech</c:v>
                </c:pt>
                <c:pt idx="2">
                  <c:v>Medical/pathology lab tech</c:v>
                </c:pt>
                <c:pt idx="3">
                  <c:v>Dental lab tech</c:v>
                </c:pt>
                <c:pt idx="4">
                  <c:v>Expanded function dental assistant</c:v>
                </c:pt>
                <c:pt idx="5">
                  <c:v>Dental hygienist</c:v>
                </c:pt>
                <c:pt idx="6">
                  <c:v>Computer/IT personnel</c:v>
                </c:pt>
                <c:pt idx="7">
                  <c:v>Sterilization personnel</c:v>
                </c:pt>
                <c:pt idx="8">
                  <c:v>Other support personnel</c:v>
                </c:pt>
                <c:pt idx="9">
                  <c:v>Team/Patient care coordinator</c:v>
                </c:pt>
                <c:pt idx="10">
                  <c:v>Professional staff</c:v>
                </c:pt>
                <c:pt idx="11">
                  <c:v>Admin Assistants/Clerical Support</c:v>
                </c:pt>
                <c:pt idx="12">
                  <c:v>Clincial clerk</c:v>
                </c:pt>
                <c:pt idx="13">
                  <c:v>Dental assistant</c:v>
                </c:pt>
              </c:strCache>
            </c:strRef>
          </c:cat>
          <c:val>
            <c:numRef>
              <c:f>'Fig11'!$G$5:$G$18</c:f>
              <c:numCache>
                <c:formatCode>General</c:formatCode>
                <c:ptCount val="14"/>
                <c:pt idx="0">
                  <c:v>7.2</c:v>
                </c:pt>
                <c:pt idx="1">
                  <c:v>9.1999999999999993</c:v>
                </c:pt>
                <c:pt idx="2">
                  <c:v>3</c:v>
                </c:pt>
                <c:pt idx="3">
                  <c:v>9.1</c:v>
                </c:pt>
                <c:pt idx="4">
                  <c:v>13</c:v>
                </c:pt>
                <c:pt idx="5">
                  <c:v>35.200000000000003</c:v>
                </c:pt>
                <c:pt idx="6">
                  <c:v>209.8</c:v>
                </c:pt>
                <c:pt idx="7">
                  <c:v>80.400000000000006</c:v>
                </c:pt>
                <c:pt idx="8">
                  <c:v>325.66000000000003</c:v>
                </c:pt>
                <c:pt idx="9">
                  <c:v>55.2</c:v>
                </c:pt>
                <c:pt idx="10">
                  <c:v>755.87</c:v>
                </c:pt>
                <c:pt idx="11">
                  <c:v>766.2</c:v>
                </c:pt>
                <c:pt idx="12">
                  <c:v>128.9</c:v>
                </c:pt>
                <c:pt idx="13">
                  <c:v>119.7</c:v>
                </c:pt>
              </c:numCache>
            </c:numRef>
          </c:val>
        </c:ser>
        <c:ser>
          <c:idx val="4"/>
          <c:order val="4"/>
          <c:tx>
            <c:strRef>
              <c:f>'Fig11'!$H$4</c:f>
              <c:strCache>
                <c:ptCount val="1"/>
                <c:pt idx="0">
                  <c:v>TOTAL FTE</c:v>
                </c:pt>
              </c:strCache>
            </c:strRef>
          </c:tx>
          <c:spPr>
            <a:noFill/>
            <a:ln>
              <a:noFill/>
            </a:ln>
            <a:effectLst/>
          </c:spPr>
          <c:invertIfNegative val="0"/>
          <c:dLbls>
            <c:numFmt formatCode="#,##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'Fig11'!$C$5:$C$18</c:f>
              <c:strCache>
                <c:ptCount val="14"/>
                <c:pt idx="0">
                  <c:v>Nurse</c:v>
                </c:pt>
                <c:pt idx="1">
                  <c:v>Radiology tech</c:v>
                </c:pt>
                <c:pt idx="2">
                  <c:v>Medical/pathology lab tech</c:v>
                </c:pt>
                <c:pt idx="3">
                  <c:v>Dental lab tech</c:v>
                </c:pt>
                <c:pt idx="4">
                  <c:v>Expanded function dental assistant</c:v>
                </c:pt>
                <c:pt idx="5">
                  <c:v>Dental hygienist</c:v>
                </c:pt>
                <c:pt idx="6">
                  <c:v>Computer/IT personnel</c:v>
                </c:pt>
                <c:pt idx="7">
                  <c:v>Sterilization personnel</c:v>
                </c:pt>
                <c:pt idx="8">
                  <c:v>Other support personnel</c:v>
                </c:pt>
                <c:pt idx="9">
                  <c:v>Team/Patient care coordinator</c:v>
                </c:pt>
                <c:pt idx="10">
                  <c:v>Professional staff</c:v>
                </c:pt>
                <c:pt idx="11">
                  <c:v>Admin Assistants/Clerical Support</c:v>
                </c:pt>
                <c:pt idx="12">
                  <c:v>Clincial clerk</c:v>
                </c:pt>
                <c:pt idx="13">
                  <c:v>Dental assistant</c:v>
                </c:pt>
              </c:strCache>
            </c:strRef>
          </c:cat>
          <c:val>
            <c:numRef>
              <c:f>'Fig11'!$H$5:$H$18</c:f>
              <c:numCache>
                <c:formatCode>General</c:formatCode>
                <c:ptCount val="14"/>
                <c:pt idx="0">
                  <c:v>65.900000000000006</c:v>
                </c:pt>
                <c:pt idx="1">
                  <c:v>123.6</c:v>
                </c:pt>
                <c:pt idx="2">
                  <c:v>132.75</c:v>
                </c:pt>
                <c:pt idx="3">
                  <c:v>202.98</c:v>
                </c:pt>
                <c:pt idx="4">
                  <c:v>335.15</c:v>
                </c:pt>
                <c:pt idx="5">
                  <c:v>395.59</c:v>
                </c:pt>
                <c:pt idx="6">
                  <c:v>425.59</c:v>
                </c:pt>
                <c:pt idx="7">
                  <c:v>635.86</c:v>
                </c:pt>
                <c:pt idx="8">
                  <c:v>714.26</c:v>
                </c:pt>
                <c:pt idx="9">
                  <c:v>793.43</c:v>
                </c:pt>
                <c:pt idx="10">
                  <c:v>1456.25</c:v>
                </c:pt>
                <c:pt idx="11">
                  <c:v>1647.75</c:v>
                </c:pt>
                <c:pt idx="12">
                  <c:v>1887.84</c:v>
                </c:pt>
                <c:pt idx="13">
                  <c:v>2081.9499999999998</c:v>
                </c:pt>
              </c:numCache>
            </c:numRef>
          </c:val>
        </c:ser>
        <c:dLbls>
          <c:showLegendKey val="0"/>
          <c:showVal val="0"/>
          <c:showCatName val="0"/>
          <c:showSerName val="0"/>
          <c:showPercent val="0"/>
          <c:showBubbleSize val="0"/>
        </c:dLbls>
        <c:gapWidth val="23"/>
        <c:overlap val="100"/>
        <c:axId val="388589840"/>
        <c:axId val="388590232"/>
      </c:barChart>
      <c:catAx>
        <c:axId val="388589840"/>
        <c:scaling>
          <c:orientation val="minMax"/>
        </c:scaling>
        <c:delete val="0"/>
        <c:axPos val="l"/>
        <c:title>
          <c:tx>
            <c:rich>
              <a:bodyPr rot="-5400000" spcFirstLastPara="1" vertOverflow="ellipsis" vert="horz" wrap="square" anchor="ctr" anchorCtr="1"/>
              <a:lstStyle/>
              <a:p>
                <a:pPr>
                  <a:defRPr sz="11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sz="1100" b="1">
                    <a:solidFill>
                      <a:sysClr val="windowText" lastClr="000000"/>
                    </a:solidFill>
                    <a:latin typeface="Arial" panose="020B0604020202020204" pitchFamily="34" charset="0"/>
                    <a:cs typeface="Arial" panose="020B0604020202020204" pitchFamily="34" charset="0"/>
                  </a:rPr>
                  <a:t>Position</a:t>
                </a:r>
              </a:p>
            </c:rich>
          </c:tx>
          <c:layout>
            <c:manualLayout>
              <c:xMode val="edge"/>
              <c:yMode val="edge"/>
              <c:x val="2.6329233170178053E-2"/>
              <c:y val="0.44837647183137302"/>
            </c:manualLayout>
          </c:layout>
          <c:overlay val="0"/>
          <c:spPr>
            <a:noFill/>
            <a:ln>
              <a:noFill/>
            </a:ln>
            <a:effectLst/>
          </c:spPr>
          <c:txPr>
            <a:bodyPr rot="-5400000" spcFirstLastPara="1" vertOverflow="ellipsis" vert="horz" wrap="square" anchor="ctr" anchorCtr="1"/>
            <a:lstStyle/>
            <a:p>
              <a:pPr>
                <a:defRPr sz="11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05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388590232"/>
        <c:crosses val="autoZero"/>
        <c:auto val="1"/>
        <c:lblAlgn val="ctr"/>
        <c:lblOffset val="100"/>
        <c:noMultiLvlLbl val="0"/>
      </c:catAx>
      <c:valAx>
        <c:axId val="388590232"/>
        <c:scaling>
          <c:orientation val="minMax"/>
          <c:max val="250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b" anchorCtr="1"/>
              <a:lstStyle/>
              <a:p>
                <a:pPr>
                  <a:defRPr sz="11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sz="1100" b="1">
                    <a:solidFill>
                      <a:sysClr val="windowText" lastClr="000000"/>
                    </a:solidFill>
                    <a:latin typeface="Arial" panose="020B0604020202020204" pitchFamily="34" charset="0"/>
                    <a:cs typeface="Arial" panose="020B0604020202020204" pitchFamily="34" charset="0"/>
                  </a:rPr>
                  <a:t>Number of Personnel</a:t>
                </a:r>
              </a:p>
            </c:rich>
          </c:tx>
          <c:layout>
            <c:manualLayout>
              <c:xMode val="edge"/>
              <c:yMode val="edge"/>
              <c:x val="0.49809911472930291"/>
              <c:y val="0.96764117521875748"/>
            </c:manualLayout>
          </c:layout>
          <c:overlay val="0"/>
          <c:spPr>
            <a:noFill/>
            <a:ln>
              <a:noFill/>
            </a:ln>
            <a:effectLst/>
          </c:spPr>
          <c:txPr>
            <a:bodyPr rot="0" spcFirstLastPara="1" vertOverflow="ellipsis" vert="horz" wrap="square" anchor="b" anchorCtr="1"/>
            <a:lstStyle/>
            <a:p>
              <a:pPr>
                <a:defRPr sz="11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0" sourceLinked="0"/>
        <c:majorTickMark val="none"/>
        <c:minorTickMark val="none"/>
        <c:tickLblPos val="nextTo"/>
        <c:spPr>
          <a:noFill/>
          <a:ln>
            <a:solidFill>
              <a:schemeClr val="tx1"/>
            </a:solid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388589840"/>
        <c:crosses val="autoZero"/>
        <c:crossBetween val="between"/>
      </c:valAx>
      <c:spPr>
        <a:noFill/>
        <a:ln>
          <a:noFill/>
        </a:ln>
        <a:effectLst/>
      </c:spPr>
    </c:plotArea>
    <c:legend>
      <c:legendPos val="r"/>
      <c:legendEntry>
        <c:idx val="4"/>
        <c:delete val="1"/>
      </c:legendEntry>
      <c:layout>
        <c:manualLayout>
          <c:xMode val="edge"/>
          <c:yMode val="edge"/>
          <c:x val="0.68379648862910547"/>
          <c:y val="0.50597342257805966"/>
          <c:w val="0.17247787278123977"/>
          <c:h val="0.23197735662879562"/>
        </c:manualLayout>
      </c:layout>
      <c:overlay val="0"/>
      <c:spPr>
        <a:solidFill>
          <a:schemeClr val="bg1"/>
        </a:solidFill>
        <a:ln w="41275">
          <a:solidFill>
            <a:schemeClr val="accent1"/>
          </a:solidFill>
        </a:ln>
        <a:effectLst/>
      </c:spPr>
      <c:txPr>
        <a:bodyPr rot="0" spcFirstLastPara="1" vertOverflow="ellipsis" vert="horz" wrap="square" anchor="ctr" anchorCtr="1"/>
        <a:lstStyle/>
        <a:p>
          <a:pPr>
            <a:defRPr sz="105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gradFill flip="none" rotWithShape="1">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tileRect/>
    </a:gradFill>
    <a:ln w="9525" cap="flat" cmpd="sng" algn="ctr">
      <a:noFill/>
      <a:round/>
    </a:ln>
    <a:effectLst/>
  </c:spPr>
  <c:txPr>
    <a:bodyPr/>
    <a:lstStyle/>
    <a:p>
      <a:pPr>
        <a:defRPr/>
      </a:pPr>
      <a:endParaRPr lang="en-US"/>
    </a:p>
  </c:txPr>
  <c:printSettings>
    <c:headerFooter/>
    <c:pageMargins b="0.75" l="0.7" r="0.7" t="0.75" header="0.3" footer="0.3"/>
    <c:pageSetup orientation="portrait"/>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8.8662409885171781E-2"/>
          <c:y val="0.19197181007901004"/>
          <c:w val="0.8060263515936712"/>
          <c:h val="0.69103495739125154"/>
        </c:manualLayout>
      </c:layout>
      <c:doughnutChart>
        <c:varyColors val="1"/>
        <c:ser>
          <c:idx val="0"/>
          <c:order val="0"/>
          <c:tx>
            <c:strRef>
              <c:f>'Fig12'!$D$4</c:f>
              <c:strCache>
                <c:ptCount val="1"/>
              </c:strCache>
            </c:strRef>
          </c:tx>
          <c:dPt>
            <c:idx val="0"/>
            <c:bubble3D val="0"/>
            <c:spPr>
              <a:solidFill>
                <a:srgbClr val="0076BE"/>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rgbClr val="7F7770"/>
              </a:solidFill>
              <a:ln>
                <a:noFill/>
              </a:ln>
              <a:effectLst>
                <a:outerShdw blurRad="254000" sx="102000" sy="102000" algn="ctr" rotWithShape="0">
                  <a:prstClr val="black">
                    <a:alpha val="20000"/>
                  </a:prstClr>
                </a:outerShdw>
              </a:effectLst>
            </c:spPr>
          </c:dPt>
          <c:dPt>
            <c:idx val="3"/>
            <c:bubble3D val="0"/>
            <c:spPr>
              <a:solidFill>
                <a:srgbClr val="F0B323"/>
              </a:solidFill>
              <a:ln>
                <a:noFill/>
              </a:ln>
              <a:effectLst>
                <a:outerShdw blurRad="254000" sx="102000" sy="102000" algn="ctr" rotWithShape="0">
                  <a:prstClr val="black">
                    <a:alpha val="20000"/>
                  </a:prstClr>
                </a:outerShdw>
              </a:effectLst>
            </c:spPr>
          </c:dPt>
          <c:dLbls>
            <c:dLbl>
              <c:idx val="0"/>
              <c:layout>
                <c:manualLayout>
                  <c:x val="0.19082799553102953"/>
                  <c:y val="-4.3564460383046177E-2"/>
                </c:manualLayout>
              </c:layout>
              <c:tx>
                <c:rich>
                  <a:bodyPr rot="0" spcFirstLastPara="1" vertOverflow="ellipsis" vert="horz" wrap="square" lIns="38100" tIns="19050" rIns="38100" bIns="19050" anchor="ctr" anchorCtr="1">
                    <a:noAutofit/>
                  </a:bodyPr>
                  <a:lstStyle/>
                  <a:p>
                    <a:pPr>
                      <a:defRPr sz="1000" b="1" i="0" u="none" strike="noStrike" kern="1200" baseline="0">
                        <a:solidFill>
                          <a:schemeClr val="lt1"/>
                        </a:solidFill>
                        <a:latin typeface="Arial" panose="020B0604020202020204" pitchFamily="34" charset="0"/>
                        <a:ea typeface="+mn-ea"/>
                        <a:cs typeface="Arial" panose="020B0604020202020204" pitchFamily="34" charset="0"/>
                      </a:defRPr>
                    </a:pPr>
                    <a:fld id="{F5277BFF-DA8D-4D61-A718-DA76CB9133AC}" type="CATEGORYNAME">
                      <a:rPr lang="en-US" sz="1000" baseline="0"/>
                      <a:pPr>
                        <a:defRPr>
                          <a:latin typeface="Arial" panose="020B0604020202020204" pitchFamily="34" charset="0"/>
                          <a:cs typeface="Arial" panose="020B0604020202020204" pitchFamily="34" charset="0"/>
                        </a:defRPr>
                      </a:pPr>
                      <a:t>[CATEGORY NAME]</a:t>
                    </a:fld>
                    <a:r>
                      <a:rPr lang="en-US" sz="1000" baseline="0"/>
                      <a:t> (18.2%)
N=12</a:t>
                    </a:r>
                  </a:p>
                </c:rich>
              </c:tx>
              <c:numFmt formatCode="0.0%" sourceLinked="0"/>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lt1"/>
                      </a:solidFill>
                      <a:latin typeface="Arial" panose="020B0604020202020204" pitchFamily="34" charset="0"/>
                      <a:ea typeface="+mn-ea"/>
                      <a:cs typeface="Arial" panose="020B0604020202020204" pitchFamily="34" charset="0"/>
                    </a:defRPr>
                  </a:pPr>
                  <a:endParaRPr lang="en-US"/>
                </a:p>
              </c:txPr>
              <c:showLegendKey val="0"/>
              <c:showVal val="1"/>
              <c:showCatName val="1"/>
              <c:showSerName val="1"/>
              <c:showPercent val="1"/>
              <c:showBubbleSize val="0"/>
              <c:separator>
</c:separator>
              <c:extLst>
                <c:ext xmlns:c15="http://schemas.microsoft.com/office/drawing/2012/chart" uri="{CE6537A1-D6FC-4f65-9D91-7224C49458BB}">
                  <c15:layout>
                    <c:manualLayout>
                      <c:w val="0.28011080332409966"/>
                      <c:h val="9.869306930693067E-2"/>
                    </c:manualLayout>
                  </c15:layout>
                  <c15:dlblFieldTable/>
                  <c15:showDataLabelsRange val="0"/>
                </c:ext>
              </c:extLst>
            </c:dLbl>
            <c:dLbl>
              <c:idx val="1"/>
              <c:layout>
                <c:manualLayout>
                  <c:x val="0.19452139119729156"/>
                  <c:y val="-0.49240924092409238"/>
                </c:manualLayout>
              </c:layout>
              <c:tx>
                <c:rich>
                  <a:bodyPr rot="0" spcFirstLastPara="1" vertOverflow="ellipsis" vert="horz" wrap="square" lIns="38100" tIns="19050" rIns="38100" bIns="19050" anchor="ctr" anchorCtr="1">
                    <a:noAutofit/>
                  </a:bodyPr>
                  <a:lstStyle/>
                  <a:p>
                    <a:pPr>
                      <a:defRPr sz="1000" b="1" i="0" u="none" strike="noStrike" kern="1200" baseline="0">
                        <a:solidFill>
                          <a:schemeClr val="lt1"/>
                        </a:solidFill>
                        <a:latin typeface="Arial" panose="020B0604020202020204" pitchFamily="34" charset="0"/>
                        <a:ea typeface="+mn-ea"/>
                        <a:cs typeface="Arial" panose="020B0604020202020204" pitchFamily="34" charset="0"/>
                      </a:defRPr>
                    </a:pPr>
                    <a:r>
                      <a:rPr lang="en-US" sz="1000" baseline="0"/>
                      <a:t>Faculty from other divisions (10.6%)</a:t>
                    </a:r>
                  </a:p>
                  <a:p>
                    <a:pPr>
                      <a:defRPr>
                        <a:latin typeface="Arial" panose="020B0604020202020204" pitchFamily="34" charset="0"/>
                        <a:cs typeface="Arial" panose="020B0604020202020204" pitchFamily="34" charset="0"/>
                      </a:defRPr>
                    </a:pPr>
                    <a:r>
                      <a:rPr lang="en-US" sz="1000" baseline="0"/>
                      <a:t>N=7</a:t>
                    </a:r>
                  </a:p>
                </c:rich>
              </c:tx>
              <c:numFmt formatCode="0.0%" sourceLinked="0"/>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lt1"/>
                      </a:solidFill>
                      <a:latin typeface="Arial" panose="020B0604020202020204" pitchFamily="34" charset="0"/>
                      <a:ea typeface="+mn-ea"/>
                      <a:cs typeface="Arial" panose="020B0604020202020204" pitchFamily="34" charset="0"/>
                    </a:defRPr>
                  </a:pPr>
                  <a:endParaRPr lang="en-US"/>
                </a:p>
              </c:txPr>
              <c:showLegendKey val="0"/>
              <c:showVal val="1"/>
              <c:showCatName val="0"/>
              <c:showSerName val="1"/>
              <c:showPercent val="0"/>
              <c:showBubbleSize val="0"/>
              <c:extLst>
                <c:ext xmlns:c15="http://schemas.microsoft.com/office/drawing/2012/chart" uri="{CE6537A1-D6FC-4f65-9D91-7224C49458BB}">
                  <c15:layout>
                    <c:manualLayout>
                      <c:w val="0.27704524469067404"/>
                      <c:h val="0.10165016501650165"/>
                    </c:manualLayout>
                  </c15:layout>
                </c:ext>
              </c:extLst>
            </c:dLbl>
            <c:dLbl>
              <c:idx val="2"/>
              <c:layout>
                <c:manualLayout>
                  <c:x val="-0.1963681132656202"/>
                  <c:y val="-0.1254125412541254"/>
                </c:manualLayout>
              </c:layout>
              <c:tx>
                <c:rich>
                  <a:bodyPr rot="0" spcFirstLastPara="1" vertOverflow="ellipsis" vert="horz" wrap="square" lIns="38100" tIns="19050" rIns="38100" bIns="19050" anchor="ctr" anchorCtr="1">
                    <a:noAutofit/>
                  </a:bodyPr>
                  <a:lstStyle/>
                  <a:p>
                    <a:pPr>
                      <a:defRPr sz="1000" b="1" i="0" u="none" strike="noStrike" kern="1200" baseline="0">
                        <a:solidFill>
                          <a:schemeClr val="lt1"/>
                        </a:solidFill>
                        <a:latin typeface="Arial" panose="020B0604020202020204" pitchFamily="34" charset="0"/>
                        <a:ea typeface="+mn-ea"/>
                        <a:cs typeface="Arial" panose="020B0604020202020204" pitchFamily="34" charset="0"/>
                      </a:defRPr>
                    </a:pPr>
                    <a:fld id="{6559DE51-121D-4BAB-AB98-62F0A85847D8}" type="CATEGORYNAME">
                      <a:rPr lang="en-US" sz="1000" baseline="0"/>
                      <a:pPr>
                        <a:defRPr>
                          <a:latin typeface="Arial" panose="020B0604020202020204" pitchFamily="34" charset="0"/>
                          <a:cs typeface="Arial" panose="020B0604020202020204" pitchFamily="34" charset="0"/>
                        </a:defRPr>
                      </a:pPr>
                      <a:t>[CATEGORY NAME]</a:t>
                    </a:fld>
                    <a:r>
                      <a:rPr lang="en-US" sz="1000" baseline="0"/>
                      <a:t> (65.2%)
N=43</a:t>
                    </a:r>
                  </a:p>
                </c:rich>
              </c:tx>
              <c:numFmt formatCode="0.0%" sourceLinked="0"/>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lt1"/>
                      </a:solidFill>
                      <a:latin typeface="Arial" panose="020B0604020202020204" pitchFamily="34" charset="0"/>
                      <a:ea typeface="+mn-ea"/>
                      <a:cs typeface="Arial" panose="020B0604020202020204" pitchFamily="34" charset="0"/>
                    </a:defRPr>
                  </a:pPr>
                  <a:endParaRPr lang="en-US"/>
                </a:p>
              </c:txPr>
              <c:showLegendKey val="0"/>
              <c:showVal val="1"/>
              <c:showCatName val="1"/>
              <c:showSerName val="1"/>
              <c:showPercent val="1"/>
              <c:showBubbleSize val="0"/>
              <c:separator>
</c:separator>
              <c:extLst>
                <c:ext xmlns:c15="http://schemas.microsoft.com/office/drawing/2012/chart" uri="{CE6537A1-D6FC-4f65-9D91-7224C49458BB}">
                  <c15:layout>
                    <c:manualLayout>
                      <c:w val="0.28603262542320712"/>
                      <c:h val="0.1306930693069307"/>
                    </c:manualLayout>
                  </c15:layout>
                  <c15:dlblFieldTable/>
                  <c15:showDataLabelsRange val="0"/>
                </c:ext>
              </c:extLst>
            </c:dLbl>
            <c:dLbl>
              <c:idx val="3"/>
              <c:layout>
                <c:manualLayout>
                  <c:x val="0.18590340334881952"/>
                  <c:y val="0.53333333333333321"/>
                </c:manualLayout>
              </c:layout>
              <c:tx>
                <c:rich>
                  <a:bodyPr rot="0" spcFirstLastPara="1" vertOverflow="ellipsis" vert="horz" wrap="square" lIns="38100" tIns="19050" rIns="38100" bIns="19050" anchor="ctr" anchorCtr="1">
                    <a:noAutofit/>
                  </a:bodyPr>
                  <a:lstStyle/>
                  <a:p>
                    <a:pPr>
                      <a:defRPr sz="1000" b="1" i="0" u="none" strike="noStrike" kern="1200" baseline="0">
                        <a:solidFill>
                          <a:schemeClr val="lt1"/>
                        </a:solidFill>
                        <a:latin typeface="Arial" panose="020B0604020202020204" pitchFamily="34" charset="0"/>
                        <a:ea typeface="+mn-ea"/>
                        <a:cs typeface="Arial" panose="020B0604020202020204" pitchFamily="34" charset="0"/>
                      </a:defRPr>
                    </a:pPr>
                    <a:r>
                      <a:rPr lang="en-US" baseline="0"/>
                      <a:t>Medical school faculty only (6.1%)
N=4</a:t>
                    </a:r>
                  </a:p>
                </c:rich>
              </c:tx>
              <c:numFmt formatCode="0.0%" sourceLinked="0"/>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lt1"/>
                      </a:solidFill>
                      <a:latin typeface="Arial" panose="020B0604020202020204" pitchFamily="34" charset="0"/>
                      <a:ea typeface="+mn-ea"/>
                      <a:cs typeface="Arial" panose="020B0604020202020204" pitchFamily="34" charset="0"/>
                    </a:defRPr>
                  </a:pPr>
                  <a:endParaRPr lang="en-US"/>
                </a:p>
              </c:txPr>
              <c:showLegendKey val="0"/>
              <c:showVal val="1"/>
              <c:showCatName val="1"/>
              <c:showSerName val="1"/>
              <c:showPercent val="1"/>
              <c:showBubbleSize val="0"/>
              <c:separator>
</c:separator>
              <c:extLst>
                <c:ext xmlns:c15="http://schemas.microsoft.com/office/drawing/2012/chart" uri="{CE6537A1-D6FC-4f65-9D91-7224C49458BB}">
                  <c15:layout>
                    <c:manualLayout>
                      <c:w val="0.27399199753770387"/>
                      <c:h val="0.10165016501650165"/>
                    </c:manualLayout>
                  </c15:layout>
                </c:ext>
              </c:extLst>
            </c:dLbl>
            <c:numFmt formatCode="0.0%" sourceLinked="0"/>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Arial" panose="020B0604020202020204" pitchFamily="34" charset="0"/>
                    <a:ea typeface="+mn-ea"/>
                    <a:cs typeface="Arial" panose="020B0604020202020204" pitchFamily="34" charset="0"/>
                  </a:defRPr>
                </a:pPr>
                <a:endParaRPr lang="en-US"/>
              </a:p>
            </c:txPr>
            <c:showLegendKey val="0"/>
            <c:showVal val="1"/>
            <c:showCatName val="1"/>
            <c:showSerName val="1"/>
            <c:showPercent val="1"/>
            <c:showBubbleSize val="0"/>
            <c:separator>
</c:separator>
            <c:showLeaderLines val="0"/>
            <c:extLst>
              <c:ext xmlns:c15="http://schemas.microsoft.com/office/drawing/2012/chart" uri="{CE6537A1-D6FC-4f65-9D91-7224C49458BB}"/>
            </c:extLst>
          </c:dLbls>
          <c:cat>
            <c:strRef>
              <c:f>'Fig12'!$C$7:$C$10</c:f>
              <c:strCache>
                <c:ptCount val="4"/>
                <c:pt idx="0">
                  <c:v>Dental school faculty only</c:v>
                </c:pt>
                <c:pt idx="1">
                  <c:v>Medical school faculty only</c:v>
                </c:pt>
                <c:pt idx="2">
                  <c:v>Medical and dental school faculty share instruction</c:v>
                </c:pt>
                <c:pt idx="3">
                  <c:v>Faculty from other divisions</c:v>
                </c:pt>
              </c:strCache>
            </c:strRef>
          </c:cat>
          <c:val>
            <c:numRef>
              <c:f>'Fig12'!$D$7:$D$10</c:f>
              <c:numCache>
                <c:formatCode>General</c:formatCode>
                <c:ptCount val="4"/>
                <c:pt idx="0">
                  <c:v>12</c:v>
                </c:pt>
                <c:pt idx="1">
                  <c:v>4</c:v>
                </c:pt>
                <c:pt idx="2">
                  <c:v>43</c:v>
                </c:pt>
                <c:pt idx="3">
                  <c:v>7</c:v>
                </c:pt>
              </c:numCache>
            </c:numRef>
          </c:val>
        </c:ser>
        <c:dLbls>
          <c:showLegendKey val="0"/>
          <c:showVal val="0"/>
          <c:showCatName val="0"/>
          <c:showSerName val="0"/>
          <c:showPercent val="1"/>
          <c:showBubbleSize val="0"/>
          <c:showLeaderLines val="0"/>
        </c:dLbls>
        <c:firstSliceAng val="60"/>
        <c:holeSize val="50"/>
      </c:doughnutChart>
      <c:spPr>
        <a:noFill/>
        <a:ln>
          <a:noFill/>
        </a:ln>
        <a:effectLst/>
      </c:spPr>
    </c:plotArea>
    <c:plotVisOnly val="1"/>
    <c:dispBlanksAs val="zero"/>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000000000000167" l="0.70000000000000062" r="0.70000000000000062" t="0.75000000000000167" header="0.30000000000000032" footer="0.30000000000000032"/>
    <c:pageSetup orientation="landscape"/>
  </c:printSettings>
  <c:userShapes r:id="rId4"/>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9.1240957685167406E-2"/>
          <c:y val="3.0555555555555555E-2"/>
          <c:w val="0.89385389326334208"/>
          <c:h val="0.84575349956255463"/>
        </c:manualLayout>
      </c:layout>
      <c:barChart>
        <c:barDir val="col"/>
        <c:grouping val="stacked"/>
        <c:varyColors val="0"/>
        <c:ser>
          <c:idx val="0"/>
          <c:order val="0"/>
          <c:tx>
            <c:strRef>
              <c:f>'Fig2'!$A$5</c:f>
              <c:strCache>
                <c:ptCount val="1"/>
                <c:pt idx="0">
                  <c:v>Female</c:v>
                </c:pt>
              </c:strCache>
            </c:strRef>
          </c:tx>
          <c:spPr>
            <a:solidFill>
              <a:srgbClr val="009999"/>
            </a:solidFill>
            <a:ln>
              <a:noFill/>
            </a:ln>
            <a:effectLst/>
          </c:spPr>
          <c:invertIfNegative val="0"/>
          <c:dLbls>
            <c:numFmt formatCode="_(* #,##0_);_(* \(#,##0\);_(* &quot;-&quot;_);_(@_)" sourceLinked="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'Fig2'!$B$4:$L$4</c:f>
              <c:strCache>
                <c:ptCount val="11"/>
                <c:pt idx="0">
                  <c:v>2010-11</c:v>
                </c:pt>
                <c:pt idx="1">
                  <c:v>2011-12</c:v>
                </c:pt>
                <c:pt idx="2">
                  <c:v>2012-13</c:v>
                </c:pt>
                <c:pt idx="3">
                  <c:v>2013-14</c:v>
                </c:pt>
                <c:pt idx="4">
                  <c:v>2014-15</c:v>
                </c:pt>
                <c:pt idx="5">
                  <c:v>2015-16</c:v>
                </c:pt>
                <c:pt idx="6">
                  <c:v>2016-17</c:v>
                </c:pt>
                <c:pt idx="7">
                  <c:v>2017-18</c:v>
                </c:pt>
                <c:pt idx="8">
                  <c:v>2018-19</c:v>
                </c:pt>
                <c:pt idx="9">
                  <c:v>2019-20</c:v>
                </c:pt>
                <c:pt idx="10">
                  <c:v>2020-21</c:v>
                </c:pt>
              </c:strCache>
            </c:strRef>
          </c:cat>
          <c:val>
            <c:numRef>
              <c:f>'Fig2'!$B$5:$L$5</c:f>
              <c:numCache>
                <c:formatCode>General</c:formatCode>
                <c:ptCount val="11"/>
                <c:pt idx="0">
                  <c:v>25259</c:v>
                </c:pt>
                <c:pt idx="1">
                  <c:v>28746</c:v>
                </c:pt>
                <c:pt idx="2">
                  <c:v>30392</c:v>
                </c:pt>
                <c:pt idx="3">
                  <c:v>29816</c:v>
                </c:pt>
                <c:pt idx="4">
                  <c:v>28831</c:v>
                </c:pt>
                <c:pt idx="5">
                  <c:v>34341</c:v>
                </c:pt>
                <c:pt idx="6">
                  <c:v>38546</c:v>
                </c:pt>
                <c:pt idx="7">
                  <c:v>35013</c:v>
                </c:pt>
                <c:pt idx="8">
                  <c:v>33169</c:v>
                </c:pt>
                <c:pt idx="9">
                  <c:v>37729</c:v>
                </c:pt>
                <c:pt idx="10" formatCode="_(* #,##0_);_(* \(#,##0\);_(* &quot;-&quot;??_);_(@_)">
                  <c:v>36260</c:v>
                </c:pt>
              </c:numCache>
            </c:numRef>
          </c:val>
        </c:ser>
        <c:ser>
          <c:idx val="1"/>
          <c:order val="1"/>
          <c:tx>
            <c:strRef>
              <c:f>'Fig2'!$A$6</c:f>
              <c:strCache>
                <c:ptCount val="1"/>
                <c:pt idx="0">
                  <c:v>Male</c:v>
                </c:pt>
              </c:strCache>
            </c:strRef>
          </c:tx>
          <c:spPr>
            <a:solidFill>
              <a:srgbClr val="993365"/>
            </a:solidFill>
            <a:ln>
              <a:no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'Fig2'!$B$4:$L$4</c:f>
              <c:strCache>
                <c:ptCount val="11"/>
                <c:pt idx="0">
                  <c:v>2010-11</c:v>
                </c:pt>
                <c:pt idx="1">
                  <c:v>2011-12</c:v>
                </c:pt>
                <c:pt idx="2">
                  <c:v>2012-13</c:v>
                </c:pt>
                <c:pt idx="3">
                  <c:v>2013-14</c:v>
                </c:pt>
                <c:pt idx="4">
                  <c:v>2014-15</c:v>
                </c:pt>
                <c:pt idx="5">
                  <c:v>2015-16</c:v>
                </c:pt>
                <c:pt idx="6">
                  <c:v>2016-17</c:v>
                </c:pt>
                <c:pt idx="7">
                  <c:v>2017-18</c:v>
                </c:pt>
                <c:pt idx="8">
                  <c:v>2018-19</c:v>
                </c:pt>
                <c:pt idx="9">
                  <c:v>2019-20</c:v>
                </c:pt>
                <c:pt idx="10">
                  <c:v>2020-21</c:v>
                </c:pt>
              </c:strCache>
            </c:strRef>
          </c:cat>
          <c:val>
            <c:numRef>
              <c:f>'Fig2'!$B$6:$L$6</c:f>
              <c:numCache>
                <c:formatCode>General</c:formatCode>
                <c:ptCount val="11"/>
                <c:pt idx="0">
                  <c:v>32966</c:v>
                </c:pt>
                <c:pt idx="1">
                  <c:v>36528</c:v>
                </c:pt>
                <c:pt idx="2">
                  <c:v>35397</c:v>
                </c:pt>
                <c:pt idx="3">
                  <c:v>36063</c:v>
                </c:pt>
                <c:pt idx="4">
                  <c:v>33064</c:v>
                </c:pt>
                <c:pt idx="5">
                  <c:v>37722</c:v>
                </c:pt>
                <c:pt idx="6">
                  <c:v>40728</c:v>
                </c:pt>
                <c:pt idx="7">
                  <c:v>35618</c:v>
                </c:pt>
                <c:pt idx="8">
                  <c:v>32009</c:v>
                </c:pt>
                <c:pt idx="9">
                  <c:v>35301</c:v>
                </c:pt>
                <c:pt idx="10" formatCode="_(* #,##0_);_(* \(#,##0\);_(* &quot;-&quot;??_);_(@_)">
                  <c:v>32227</c:v>
                </c:pt>
              </c:numCache>
            </c:numRef>
          </c:val>
        </c:ser>
        <c:ser>
          <c:idx val="2"/>
          <c:order val="2"/>
          <c:tx>
            <c:strRef>
              <c:f>'Fig2'!#REF!</c:f>
              <c:strCache>
                <c:ptCount val="1"/>
                <c:pt idx="0">
                  <c:v>#REF!</c:v>
                </c:pt>
              </c:strCache>
            </c:strRef>
          </c:tx>
          <c:spPr>
            <a:solidFill>
              <a:srgbClr val="7F7770"/>
            </a:solidFill>
            <a:ln>
              <a:noFill/>
            </a:ln>
            <a:effectLst/>
          </c:spPr>
          <c:invertIfNegative val="0"/>
          <c:cat>
            <c:strRef>
              <c:f>'Fig2'!$B$4:$L$4</c:f>
              <c:strCache>
                <c:ptCount val="11"/>
                <c:pt idx="0">
                  <c:v>2010-11</c:v>
                </c:pt>
                <c:pt idx="1">
                  <c:v>2011-12</c:v>
                </c:pt>
                <c:pt idx="2">
                  <c:v>2012-13</c:v>
                </c:pt>
                <c:pt idx="3">
                  <c:v>2013-14</c:v>
                </c:pt>
                <c:pt idx="4">
                  <c:v>2014-15</c:v>
                </c:pt>
                <c:pt idx="5">
                  <c:v>2015-16</c:v>
                </c:pt>
                <c:pt idx="6">
                  <c:v>2016-17</c:v>
                </c:pt>
                <c:pt idx="7">
                  <c:v>2017-18</c:v>
                </c:pt>
                <c:pt idx="8">
                  <c:v>2018-19</c:v>
                </c:pt>
                <c:pt idx="9">
                  <c:v>2019-20</c:v>
                </c:pt>
                <c:pt idx="10">
                  <c:v>2020-21</c:v>
                </c:pt>
              </c:strCache>
            </c:strRef>
          </c:cat>
          <c:val>
            <c:numRef>
              <c:f>'Fig2'!#REF!</c:f>
              <c:numCache>
                <c:formatCode>General</c:formatCode>
                <c:ptCount val="1"/>
                <c:pt idx="0">
                  <c:v>1</c:v>
                </c:pt>
              </c:numCache>
            </c:numRef>
          </c:val>
        </c:ser>
        <c:ser>
          <c:idx val="3"/>
          <c:order val="3"/>
          <c:tx>
            <c:strRef>
              <c:f>'Fig2'!$A$7</c:f>
              <c:strCache>
                <c:ptCount val="1"/>
                <c:pt idx="0">
                  <c:v>Total</c:v>
                </c:pt>
              </c:strCache>
            </c:strRef>
          </c:tx>
          <c:spPr>
            <a:solidFill>
              <a:schemeClr val="bg1">
                <a:alpha val="0"/>
              </a:schemeClr>
            </a:solidFill>
            <a:ln>
              <a:noFill/>
            </a:ln>
            <a:effectLst/>
          </c:spPr>
          <c:invertIfNegative val="0"/>
          <c:dLbls>
            <c:dLbl>
              <c:idx val="2"/>
              <c:layout>
                <c:manualLayout>
                  <c:x val="-6.7804024496937888E-5"/>
                  <c:y val="0.21007991892960154"/>
                </c:manualLayout>
              </c:layout>
              <c:dLblPos val="ctr"/>
              <c:showLegendKey val="0"/>
              <c:showVal val="1"/>
              <c:showCatName val="0"/>
              <c:showSerName val="0"/>
              <c:showPercent val="0"/>
              <c:showBubbleSize val="0"/>
              <c:extLst>
                <c:ext xmlns:c15="http://schemas.microsoft.com/office/drawing/2012/chart" uri="{CE6537A1-D6FC-4f65-9D91-7224C49458BB}"/>
              </c:extLst>
            </c:dLbl>
            <c:dLbl>
              <c:idx val="9"/>
              <c:layout>
                <c:manualLayout>
                  <c:x val="-8.9437683925872903E-4"/>
                  <c:y val="0.13667563734455987"/>
                </c:manualLayout>
              </c:layout>
              <c:dLblPos val="ctr"/>
              <c:showLegendKey val="0"/>
              <c:showVal val="1"/>
              <c:showCatName val="0"/>
              <c:showSerName val="0"/>
              <c:showPercent val="0"/>
              <c:showBubbleSize val="0"/>
              <c:extLst>
                <c:ext xmlns:c15="http://schemas.microsoft.com/office/drawing/2012/chart" uri="{CE6537A1-D6FC-4f65-9D91-7224C49458BB}"/>
              </c:extLst>
            </c:dLbl>
            <c:dLbl>
              <c:idx val="10"/>
              <c:layout>
                <c:manualLayout>
                  <c:x val="-9.9598345661337795E-4"/>
                  <c:y val="0.175668698597677"/>
                </c:manualLayout>
              </c:layout>
              <c:dLblPos val="ctr"/>
              <c:showLegendKey val="0"/>
              <c:showVal val="1"/>
              <c:showCatName val="0"/>
              <c:showSerName val="0"/>
              <c:showPercent val="0"/>
              <c:showBubbleSize val="0"/>
              <c:extLst>
                <c:ext xmlns:c15="http://schemas.microsoft.com/office/drawing/2012/chart" uri="{CE6537A1-D6FC-4f65-9D91-7224C49458BB}"/>
              </c:extLst>
            </c:dLbl>
            <c:spPr>
              <a:solidFill>
                <a:schemeClr val="lt1"/>
              </a:solidFill>
              <a:ln>
                <a:solidFill>
                  <a:srgbClr val="E7E6E6">
                    <a:lumMod val="50000"/>
                  </a:srgbClr>
                </a:solidFill>
              </a:ln>
              <a:effectLst/>
            </c:spPr>
            <c:txPr>
              <a:bodyPr rot="0" spcFirstLastPara="1" vertOverflow="clip" horzOverflow="clip" vert="horz" wrap="square" lIns="36576" tIns="18288" rIns="36576" bIns="18288" anchor="ctr" anchorCtr="1">
                <a:spAutoFit/>
              </a:bodyPr>
              <a:lstStyle/>
              <a:p>
                <a:pPr>
                  <a:defRPr sz="1050" b="1" i="0" u="none" strike="noStrike" kern="1200" baseline="0">
                    <a:solidFill>
                      <a:schemeClr val="dk1">
                        <a:lumMod val="65000"/>
                        <a:lumOff val="35000"/>
                      </a:schemeClr>
                    </a:solidFill>
                    <a:latin typeface="Arial" panose="020B0604020202020204" pitchFamily="34" charset="0"/>
                    <a:ea typeface="+mn-ea"/>
                    <a:cs typeface="Arial" panose="020B0604020202020204" pitchFamily="34" charset="0"/>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oundRec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Ref>
              <c:f>'Fig2'!$B$4:$L$4</c:f>
              <c:strCache>
                <c:ptCount val="11"/>
                <c:pt idx="0">
                  <c:v>2010-11</c:v>
                </c:pt>
                <c:pt idx="1">
                  <c:v>2011-12</c:v>
                </c:pt>
                <c:pt idx="2">
                  <c:v>2012-13</c:v>
                </c:pt>
                <c:pt idx="3">
                  <c:v>2013-14</c:v>
                </c:pt>
                <c:pt idx="4">
                  <c:v>2014-15</c:v>
                </c:pt>
                <c:pt idx="5">
                  <c:v>2015-16</c:v>
                </c:pt>
                <c:pt idx="6">
                  <c:v>2016-17</c:v>
                </c:pt>
                <c:pt idx="7">
                  <c:v>2017-18</c:v>
                </c:pt>
                <c:pt idx="8">
                  <c:v>2018-19</c:v>
                </c:pt>
                <c:pt idx="9">
                  <c:v>2019-20</c:v>
                </c:pt>
                <c:pt idx="10">
                  <c:v>2020-21</c:v>
                </c:pt>
              </c:strCache>
            </c:strRef>
          </c:cat>
          <c:val>
            <c:numRef>
              <c:f>'Fig2'!$B$7:$L$7</c:f>
              <c:numCache>
                <c:formatCode>_(* #,##0_);_(* \(#,##0\);_(* "-"??_);_(@_)</c:formatCode>
                <c:ptCount val="11"/>
                <c:pt idx="0">
                  <c:v>58225</c:v>
                </c:pt>
                <c:pt idx="1">
                  <c:v>65274</c:v>
                </c:pt>
                <c:pt idx="2">
                  <c:v>66086</c:v>
                </c:pt>
                <c:pt idx="3">
                  <c:v>66649</c:v>
                </c:pt>
                <c:pt idx="4">
                  <c:v>62320</c:v>
                </c:pt>
                <c:pt idx="5">
                  <c:v>72997</c:v>
                </c:pt>
                <c:pt idx="6">
                  <c:v>79953</c:v>
                </c:pt>
                <c:pt idx="7">
                  <c:v>70667</c:v>
                </c:pt>
                <c:pt idx="8">
                  <c:v>65363</c:v>
                </c:pt>
                <c:pt idx="9">
                  <c:v>73100</c:v>
                </c:pt>
                <c:pt idx="10">
                  <c:v>68588</c:v>
                </c:pt>
              </c:numCache>
            </c:numRef>
          </c:val>
        </c:ser>
        <c:dLbls>
          <c:showLegendKey val="0"/>
          <c:showVal val="0"/>
          <c:showCatName val="0"/>
          <c:showSerName val="0"/>
          <c:showPercent val="0"/>
          <c:showBubbleSize val="0"/>
        </c:dLbls>
        <c:gapWidth val="58"/>
        <c:overlap val="100"/>
        <c:axId val="388799224"/>
        <c:axId val="388824200"/>
      </c:barChart>
      <c:catAx>
        <c:axId val="388799224"/>
        <c:scaling>
          <c:orientation val="minMax"/>
        </c:scaling>
        <c:delete val="0"/>
        <c:axPos val="b"/>
        <c:title>
          <c:tx>
            <c:rich>
              <a:bodyPr rot="0" spcFirstLastPara="1" vertOverflow="ellipsis" vert="horz" wrap="square" anchor="ctr" anchorCtr="1"/>
              <a:lstStyle/>
              <a:p>
                <a:pPr>
                  <a:defRPr sz="11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a:t>Academic Year</a:t>
                </a:r>
              </a:p>
            </c:rich>
          </c:tx>
          <c:layout>
            <c:manualLayout>
              <c:xMode val="edge"/>
              <c:yMode val="edge"/>
              <c:x val="0.4750054096291399"/>
              <c:y val="0.95383199872923286"/>
            </c:manualLayout>
          </c:layout>
          <c:overlay val="0"/>
          <c:spPr>
            <a:noFill/>
            <a:ln>
              <a:noFill/>
            </a:ln>
            <a:effectLst/>
          </c:spPr>
          <c:txPr>
            <a:bodyPr rot="0" spcFirstLastPara="1" vertOverflow="ellipsis" vert="horz" wrap="square" anchor="ctr" anchorCtr="1"/>
            <a:lstStyle/>
            <a:p>
              <a:pPr>
                <a:defRPr sz="11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388824200"/>
        <c:crosses val="autoZero"/>
        <c:auto val="1"/>
        <c:lblAlgn val="ctr"/>
        <c:lblOffset val="100"/>
        <c:noMultiLvlLbl val="0"/>
      </c:catAx>
      <c:valAx>
        <c:axId val="388824200"/>
        <c:scaling>
          <c:orientation val="minMax"/>
          <c:max val="90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a:t>Number of Examined Applications</a:t>
                </a:r>
              </a:p>
            </c:rich>
          </c:tx>
          <c:layout>
            <c:manualLayout>
              <c:xMode val="edge"/>
              <c:yMode val="edge"/>
              <c:x val="8.130081300813009E-3"/>
              <c:y val="0.19058095638597661"/>
            </c:manualLayout>
          </c:layout>
          <c:overlay val="0"/>
          <c:spPr>
            <a:noFill/>
            <a:ln>
              <a:noFill/>
            </a:ln>
            <a:effectLst/>
          </c:spPr>
          <c:txPr>
            <a:bodyPr rot="-5400000" spcFirstLastPara="1" vertOverflow="ellipsis" vert="horz" wrap="square" anchor="ctr" anchorCtr="1"/>
            <a:lstStyle/>
            <a:p>
              <a:pPr>
                <a:defRPr sz="11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388799224"/>
        <c:crosses val="autoZero"/>
        <c:crossBetween val="between"/>
        <c:majorUnit val="10000"/>
      </c:valAx>
      <c:spPr>
        <a:noFill/>
        <a:ln>
          <a:noFill/>
        </a:ln>
        <a:effectLst/>
      </c:spPr>
    </c:plotArea>
    <c:legend>
      <c:legendPos val="b"/>
      <c:legendEntry>
        <c:idx val="2"/>
        <c:delete val="1"/>
      </c:legendEntry>
      <c:legendEntry>
        <c:idx val="3"/>
        <c:delete val="1"/>
      </c:legendEntry>
      <c:layout>
        <c:manualLayout>
          <c:xMode val="edge"/>
          <c:yMode val="edge"/>
          <c:x val="0.16541815795752804"/>
          <c:y val="6.1370230444530334E-2"/>
          <c:w val="0.19118942449267012"/>
          <c:h val="4.7380403416423772E-2"/>
        </c:manualLayout>
      </c:layout>
      <c:overlay val="0"/>
      <c:spPr>
        <a:noFill/>
        <a:ln w="19050" cap="rnd" cmpd="dbl">
          <a:solidFill>
            <a:sysClr val="windowText" lastClr="000000">
              <a:lumMod val="50000"/>
              <a:lumOff val="50000"/>
            </a:sysClr>
          </a:solidFill>
        </a:ln>
        <a:effectLst/>
      </c:spPr>
      <c:txPr>
        <a:bodyPr rot="0" spcFirstLastPara="1" vertOverflow="ellipsis" vert="horz" wrap="square" anchor="ctr" anchorCtr="1"/>
        <a:lstStyle/>
        <a:p>
          <a:pPr>
            <a:defRPr sz="105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solidFill>
        <a:srgbClr val="000000"/>
      </a:solidFill>
      <a:round/>
    </a:ln>
    <a:effectLst/>
  </c:spPr>
  <c:txPr>
    <a:bodyPr/>
    <a:lstStyle/>
    <a:p>
      <a:pPr>
        <a:defRPr/>
      </a:pPr>
      <a:endParaRPr lang="en-US"/>
    </a:p>
  </c:txPr>
  <c:printSettings>
    <c:headerFooter/>
    <c:pageMargins b="0.75" l="0.7" r="0.7" t="0.75" header="0.3" footer="0.3"/>
    <c:pageSetup orientation="portrait"/>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0.1076560586176728"/>
          <c:y val="5.3937007874015758E-2"/>
          <c:w val="0.86925787401574794"/>
          <c:h val="0.77386024239133122"/>
        </c:manualLayout>
      </c:layout>
      <c:lineChart>
        <c:grouping val="standard"/>
        <c:varyColors val="0"/>
        <c:ser>
          <c:idx val="1"/>
          <c:order val="0"/>
          <c:spPr>
            <a:ln w="28575" cap="rnd">
              <a:solidFill>
                <a:srgbClr val="F26522"/>
              </a:solidFill>
              <a:round/>
            </a:ln>
            <a:effectLst/>
          </c:spPr>
          <c:marker>
            <c:symbol val="circle"/>
            <c:size val="13"/>
            <c:spPr>
              <a:solidFill>
                <a:schemeClr val="accent2"/>
              </a:solidFill>
              <a:ln w="9525">
                <a:solidFill>
                  <a:schemeClr val="accent2"/>
                </a:solidFill>
              </a:ln>
              <a:effectLst/>
            </c:spPr>
          </c:marker>
          <c:dLbls>
            <c:dLbl>
              <c:idx val="0"/>
              <c:layout>
                <c:manualLayout>
                  <c:x val="-2.3492560689115129E-2"/>
                  <c:y val="-6.8965517241379309E-2"/>
                </c:manualLayout>
              </c:layout>
              <c:showLegendKey val="0"/>
              <c:showVal val="1"/>
              <c:showCatName val="0"/>
              <c:showSerName val="0"/>
              <c:showPercent val="0"/>
              <c:showBubbleSize val="0"/>
              <c:extLst>
                <c:ext xmlns:c15="http://schemas.microsoft.com/office/drawing/2012/chart" uri="{CE6537A1-D6FC-4f65-9D91-7224C49458BB}"/>
              </c:extLst>
            </c:dLbl>
            <c:dLbl>
              <c:idx val="1"/>
              <c:layout>
                <c:manualLayout>
                  <c:x val="-3.303751093613301E-2"/>
                  <c:y val="-5.5076552930883642E-2"/>
                </c:manualLayout>
              </c:layout>
              <c:showLegendKey val="0"/>
              <c:showVal val="1"/>
              <c:showCatName val="0"/>
              <c:showSerName val="0"/>
              <c:showPercent val="0"/>
              <c:showBubbleSize val="0"/>
              <c:extLst>
                <c:ext xmlns:c15="http://schemas.microsoft.com/office/drawing/2012/chart" uri="{CE6537A1-D6FC-4f65-9D91-7224C49458BB}"/>
              </c:extLst>
            </c:dLbl>
            <c:dLbl>
              <c:idx val="2"/>
              <c:layout>
                <c:manualLayout>
                  <c:x val="-2.6624902114330461E-2"/>
                  <c:y val="-6.8965517241379309E-2"/>
                </c:manualLayout>
              </c:layout>
              <c:showLegendKey val="0"/>
              <c:showVal val="1"/>
              <c:showCatName val="0"/>
              <c:showSerName val="0"/>
              <c:showPercent val="0"/>
              <c:showBubbleSize val="0"/>
              <c:extLst>
                <c:ext xmlns:c15="http://schemas.microsoft.com/office/drawing/2012/chart" uri="{CE6537A1-D6FC-4f65-9D91-7224C49458BB}"/>
              </c:extLst>
            </c:dLbl>
            <c:dLbl>
              <c:idx val="3"/>
              <c:layout>
                <c:manualLayout>
                  <c:x val="-2.3492560689115115E-2"/>
                  <c:y val="-8.1505195863056309E-2"/>
                </c:manualLayout>
              </c:layout>
              <c:showLegendKey val="0"/>
              <c:showVal val="1"/>
              <c:showCatName val="0"/>
              <c:showSerName val="0"/>
              <c:showPercent val="0"/>
              <c:showBubbleSize val="0"/>
              <c:extLst>
                <c:ext xmlns:c15="http://schemas.microsoft.com/office/drawing/2012/chart" uri="{CE6537A1-D6FC-4f65-9D91-7224C49458BB}"/>
              </c:extLst>
            </c:dLbl>
            <c:dLbl>
              <c:idx val="4"/>
              <c:layout>
                <c:manualLayout>
                  <c:x val="-2.3492560689115115E-2"/>
                  <c:y val="-7.5235109717868287E-2"/>
                </c:manualLayout>
              </c:layout>
              <c:showLegendKey val="0"/>
              <c:showVal val="1"/>
              <c:showCatName val="0"/>
              <c:showSerName val="0"/>
              <c:showPercent val="0"/>
              <c:showBubbleSize val="0"/>
              <c:extLst>
                <c:ext xmlns:c15="http://schemas.microsoft.com/office/drawing/2012/chart" uri="{CE6537A1-D6FC-4f65-9D91-7224C49458BB}"/>
              </c:extLst>
            </c:dLbl>
            <c:dLbl>
              <c:idx val="5"/>
              <c:layout>
                <c:manualLayout>
                  <c:x val="-2.8191072826938137E-2"/>
                  <c:y val="-7.5235109717868287E-2"/>
                </c:manualLayout>
              </c:layout>
              <c:showLegendKey val="0"/>
              <c:showVal val="1"/>
              <c:showCatName val="0"/>
              <c:showSerName val="0"/>
              <c:showPercent val="0"/>
              <c:showBubbleSize val="0"/>
              <c:extLst>
                <c:ext xmlns:c15="http://schemas.microsoft.com/office/drawing/2012/chart" uri="{CE6537A1-D6FC-4f65-9D91-7224C49458BB}"/>
              </c:extLst>
            </c:dLbl>
            <c:dLbl>
              <c:idx val="6"/>
              <c:layout>
                <c:manualLayout>
                  <c:x val="-2.8191072826938137E-2"/>
                  <c:y val="-7.5235109717868343E-2"/>
                </c:manualLayout>
              </c:layout>
              <c:showLegendKey val="0"/>
              <c:showVal val="1"/>
              <c:showCatName val="0"/>
              <c:showSerName val="0"/>
              <c:showPercent val="0"/>
              <c:showBubbleSize val="0"/>
              <c:extLst>
                <c:ext xmlns:c15="http://schemas.microsoft.com/office/drawing/2012/chart" uri="{CE6537A1-D6FC-4f65-9D91-7224C49458BB}"/>
              </c:extLst>
            </c:dLbl>
            <c:dLbl>
              <c:idx val="7"/>
              <c:layout>
                <c:manualLayout>
                  <c:x val="-2.5058731401722788E-2"/>
                  <c:y val="-7.5235109717868287E-2"/>
                </c:manualLayout>
              </c:layout>
              <c:showLegendKey val="0"/>
              <c:showVal val="1"/>
              <c:showCatName val="0"/>
              <c:showSerName val="0"/>
              <c:showPercent val="0"/>
              <c:showBubbleSize val="0"/>
              <c:extLst>
                <c:ext xmlns:c15="http://schemas.microsoft.com/office/drawing/2012/chart" uri="{CE6537A1-D6FC-4f65-9D91-7224C49458BB}"/>
              </c:extLst>
            </c:dLbl>
            <c:dLbl>
              <c:idx val="8"/>
              <c:layout>
                <c:manualLayout>
                  <c:x val="-2.5058731401722788E-2"/>
                  <c:y val="-7.5235109717868343E-2"/>
                </c:manualLayout>
              </c:layout>
              <c:showLegendKey val="0"/>
              <c:showVal val="1"/>
              <c:showCatName val="0"/>
              <c:showSerName val="0"/>
              <c:showPercent val="0"/>
              <c:showBubbleSize val="0"/>
              <c:extLst>
                <c:ext xmlns:c15="http://schemas.microsoft.com/office/drawing/2012/chart" uri="{CE6537A1-D6FC-4f65-9D91-7224C49458BB}"/>
              </c:extLst>
            </c:dLbl>
            <c:dLbl>
              <c:idx val="9"/>
              <c:layout>
                <c:manualLayout>
                  <c:x val="-2.6624902114330346E-2"/>
                  <c:y val="-7.5235109717868343E-2"/>
                </c:manualLayout>
              </c:layout>
              <c:showLegendKey val="0"/>
              <c:showVal val="1"/>
              <c:showCatName val="0"/>
              <c:showSerName val="0"/>
              <c:showPercent val="0"/>
              <c:showBubbleSize val="0"/>
              <c:extLst>
                <c:ext xmlns:c15="http://schemas.microsoft.com/office/drawing/2012/chart" uri="{CE6537A1-D6FC-4f65-9D91-7224C49458BB}"/>
              </c:extLst>
            </c:dLbl>
            <c:dLbl>
              <c:idx val="10"/>
              <c:layout>
                <c:manualLayout>
                  <c:x val="-2.8191072826938023E-2"/>
                  <c:y val="-6.8965517241379309E-2"/>
                </c:manualLayout>
              </c:layout>
              <c:showLegendKey val="0"/>
              <c:showVal val="1"/>
              <c:showCatName val="0"/>
              <c:showSerName val="0"/>
              <c:showPercent val="0"/>
              <c:showBubbleSize val="0"/>
              <c:extLst>
                <c:ext xmlns:c15="http://schemas.microsoft.com/office/drawing/2012/chart" uri="{CE6537A1-D6FC-4f65-9D91-7224C49458BB}"/>
              </c:extLst>
            </c:dLbl>
            <c:dLbl>
              <c:idx val="11"/>
              <c:layout>
                <c:manualLayout>
                  <c:x val="-2.9166666666666768E-2"/>
                  <c:y val="-5.5555555555555552E-2"/>
                </c:manualLayout>
              </c:layout>
              <c:showLegendKey val="0"/>
              <c:showVal val="1"/>
              <c:showCatName val="0"/>
              <c:showSerName val="0"/>
              <c:showPercent val="0"/>
              <c:showBubbleSize val="0"/>
              <c:extLst>
                <c:ext xmlns:c15="http://schemas.microsoft.com/office/drawing/2012/chart" uri="{CE6537A1-D6FC-4f65-9D91-7224C49458BB}"/>
              </c:extLst>
            </c:dLbl>
            <c:numFmt formatCode="0.00%" sourceLinked="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'Fig3'!$C$9:$M$9</c:f>
              <c:strCache>
                <c:ptCount val="11"/>
                <c:pt idx="0">
                  <c:v>2010-11</c:v>
                </c:pt>
                <c:pt idx="1">
                  <c:v>2011-12</c:v>
                </c:pt>
                <c:pt idx="2">
                  <c:v>2012-13</c:v>
                </c:pt>
                <c:pt idx="3">
                  <c:v>2013-14</c:v>
                </c:pt>
                <c:pt idx="4">
                  <c:v>2014-15</c:v>
                </c:pt>
                <c:pt idx="5">
                  <c:v>2015-16</c:v>
                </c:pt>
                <c:pt idx="6">
                  <c:v>2016-17</c:v>
                </c:pt>
                <c:pt idx="7">
                  <c:v>2017-18</c:v>
                </c:pt>
                <c:pt idx="8">
                  <c:v>2018-19</c:v>
                </c:pt>
                <c:pt idx="9">
                  <c:v>2019-20</c:v>
                </c:pt>
                <c:pt idx="10">
                  <c:v>2020-21</c:v>
                </c:pt>
              </c:strCache>
            </c:strRef>
          </c:cat>
          <c:val>
            <c:numRef>
              <c:f>'Fig3'!$C$10:$M$10</c:f>
              <c:numCache>
                <c:formatCode>0.0%</c:formatCode>
                <c:ptCount val="11"/>
                <c:pt idx="0">
                  <c:v>1.4E-2</c:v>
                </c:pt>
                <c:pt idx="1">
                  <c:v>8.9999999999999993E-3</c:v>
                </c:pt>
                <c:pt idx="2">
                  <c:v>1.0999999999999999E-2</c:v>
                </c:pt>
                <c:pt idx="3">
                  <c:v>0.01</c:v>
                </c:pt>
                <c:pt idx="4">
                  <c:v>1.0999999999999999E-2</c:v>
                </c:pt>
                <c:pt idx="5">
                  <c:v>9.4999999999999998E-3</c:v>
                </c:pt>
                <c:pt idx="6">
                  <c:v>9.7323600973236012E-3</c:v>
                </c:pt>
                <c:pt idx="7">
                  <c:v>8.0853816300129368E-3</c:v>
                </c:pt>
                <c:pt idx="8">
                  <c:v>1.072E-2</c:v>
                </c:pt>
                <c:pt idx="9">
                  <c:v>1.2999365884590995E-2</c:v>
                </c:pt>
                <c:pt idx="10">
                  <c:v>7.5985436124742754E-3</c:v>
                </c:pt>
              </c:numCache>
            </c:numRef>
          </c:val>
          <c:smooth val="0"/>
        </c:ser>
        <c:dLbls>
          <c:showLegendKey val="0"/>
          <c:showVal val="1"/>
          <c:showCatName val="0"/>
          <c:showSerName val="0"/>
          <c:showPercent val="0"/>
          <c:showBubbleSize val="0"/>
        </c:dLbls>
        <c:marker val="1"/>
        <c:smooth val="0"/>
        <c:axId val="388738912"/>
        <c:axId val="388739296"/>
      </c:lineChart>
      <c:catAx>
        <c:axId val="388738912"/>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solidFill>
                    <a:latin typeface="Arial" panose="020B0604020202020204" pitchFamily="34" charset="0"/>
                    <a:ea typeface="+mn-ea"/>
                    <a:cs typeface="Arial" panose="020B0604020202020204" pitchFamily="34" charset="0"/>
                  </a:defRPr>
                </a:pPr>
                <a:r>
                  <a:rPr lang="en-US"/>
                  <a:t>Academic Year</a:t>
                </a:r>
              </a:p>
            </c:rich>
          </c:tx>
          <c:layout>
            <c:manualLayout>
              <c:xMode val="edge"/>
              <c:yMode val="edge"/>
              <c:x val="0.46547925440408439"/>
              <c:y val="0.92579064859160642"/>
            </c:manualLayout>
          </c:layout>
          <c:overlay val="0"/>
          <c:spPr>
            <a:noFill/>
            <a:ln>
              <a:noFill/>
            </a:ln>
            <a:effectLst/>
          </c:spPr>
          <c:txPr>
            <a:bodyPr rot="0" spcFirstLastPara="1" vertOverflow="ellipsis" vert="horz" wrap="square" anchor="ctr" anchorCtr="1"/>
            <a:lstStyle/>
            <a:p>
              <a:pPr>
                <a:defRPr sz="1000" b="1"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10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388739296"/>
        <c:crosses val="autoZero"/>
        <c:auto val="1"/>
        <c:lblAlgn val="ctr"/>
        <c:lblOffset val="100"/>
        <c:tickLblSkip val="1"/>
        <c:tickMarkSkip val="1"/>
        <c:noMultiLvlLbl val="0"/>
      </c:catAx>
      <c:valAx>
        <c:axId val="388739296"/>
        <c:scaling>
          <c:orientation val="minMax"/>
          <c:max val="3.0000000000000006E-2"/>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solidFill>
                    <a:latin typeface="Arial" panose="020B0604020202020204" pitchFamily="34" charset="0"/>
                    <a:ea typeface="+mn-ea"/>
                    <a:cs typeface="Arial" panose="020B0604020202020204" pitchFamily="34" charset="0"/>
                  </a:defRPr>
                </a:pPr>
                <a:r>
                  <a:rPr lang="en-US"/>
                  <a:t>Percentage</a:t>
                </a:r>
              </a:p>
            </c:rich>
          </c:tx>
          <c:layout>
            <c:manualLayout>
              <c:xMode val="edge"/>
              <c:yMode val="edge"/>
              <c:x val="3.0874343832020996E-2"/>
              <c:y val="0.32484361329833766"/>
            </c:manualLayout>
          </c:layout>
          <c:overlay val="0"/>
          <c:spPr>
            <a:noFill/>
            <a:ln>
              <a:noFill/>
            </a:ln>
            <a:effectLst/>
          </c:spPr>
          <c:txPr>
            <a:bodyPr rot="-5400000" spcFirstLastPara="1" vertOverflow="ellipsis" vert="horz" wrap="square" anchor="ctr" anchorCtr="1"/>
            <a:lstStyle/>
            <a:p>
              <a:pPr>
                <a:defRPr sz="1000" b="1"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title>
        <c:numFmt formatCode="0%" sourceLinked="0"/>
        <c:majorTickMark val="none"/>
        <c:minorTickMark val="none"/>
        <c:tickLblPos val="nextTo"/>
        <c:spPr>
          <a:noFill/>
          <a:ln>
            <a:noFill/>
          </a:ln>
          <a:effectLst/>
        </c:spPr>
        <c:txPr>
          <a:bodyPr rot="0" spcFirstLastPara="1" vertOverflow="ellipsis" wrap="square" anchor="ctr" anchorCtr="1"/>
          <a:lstStyle/>
          <a:p>
            <a:pPr>
              <a:defRPr sz="9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388738912"/>
        <c:crosses val="autoZero"/>
        <c:crossBetween val="between"/>
        <c:majorUnit val="1.0000000000000005E-2"/>
      </c:valAx>
      <c:spPr>
        <a:gradFill>
          <a:gsLst>
            <a:gs pos="0">
              <a:schemeClr val="lt1"/>
            </a:gs>
            <a:gs pos="39000">
              <a:schemeClr val="lt1"/>
            </a:gs>
            <a:gs pos="100000">
              <a:schemeClr val="lt1">
                <a:lumMod val="83000"/>
              </a:schemeClr>
            </a:gs>
          </a:gsLst>
          <a:path path="circle">
            <a:fillToRect l="50000" t="-80000" r="50000" b="180000"/>
          </a:path>
        </a:gradFill>
        <a:ln>
          <a:noFill/>
        </a:ln>
        <a:effectLst/>
      </c:spPr>
    </c:plotArea>
    <c:plotVisOnly val="1"/>
    <c:dispBlanksAs val="gap"/>
    <c:showDLblsOverMax val="0"/>
  </c:chart>
  <c:spPr>
    <a:solidFill>
      <a:schemeClr val="bg1"/>
    </a:solidFill>
    <a:ln w="9525" cap="flat" cmpd="sng" algn="ctr">
      <a:solidFill>
        <a:srgbClr val="000000"/>
      </a:solidFill>
      <a:round/>
    </a:ln>
    <a:effectLst/>
  </c:spPr>
  <c:txPr>
    <a:bodyPr/>
    <a:lstStyle/>
    <a:p>
      <a:pPr>
        <a:defRPr>
          <a:latin typeface="Arial" panose="020B0604020202020204" pitchFamily="34" charset="0"/>
          <a:cs typeface="Arial" panose="020B0604020202020204" pitchFamily="34" charset="0"/>
        </a:defRPr>
      </a:pPr>
      <a:endParaRPr lang="en-US"/>
    </a:p>
  </c:txPr>
  <c:printSettings>
    <c:headerFooter alignWithMargins="0"/>
    <c:pageMargins b="1" l="0.750000000000001" r="0.750000000000001" t="1" header="0.5" footer="0.5"/>
    <c:pageSetup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9.1240957685167406E-2"/>
          <c:y val="3.0555555555555555E-2"/>
          <c:w val="0.89385389326334208"/>
          <c:h val="0.84575349956255463"/>
        </c:manualLayout>
      </c:layout>
      <c:barChart>
        <c:barDir val="col"/>
        <c:grouping val="stacked"/>
        <c:varyColors val="0"/>
        <c:ser>
          <c:idx val="0"/>
          <c:order val="0"/>
          <c:tx>
            <c:strRef>
              <c:f>'Fig4'!$A$10</c:f>
              <c:strCache>
                <c:ptCount val="1"/>
                <c:pt idx="0">
                  <c:v>Female</c:v>
                </c:pt>
              </c:strCache>
            </c:strRef>
          </c:tx>
          <c:spPr>
            <a:solidFill>
              <a:srgbClr val="009999"/>
            </a:solidFill>
            <a:ln>
              <a:noFill/>
            </a:ln>
            <a:effectLst/>
          </c:spPr>
          <c:invertIfNegative val="0"/>
          <c:dLbls>
            <c:numFmt formatCode="_(* #,##0_);_(* \(#,##0\);_(* &quot;-&quot;_);_(@_)" sourceLinked="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'Fig4'!$B$9:$L$9</c:f>
              <c:strCache>
                <c:ptCount val="11"/>
                <c:pt idx="0">
                  <c:v>2010-11</c:v>
                </c:pt>
                <c:pt idx="1">
                  <c:v>2011-12</c:v>
                </c:pt>
                <c:pt idx="2">
                  <c:v>2012-13</c:v>
                </c:pt>
                <c:pt idx="3">
                  <c:v>2013-14</c:v>
                </c:pt>
                <c:pt idx="4">
                  <c:v>2014-15</c:v>
                </c:pt>
                <c:pt idx="5">
                  <c:v>2015-16</c:v>
                </c:pt>
                <c:pt idx="6">
                  <c:v>2016-17</c:v>
                </c:pt>
                <c:pt idx="7">
                  <c:v>2017-18</c:v>
                </c:pt>
                <c:pt idx="8">
                  <c:v>2018-19</c:v>
                </c:pt>
                <c:pt idx="9">
                  <c:v>2019-20</c:v>
                </c:pt>
                <c:pt idx="10">
                  <c:v>2020-21</c:v>
                </c:pt>
              </c:strCache>
            </c:strRef>
          </c:cat>
          <c:val>
            <c:numRef>
              <c:f>'Fig4'!$B$10:$L$10</c:f>
              <c:numCache>
                <c:formatCode>#,##0</c:formatCode>
                <c:ptCount val="11"/>
                <c:pt idx="0">
                  <c:v>2377</c:v>
                </c:pt>
                <c:pt idx="1">
                  <c:v>2517</c:v>
                </c:pt>
                <c:pt idx="2">
                  <c:v>2688</c:v>
                </c:pt>
                <c:pt idx="3">
                  <c:v>2755</c:v>
                </c:pt>
                <c:pt idx="4">
                  <c:v>2847</c:v>
                </c:pt>
                <c:pt idx="5" formatCode="_(* #,##0_);_(* \(#,##0\);_(* &quot;-&quot;??_);_(@_)">
                  <c:v>2929</c:v>
                </c:pt>
                <c:pt idx="6" formatCode="General">
                  <c:v>3021</c:v>
                </c:pt>
                <c:pt idx="7" formatCode="General">
                  <c:v>3069</c:v>
                </c:pt>
                <c:pt idx="8" formatCode="General">
                  <c:v>3174</c:v>
                </c:pt>
                <c:pt idx="9" formatCode="General">
                  <c:v>3312</c:v>
                </c:pt>
                <c:pt idx="10" formatCode="General">
                  <c:v>3402</c:v>
                </c:pt>
              </c:numCache>
            </c:numRef>
          </c:val>
        </c:ser>
        <c:ser>
          <c:idx val="1"/>
          <c:order val="1"/>
          <c:tx>
            <c:strRef>
              <c:f>'Fig4'!$A$11</c:f>
              <c:strCache>
                <c:ptCount val="1"/>
                <c:pt idx="0">
                  <c:v>Male</c:v>
                </c:pt>
              </c:strCache>
            </c:strRef>
          </c:tx>
          <c:spPr>
            <a:solidFill>
              <a:srgbClr val="993365"/>
            </a:solidFill>
            <a:ln>
              <a:no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'Fig4'!$B$9:$L$9</c:f>
              <c:strCache>
                <c:ptCount val="11"/>
                <c:pt idx="0">
                  <c:v>2010-11</c:v>
                </c:pt>
                <c:pt idx="1">
                  <c:v>2011-12</c:v>
                </c:pt>
                <c:pt idx="2">
                  <c:v>2012-13</c:v>
                </c:pt>
                <c:pt idx="3">
                  <c:v>2013-14</c:v>
                </c:pt>
                <c:pt idx="4">
                  <c:v>2014-15</c:v>
                </c:pt>
                <c:pt idx="5">
                  <c:v>2015-16</c:v>
                </c:pt>
                <c:pt idx="6">
                  <c:v>2016-17</c:v>
                </c:pt>
                <c:pt idx="7">
                  <c:v>2017-18</c:v>
                </c:pt>
                <c:pt idx="8">
                  <c:v>2018-19</c:v>
                </c:pt>
                <c:pt idx="9">
                  <c:v>2019-20</c:v>
                </c:pt>
                <c:pt idx="10">
                  <c:v>2020-21</c:v>
                </c:pt>
              </c:strCache>
            </c:strRef>
          </c:cat>
          <c:val>
            <c:numRef>
              <c:f>'Fig4'!$B$11:$L$11</c:f>
              <c:numCache>
                <c:formatCode>#,##0</c:formatCode>
                <c:ptCount val="11"/>
                <c:pt idx="0">
                  <c:v>2793</c:v>
                </c:pt>
                <c:pt idx="1">
                  <c:v>2976</c:v>
                </c:pt>
                <c:pt idx="2">
                  <c:v>3009</c:v>
                </c:pt>
                <c:pt idx="3">
                  <c:v>3149</c:v>
                </c:pt>
                <c:pt idx="4">
                  <c:v>3120</c:v>
                </c:pt>
                <c:pt idx="5" formatCode="_(* #,##0_);_(* \(#,##0\);_(* &quot;-&quot;??_);_(@_)">
                  <c:v>3053</c:v>
                </c:pt>
                <c:pt idx="6" formatCode="_(* #,##0_);_(* \(#,##0\);_(* &quot;-&quot;??_);_(@_)">
                  <c:v>3119</c:v>
                </c:pt>
                <c:pt idx="7" formatCode="General">
                  <c:v>3112</c:v>
                </c:pt>
                <c:pt idx="8" formatCode="General">
                  <c:v>3061</c:v>
                </c:pt>
                <c:pt idx="9" formatCode="General">
                  <c:v>2987</c:v>
                </c:pt>
                <c:pt idx="10" formatCode="General">
                  <c:v>2909</c:v>
                </c:pt>
              </c:numCache>
            </c:numRef>
          </c:val>
        </c:ser>
        <c:ser>
          <c:idx val="2"/>
          <c:order val="2"/>
          <c:tx>
            <c:strRef>
              <c:f>'Fig4'!$A$12</c:f>
              <c:strCache>
                <c:ptCount val="1"/>
                <c:pt idx="0">
                  <c:v>Other</c:v>
                </c:pt>
              </c:strCache>
            </c:strRef>
          </c:tx>
          <c:spPr>
            <a:solidFill>
              <a:srgbClr val="7F7770"/>
            </a:solidFill>
            <a:ln>
              <a:noFill/>
            </a:ln>
            <a:effectLst/>
          </c:spPr>
          <c:invertIfNegative val="0"/>
          <c:cat>
            <c:strRef>
              <c:f>'Fig4'!$B$9:$L$9</c:f>
              <c:strCache>
                <c:ptCount val="11"/>
                <c:pt idx="0">
                  <c:v>2010-11</c:v>
                </c:pt>
                <c:pt idx="1">
                  <c:v>2011-12</c:v>
                </c:pt>
                <c:pt idx="2">
                  <c:v>2012-13</c:v>
                </c:pt>
                <c:pt idx="3">
                  <c:v>2013-14</c:v>
                </c:pt>
                <c:pt idx="4">
                  <c:v>2014-15</c:v>
                </c:pt>
                <c:pt idx="5">
                  <c:v>2015-16</c:v>
                </c:pt>
                <c:pt idx="6">
                  <c:v>2016-17</c:v>
                </c:pt>
                <c:pt idx="7">
                  <c:v>2017-18</c:v>
                </c:pt>
                <c:pt idx="8">
                  <c:v>2018-19</c:v>
                </c:pt>
                <c:pt idx="9">
                  <c:v>2019-20</c:v>
                </c:pt>
                <c:pt idx="10">
                  <c:v>2020-21</c:v>
                </c:pt>
              </c:strCache>
            </c:strRef>
          </c:cat>
          <c:val>
            <c:numRef>
              <c:f>'Fig4'!$B$12:$I$12</c:f>
              <c:numCache>
                <c:formatCode>General</c:formatCode>
                <c:ptCount val="8"/>
                <c:pt idx="5">
                  <c:v>18</c:v>
                </c:pt>
                <c:pt idx="6">
                  <c:v>25</c:v>
                </c:pt>
                <c:pt idx="7">
                  <c:v>3</c:v>
                </c:pt>
              </c:numCache>
            </c:numRef>
          </c:val>
        </c:ser>
        <c:ser>
          <c:idx val="3"/>
          <c:order val="3"/>
          <c:tx>
            <c:strRef>
              <c:f>'Fig4'!$A$13</c:f>
              <c:strCache>
                <c:ptCount val="1"/>
                <c:pt idx="0">
                  <c:v>Total</c:v>
                </c:pt>
              </c:strCache>
            </c:strRef>
          </c:tx>
          <c:spPr>
            <a:solidFill>
              <a:schemeClr val="bg1">
                <a:alpha val="0"/>
              </a:schemeClr>
            </a:solidFill>
            <a:ln>
              <a:noFill/>
            </a:ln>
            <a:effectLst/>
          </c:spPr>
          <c:invertIfNegative val="0"/>
          <c:dLbls>
            <c:dLbl>
              <c:idx val="2"/>
              <c:layout>
                <c:manualLayout>
                  <c:x val="-6.7804024496937888E-5"/>
                  <c:y val="0.16059535594138311"/>
                </c:manualLayout>
              </c:layout>
              <c:dLblPos val="ctr"/>
              <c:showLegendKey val="0"/>
              <c:showVal val="1"/>
              <c:showCatName val="0"/>
              <c:showSerName val="0"/>
              <c:showPercent val="0"/>
              <c:showBubbleSize val="0"/>
              <c:extLst>
                <c:ext xmlns:c15="http://schemas.microsoft.com/office/drawing/2012/chart" uri="{CE6537A1-D6FC-4f65-9D91-7224C49458BB}"/>
              </c:extLst>
            </c:dLbl>
            <c:dLbl>
              <c:idx val="9"/>
              <c:layout>
                <c:manualLayout>
                  <c:x val="4.9453193350831144E-4"/>
                  <c:y val="6.311813756230758E-2"/>
                </c:manualLayout>
              </c:layout>
              <c:dLblPos val="ctr"/>
              <c:showLegendKey val="0"/>
              <c:showVal val="1"/>
              <c:showCatName val="0"/>
              <c:showSerName val="0"/>
              <c:showPercent val="0"/>
              <c:showBubbleSize val="0"/>
              <c:extLst>
                <c:ext xmlns:c15="http://schemas.microsoft.com/office/drawing/2012/chart" uri="{CE6537A1-D6FC-4f65-9D91-7224C49458BB}"/>
              </c:extLst>
            </c:dLbl>
            <c:dLbl>
              <c:idx val="10"/>
              <c:layout>
                <c:manualLayout>
                  <c:x val="-9.959536307961505E-4"/>
                  <c:y val="5.9818517658259129E-2"/>
                </c:manualLayout>
              </c:layout>
              <c:dLblPos val="ctr"/>
              <c:showLegendKey val="0"/>
              <c:showVal val="1"/>
              <c:showCatName val="0"/>
              <c:showSerName val="0"/>
              <c:showPercent val="0"/>
              <c:showBubbleSize val="0"/>
              <c:extLst>
                <c:ext xmlns:c15="http://schemas.microsoft.com/office/drawing/2012/chart" uri="{CE6537A1-D6FC-4f65-9D91-7224C49458BB}"/>
              </c:extLst>
            </c:dLbl>
            <c:dLbl>
              <c:idx val="11"/>
              <c:layout>
                <c:manualLayout>
                  <c:x val="-1.4499125109361331E-3"/>
                  <c:y val="5.5574448391134949E-2"/>
                </c:manualLayout>
              </c:layout>
              <c:dLblPos val="ctr"/>
              <c:showLegendKey val="0"/>
              <c:showVal val="1"/>
              <c:showCatName val="0"/>
              <c:showSerName val="0"/>
              <c:showPercent val="0"/>
              <c:showBubbleSize val="0"/>
              <c:extLst>
                <c:ext xmlns:c15="http://schemas.microsoft.com/office/drawing/2012/chart" uri="{CE6537A1-D6FC-4f65-9D91-7224C49458BB}"/>
              </c:extLst>
            </c:dLbl>
            <c:spPr>
              <a:solidFill>
                <a:schemeClr val="lt1"/>
              </a:solidFill>
              <a:ln>
                <a:solidFill>
                  <a:srgbClr val="E7E6E6">
                    <a:lumMod val="50000"/>
                  </a:srgbClr>
                </a:solidFill>
              </a:ln>
              <a:effectLst/>
            </c:spPr>
            <c:txPr>
              <a:bodyPr rot="0" spcFirstLastPara="1" vertOverflow="clip" horzOverflow="clip" vert="horz" wrap="square" lIns="36576" tIns="18288" rIns="36576" bIns="18288" anchor="ctr" anchorCtr="1">
                <a:spAutoFit/>
              </a:bodyPr>
              <a:lstStyle/>
              <a:p>
                <a:pPr>
                  <a:defRPr sz="1050" b="1" i="0" u="none" strike="noStrike" kern="1200" baseline="0">
                    <a:solidFill>
                      <a:schemeClr val="dk1">
                        <a:lumMod val="65000"/>
                        <a:lumOff val="35000"/>
                      </a:schemeClr>
                    </a:solidFill>
                    <a:latin typeface="Arial" panose="020B0604020202020204" pitchFamily="34" charset="0"/>
                    <a:ea typeface="+mn-ea"/>
                    <a:cs typeface="Arial" panose="020B0604020202020204" pitchFamily="34" charset="0"/>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oundRec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Ref>
              <c:f>'Fig4'!$B$9:$L$9</c:f>
              <c:strCache>
                <c:ptCount val="11"/>
                <c:pt idx="0">
                  <c:v>2010-11</c:v>
                </c:pt>
                <c:pt idx="1">
                  <c:v>2011-12</c:v>
                </c:pt>
                <c:pt idx="2">
                  <c:v>2012-13</c:v>
                </c:pt>
                <c:pt idx="3">
                  <c:v>2013-14</c:v>
                </c:pt>
                <c:pt idx="4">
                  <c:v>2014-15</c:v>
                </c:pt>
                <c:pt idx="5">
                  <c:v>2015-16</c:v>
                </c:pt>
                <c:pt idx="6">
                  <c:v>2016-17</c:v>
                </c:pt>
                <c:pt idx="7">
                  <c:v>2017-18</c:v>
                </c:pt>
                <c:pt idx="8">
                  <c:v>2018-19</c:v>
                </c:pt>
                <c:pt idx="9">
                  <c:v>2019-20</c:v>
                </c:pt>
                <c:pt idx="10">
                  <c:v>2020-21</c:v>
                </c:pt>
              </c:strCache>
            </c:strRef>
          </c:cat>
          <c:val>
            <c:numRef>
              <c:f>'Fig4'!$B$13:$L$13</c:f>
              <c:numCache>
                <c:formatCode>#,##0</c:formatCode>
                <c:ptCount val="11"/>
                <c:pt idx="0">
                  <c:v>5170</c:v>
                </c:pt>
                <c:pt idx="1">
                  <c:v>5493</c:v>
                </c:pt>
                <c:pt idx="2">
                  <c:v>5697</c:v>
                </c:pt>
                <c:pt idx="3">
                  <c:v>5904</c:v>
                </c:pt>
                <c:pt idx="4">
                  <c:v>5967</c:v>
                </c:pt>
                <c:pt idx="5">
                  <c:v>6000</c:v>
                </c:pt>
                <c:pt idx="6">
                  <c:v>6165</c:v>
                </c:pt>
                <c:pt idx="7">
                  <c:v>6184</c:v>
                </c:pt>
                <c:pt idx="8">
                  <c:v>6250</c:v>
                </c:pt>
                <c:pt idx="9">
                  <c:v>6308</c:v>
                </c:pt>
                <c:pt idx="10">
                  <c:v>6317</c:v>
                </c:pt>
              </c:numCache>
            </c:numRef>
          </c:val>
        </c:ser>
        <c:dLbls>
          <c:showLegendKey val="0"/>
          <c:showVal val="0"/>
          <c:showCatName val="0"/>
          <c:showSerName val="0"/>
          <c:showPercent val="0"/>
          <c:showBubbleSize val="0"/>
        </c:dLbls>
        <c:gapWidth val="58"/>
        <c:overlap val="100"/>
        <c:axId val="389348376"/>
        <c:axId val="389171752"/>
      </c:barChart>
      <c:catAx>
        <c:axId val="389348376"/>
        <c:scaling>
          <c:orientation val="minMax"/>
        </c:scaling>
        <c:delete val="0"/>
        <c:axPos val="b"/>
        <c:title>
          <c:tx>
            <c:rich>
              <a:bodyPr rot="0" spcFirstLastPara="1" vertOverflow="ellipsis" vert="horz" wrap="square" anchor="ctr" anchorCtr="1"/>
              <a:lstStyle/>
              <a:p>
                <a:pPr>
                  <a:defRPr sz="11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a:solidFill>
                      <a:schemeClr val="tx1">
                        <a:lumMod val="65000"/>
                        <a:lumOff val="35000"/>
                      </a:schemeClr>
                    </a:solidFill>
                  </a:rPr>
                  <a:t>Academic</a:t>
                </a:r>
                <a:r>
                  <a:rPr lang="en-US" baseline="0">
                    <a:solidFill>
                      <a:schemeClr val="tx1">
                        <a:lumMod val="65000"/>
                        <a:lumOff val="35000"/>
                      </a:schemeClr>
                    </a:solidFill>
                  </a:rPr>
                  <a:t> Year</a:t>
                </a:r>
                <a:endParaRPr lang="en-US">
                  <a:solidFill>
                    <a:schemeClr val="tx1">
                      <a:lumMod val="65000"/>
                      <a:lumOff val="35000"/>
                    </a:schemeClr>
                  </a:solidFill>
                </a:endParaRPr>
              </a:p>
            </c:rich>
          </c:tx>
          <c:layout>
            <c:manualLayout>
              <c:xMode val="edge"/>
              <c:yMode val="edge"/>
              <c:x val="0.4750054096291399"/>
              <c:y val="0.95383199872923286"/>
            </c:manualLayout>
          </c:layout>
          <c:overlay val="0"/>
          <c:spPr>
            <a:noFill/>
            <a:ln>
              <a:noFill/>
            </a:ln>
            <a:effectLst/>
          </c:spPr>
          <c:txPr>
            <a:bodyPr rot="0" spcFirstLastPara="1" vertOverflow="ellipsis" vert="horz" wrap="square" anchor="ctr" anchorCtr="1"/>
            <a:lstStyle/>
            <a:p>
              <a:pPr>
                <a:defRPr sz="11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389171752"/>
        <c:crosses val="autoZero"/>
        <c:auto val="1"/>
        <c:lblAlgn val="ctr"/>
        <c:lblOffset val="100"/>
        <c:noMultiLvlLbl val="0"/>
      </c:catAx>
      <c:valAx>
        <c:axId val="389171752"/>
        <c:scaling>
          <c:orientation val="minMax"/>
          <c:max val="7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a:solidFill>
                      <a:schemeClr val="tx1">
                        <a:lumMod val="65000"/>
                        <a:lumOff val="35000"/>
                      </a:schemeClr>
                    </a:solidFill>
                  </a:rPr>
                  <a:t>First</a:t>
                </a:r>
                <a:r>
                  <a:rPr lang="en-US" baseline="0">
                    <a:solidFill>
                      <a:schemeClr val="tx1">
                        <a:lumMod val="65000"/>
                        <a:lumOff val="35000"/>
                      </a:schemeClr>
                    </a:solidFill>
                  </a:rPr>
                  <a:t>-Year Enrollment</a:t>
                </a:r>
                <a:endParaRPr lang="en-US">
                  <a:solidFill>
                    <a:schemeClr val="tx1">
                      <a:lumMod val="65000"/>
                      <a:lumOff val="35000"/>
                    </a:schemeClr>
                  </a:solidFill>
                </a:endParaRPr>
              </a:p>
            </c:rich>
          </c:tx>
          <c:layout>
            <c:manualLayout>
              <c:xMode val="edge"/>
              <c:yMode val="edge"/>
              <c:x val="9.5189195100612422E-3"/>
              <c:y val="0.23181805095350855"/>
            </c:manualLayout>
          </c:layout>
          <c:overlay val="0"/>
          <c:spPr>
            <a:noFill/>
            <a:ln>
              <a:noFill/>
            </a:ln>
            <a:effectLst/>
          </c:spPr>
          <c:txPr>
            <a:bodyPr rot="-5400000" spcFirstLastPara="1" vertOverflow="ellipsis" vert="horz" wrap="square" anchor="ctr" anchorCtr="1"/>
            <a:lstStyle/>
            <a:p>
              <a:pPr>
                <a:defRPr sz="11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389348376"/>
        <c:crosses val="autoZero"/>
        <c:crossBetween val="between"/>
        <c:majorUnit val="1000"/>
        <c:minorUnit val="20"/>
      </c:valAx>
      <c:spPr>
        <a:noFill/>
        <a:ln>
          <a:noFill/>
        </a:ln>
        <a:effectLst/>
      </c:spPr>
    </c:plotArea>
    <c:legend>
      <c:legendPos val="b"/>
      <c:legendEntry>
        <c:idx val="2"/>
        <c:delete val="1"/>
      </c:legendEntry>
      <c:legendEntry>
        <c:idx val="3"/>
        <c:delete val="1"/>
      </c:legendEntry>
      <c:layout>
        <c:manualLayout>
          <c:xMode val="edge"/>
          <c:yMode val="edge"/>
          <c:x val="0.12690802712160981"/>
          <c:y val="3.9428542112635606E-2"/>
          <c:w val="0.19118942449267012"/>
          <c:h val="6.3875342208660757E-2"/>
        </c:manualLayout>
      </c:layout>
      <c:overlay val="0"/>
      <c:spPr>
        <a:noFill/>
        <a:ln w="19050" cap="rnd" cmpd="dbl">
          <a:solidFill>
            <a:sysClr val="windowText" lastClr="000000">
              <a:lumMod val="50000"/>
              <a:lumOff val="50000"/>
            </a:sysClr>
          </a:solidFill>
        </a:ln>
        <a:effectLst/>
      </c:spPr>
      <c:txPr>
        <a:bodyPr rot="0" spcFirstLastPara="1" vertOverflow="ellipsis" vert="horz" wrap="square" anchor="ctr" anchorCtr="1"/>
        <a:lstStyle/>
        <a:p>
          <a:pPr>
            <a:defRPr sz="11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solidFill>
        <a:srgbClr val="000000"/>
      </a:solidFill>
      <a:round/>
    </a:ln>
    <a:effectLst/>
  </c:spPr>
  <c:txPr>
    <a:bodyPr/>
    <a:lstStyle/>
    <a:p>
      <a:pPr>
        <a:defRPr/>
      </a:pPr>
      <a:endParaRPr lang="en-US"/>
    </a:p>
  </c:txPr>
  <c:printSettings>
    <c:headerFooter/>
    <c:pageMargins b="0.75" l="0.7" r="0.7" t="0.75" header="0.3" footer="0.3"/>
    <c:pageSetup orientation="portrait"/>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265937958142453"/>
          <c:y val="0.1242389294391885"/>
          <c:w val="0.84298440979955502"/>
          <c:h val="0.78093306288032405"/>
        </c:manualLayout>
      </c:layout>
      <c:barChart>
        <c:barDir val="bar"/>
        <c:grouping val="stacked"/>
        <c:varyColors val="0"/>
        <c:ser>
          <c:idx val="1"/>
          <c:order val="0"/>
          <c:tx>
            <c:strRef>
              <c:f>'Fig6'!$A$6</c:f>
              <c:strCache>
                <c:ptCount val="1"/>
                <c:pt idx="0">
                  <c:v>Female</c:v>
                </c:pt>
              </c:strCache>
            </c:strRef>
          </c:tx>
          <c:spPr>
            <a:solidFill>
              <a:srgbClr val="009999"/>
            </a:solidFill>
            <a:ln>
              <a:noFill/>
            </a:ln>
            <a:effectLst>
              <a:outerShdw blurRad="57150" dist="19050" dir="5400000" algn="ctr" rotWithShape="0">
                <a:srgbClr val="000000">
                  <a:alpha val="63000"/>
                </a:srgbClr>
              </a:outerShdw>
            </a:effectLst>
          </c:spPr>
          <c:invertIfNegative val="0"/>
          <c:dPt>
            <c:idx val="3"/>
            <c:invertIfNegative val="0"/>
            <c:bubble3D val="0"/>
            <c:spPr>
              <a:solidFill>
                <a:srgbClr val="009999"/>
              </a:solidFill>
              <a:ln>
                <a:noFill/>
              </a:ln>
              <a:effectLst>
                <a:outerShdw blurRad="57150" dist="19050" dir="5400000" algn="ctr" rotWithShape="0">
                  <a:srgbClr val="000000">
                    <a:alpha val="63000"/>
                  </a:srgbClr>
                </a:outerShdw>
              </a:effectLst>
            </c:spPr>
          </c:dPt>
          <c:dLbls>
            <c:dLbl>
              <c:idx val="0"/>
              <c:tx>
                <c:rich>
                  <a:bodyPr rot="0" spcFirstLastPara="1" vertOverflow="ellipsis" vert="horz" wrap="square" anchor="ctr" anchorCtr="1"/>
                  <a:lstStyle/>
                  <a:p>
                    <a:pPr>
                      <a:defRPr sz="1100" b="1" i="0" u="none" strike="noStrike" kern="1200" baseline="0">
                        <a:solidFill>
                          <a:schemeClr val="bg1"/>
                        </a:solidFill>
                        <a:latin typeface="Arial" panose="020B0604020202020204" pitchFamily="34" charset="0"/>
                        <a:ea typeface="+mn-ea"/>
                        <a:cs typeface="Arial" panose="020B0604020202020204" pitchFamily="34" charset="0"/>
                      </a:defRPr>
                    </a:pPr>
                    <a:fld id="{7A3B2300-D7E0-4BA0-AA74-DE3DE11DB3F5}" type="VALUE">
                      <a:rPr lang="en-US"/>
                      <a:pPr>
                        <a:defRPr/>
                      </a:pPr>
                      <a:t>[VALUE]</a:t>
                    </a:fld>
                    <a:r>
                      <a:rPr lang="en-US"/>
                      <a:t> (51.6%)</a:t>
                    </a:r>
                  </a:p>
                </c:rich>
              </c:tx>
              <c:spPr>
                <a:noFill/>
                <a:ln>
                  <a:noFill/>
                </a:ln>
                <a:effectLst/>
              </c:spPr>
              <c:txPr>
                <a:bodyPr rot="0" spcFirstLastPara="1" vertOverflow="ellipsis" vert="horz" wrap="square" anchor="ctr" anchorCtr="1"/>
                <a:lstStyle/>
                <a:p>
                  <a:pPr>
                    <a:defRPr sz="1100" b="1"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dLbl>
              <c:idx val="1"/>
              <c:tx>
                <c:rich>
                  <a:bodyPr rot="0" spcFirstLastPara="1" vertOverflow="ellipsis" vert="horz" wrap="square" anchor="ctr" anchorCtr="1"/>
                  <a:lstStyle/>
                  <a:p>
                    <a:pPr>
                      <a:defRPr sz="1100" b="1" i="0" u="none" strike="noStrike" kern="1200" baseline="0">
                        <a:solidFill>
                          <a:schemeClr val="bg1"/>
                        </a:solidFill>
                        <a:latin typeface="Arial" panose="020B0604020202020204" pitchFamily="34" charset="0"/>
                        <a:ea typeface="+mn-ea"/>
                        <a:cs typeface="Arial" panose="020B0604020202020204" pitchFamily="34" charset="0"/>
                      </a:defRPr>
                    </a:pPr>
                    <a:fld id="{2AE1F284-ABEE-4768-9EF5-4D01685D4F55}" type="VALUE">
                      <a:rPr lang="en-US"/>
                      <a:pPr>
                        <a:defRPr/>
                      </a:pPr>
                      <a:t>[VALUE]</a:t>
                    </a:fld>
                    <a:r>
                      <a:rPr lang="en-US"/>
                      <a:t> (52.6%)</a:t>
                    </a:r>
                  </a:p>
                </c:rich>
              </c:tx>
              <c:spPr>
                <a:noFill/>
                <a:ln>
                  <a:noFill/>
                </a:ln>
                <a:effectLst/>
              </c:spPr>
              <c:txPr>
                <a:bodyPr rot="0" spcFirstLastPara="1" vertOverflow="ellipsis" vert="horz" wrap="square" anchor="ctr" anchorCtr="1"/>
                <a:lstStyle/>
                <a:p>
                  <a:pPr>
                    <a:defRPr sz="1100" b="1"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dLbl>
              <c:idx val="2"/>
              <c:tx>
                <c:rich>
                  <a:bodyPr rot="0" spcFirstLastPara="1" vertOverflow="ellipsis" vert="horz" wrap="square" anchor="ctr" anchorCtr="1"/>
                  <a:lstStyle/>
                  <a:p>
                    <a:pPr>
                      <a:defRPr sz="1100" b="1" i="0" u="none" strike="noStrike" kern="1200" baseline="0">
                        <a:solidFill>
                          <a:schemeClr val="bg1"/>
                        </a:solidFill>
                        <a:latin typeface="Arial" panose="020B0604020202020204" pitchFamily="34" charset="0"/>
                        <a:ea typeface="+mn-ea"/>
                        <a:cs typeface="Arial" panose="020B0604020202020204" pitchFamily="34" charset="0"/>
                      </a:defRPr>
                    </a:pPr>
                    <a:fld id="{D8496D1C-7B52-4455-8965-858F11817BB6}" type="VALUE">
                      <a:rPr lang="en-US"/>
                      <a:pPr>
                        <a:defRPr/>
                      </a:pPr>
                      <a:t>[VALUE]</a:t>
                    </a:fld>
                    <a:r>
                      <a:rPr lang="en-US"/>
                      <a:t> (52.6%)</a:t>
                    </a:r>
                  </a:p>
                </c:rich>
              </c:tx>
              <c:spPr>
                <a:noFill/>
                <a:ln>
                  <a:noFill/>
                </a:ln>
                <a:effectLst/>
              </c:spPr>
              <c:txPr>
                <a:bodyPr rot="0" spcFirstLastPara="1" vertOverflow="ellipsis" vert="horz" wrap="square" anchor="ctr" anchorCtr="1"/>
                <a:lstStyle/>
                <a:p>
                  <a:pPr>
                    <a:defRPr sz="1100" b="1"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dLbl>
              <c:idx val="3"/>
              <c:tx>
                <c:rich>
                  <a:bodyPr rot="0" spcFirstLastPara="1" vertOverflow="ellipsis" vert="horz" wrap="square" anchor="ctr" anchorCtr="1"/>
                  <a:lstStyle/>
                  <a:p>
                    <a:pPr>
                      <a:defRPr sz="1100" b="1" i="0" u="none" strike="noStrike" kern="1200" baseline="0">
                        <a:solidFill>
                          <a:schemeClr val="bg1"/>
                        </a:solidFill>
                        <a:latin typeface="Arial" panose="020B0604020202020204" pitchFamily="34" charset="0"/>
                        <a:ea typeface="+mn-ea"/>
                        <a:cs typeface="Arial" panose="020B0604020202020204" pitchFamily="34" charset="0"/>
                      </a:defRPr>
                    </a:pPr>
                    <a:fld id="{B5A5E482-B466-4087-A7D4-C1E8CD38981B}" type="VALUE">
                      <a:rPr lang="en-US"/>
                      <a:pPr>
                        <a:defRPr/>
                      </a:pPr>
                      <a:t>[VALUE]</a:t>
                    </a:fld>
                    <a:r>
                      <a:rPr lang="en-US"/>
                      <a:t> (53.9%)</a:t>
                    </a:r>
                  </a:p>
                </c:rich>
              </c:tx>
              <c:spPr>
                <a:noFill/>
                <a:ln>
                  <a:noFill/>
                </a:ln>
                <a:effectLst/>
              </c:spPr>
              <c:txPr>
                <a:bodyPr rot="0" spcFirstLastPara="1" vertOverflow="ellipsis" vert="horz" wrap="square" anchor="ctr" anchorCtr="1"/>
                <a:lstStyle/>
                <a:p>
                  <a:pPr>
                    <a:defRPr sz="1100" b="1"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spPr>
              <a:solidFill>
                <a:schemeClr val="lt1"/>
              </a:solidFill>
              <a:ln>
                <a:noFill/>
              </a:ln>
              <a:effectLst/>
            </c:spPr>
            <c:txPr>
              <a:bodyPr rot="0" spcFirstLastPara="1" vertOverflow="clip" horzOverflow="clip" vert="horz" wrap="square" lIns="36576" tIns="18288" rIns="36576" bIns="18288" anchor="ctr" anchorCtr="1">
                <a:spAutoFit/>
              </a:bodyPr>
              <a:lstStyle/>
              <a:p>
                <a:pPr>
                  <a:defRPr sz="1100" b="1"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'Fig6'!$B$5:$E$5</c:f>
              <c:strCache>
                <c:ptCount val="4"/>
                <c:pt idx="0">
                  <c:v>4th</c:v>
                </c:pt>
                <c:pt idx="1">
                  <c:v>3rd</c:v>
                </c:pt>
                <c:pt idx="2">
                  <c:v>2nd</c:v>
                </c:pt>
                <c:pt idx="3">
                  <c:v>1st</c:v>
                </c:pt>
              </c:strCache>
            </c:strRef>
          </c:cat>
          <c:val>
            <c:numRef>
              <c:f>'Fig6'!$B$6:$E$6</c:f>
              <c:numCache>
                <c:formatCode>_(* #,##0_);_(* \(#,##0\);_(* "-"??_);_(@_)</c:formatCode>
                <c:ptCount val="4"/>
                <c:pt idx="0">
                  <c:v>3375</c:v>
                </c:pt>
                <c:pt idx="1">
                  <c:v>3596</c:v>
                </c:pt>
                <c:pt idx="2">
                  <c:v>3307</c:v>
                </c:pt>
                <c:pt idx="3" formatCode="_(* #,##0_);_(* \(#,##0\);_(* &quot;-&quot;_);_(@_)">
                  <c:v>3402</c:v>
                </c:pt>
              </c:numCache>
            </c:numRef>
          </c:val>
        </c:ser>
        <c:ser>
          <c:idx val="0"/>
          <c:order val="1"/>
          <c:tx>
            <c:strRef>
              <c:f>'Fig6'!$A$7</c:f>
              <c:strCache>
                <c:ptCount val="1"/>
                <c:pt idx="0">
                  <c:v>Male</c:v>
                </c:pt>
              </c:strCache>
            </c:strRef>
          </c:tx>
          <c:spPr>
            <a:solidFill>
              <a:srgbClr val="993365"/>
            </a:solidFill>
            <a:ln>
              <a:noFill/>
            </a:ln>
            <a:effectLst>
              <a:outerShdw blurRad="57150" dist="19050" dir="5400000" algn="ctr" rotWithShape="0">
                <a:srgbClr val="000000">
                  <a:alpha val="63000"/>
                </a:srgbClr>
              </a:outerShdw>
            </a:effectLst>
          </c:spPr>
          <c:invertIfNegative val="0"/>
          <c:dLbls>
            <c:dLbl>
              <c:idx val="0"/>
              <c:tx>
                <c:rich>
                  <a:bodyPr rot="0" spcFirstLastPara="1" vertOverflow="ellipsis" vert="horz" wrap="square" anchor="ctr" anchorCtr="1"/>
                  <a:lstStyle/>
                  <a:p>
                    <a:pPr>
                      <a:defRPr sz="1100" b="1" i="0" u="none" strike="noStrike" kern="1200" baseline="0">
                        <a:solidFill>
                          <a:schemeClr val="bg1"/>
                        </a:solidFill>
                        <a:latin typeface="Arial" panose="020B0604020202020204" pitchFamily="34" charset="0"/>
                        <a:ea typeface="+mn-ea"/>
                        <a:cs typeface="Arial" panose="020B0604020202020204" pitchFamily="34" charset="0"/>
                      </a:defRPr>
                    </a:pPr>
                    <a:fld id="{3AA7C8A9-71C2-48EB-97CE-1C55512D6FB4}" type="VALUE">
                      <a:rPr lang="en-US"/>
                      <a:pPr>
                        <a:defRPr/>
                      </a:pPr>
                      <a:t>[VALUE]</a:t>
                    </a:fld>
                    <a:r>
                      <a:rPr lang="en-US"/>
                      <a:t> (48.3%)</a:t>
                    </a:r>
                  </a:p>
                </c:rich>
              </c:tx>
              <c:spPr>
                <a:noFill/>
                <a:ln>
                  <a:noFill/>
                </a:ln>
                <a:effectLst/>
              </c:spPr>
              <c:txPr>
                <a:bodyPr rot="0" spcFirstLastPara="1" vertOverflow="ellipsis" vert="horz" wrap="square" anchor="ctr" anchorCtr="1"/>
                <a:lstStyle/>
                <a:p>
                  <a:pPr>
                    <a:defRPr sz="1100" b="1"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dLbl>
              <c:idx val="1"/>
              <c:tx>
                <c:rich>
                  <a:bodyPr rot="0" spcFirstLastPara="1" vertOverflow="ellipsis" vert="horz" wrap="square" anchor="ctr" anchorCtr="1"/>
                  <a:lstStyle/>
                  <a:p>
                    <a:pPr>
                      <a:defRPr sz="1100" b="1" i="0" u="none" strike="noStrike" kern="1200" baseline="0">
                        <a:solidFill>
                          <a:schemeClr val="bg1"/>
                        </a:solidFill>
                        <a:latin typeface="Arial" panose="020B0604020202020204" pitchFamily="34" charset="0"/>
                        <a:ea typeface="+mn-ea"/>
                        <a:cs typeface="Arial" panose="020B0604020202020204" pitchFamily="34" charset="0"/>
                      </a:defRPr>
                    </a:pPr>
                    <a:fld id="{A62670E9-EDDC-4D4E-B95D-5C3767275905}" type="VALUE">
                      <a:rPr lang="en-US"/>
                      <a:pPr>
                        <a:defRPr/>
                      </a:pPr>
                      <a:t>[VALUE]</a:t>
                    </a:fld>
                    <a:r>
                      <a:rPr lang="en-US"/>
                      <a:t> (47.1%)</a:t>
                    </a:r>
                  </a:p>
                </c:rich>
              </c:tx>
              <c:spPr>
                <a:noFill/>
                <a:ln>
                  <a:noFill/>
                </a:ln>
                <a:effectLst/>
              </c:spPr>
              <c:txPr>
                <a:bodyPr rot="0" spcFirstLastPara="1" vertOverflow="ellipsis" vert="horz" wrap="square" anchor="ctr" anchorCtr="1"/>
                <a:lstStyle/>
                <a:p>
                  <a:pPr>
                    <a:defRPr sz="1100" b="1"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dLbl>
              <c:idx val="2"/>
              <c:tx>
                <c:rich>
                  <a:bodyPr rot="0" spcFirstLastPara="1" vertOverflow="ellipsis" vert="horz" wrap="square" anchor="ctr" anchorCtr="1"/>
                  <a:lstStyle/>
                  <a:p>
                    <a:pPr>
                      <a:defRPr sz="1100" b="1" i="0" u="none" strike="noStrike" kern="1200" baseline="0">
                        <a:solidFill>
                          <a:schemeClr val="bg1"/>
                        </a:solidFill>
                        <a:latin typeface="Arial" panose="020B0604020202020204" pitchFamily="34" charset="0"/>
                        <a:ea typeface="+mn-ea"/>
                        <a:cs typeface="Arial" panose="020B0604020202020204" pitchFamily="34" charset="0"/>
                      </a:defRPr>
                    </a:pPr>
                    <a:fld id="{BCBFFE13-B146-4572-A4FB-E4023C135A1A}" type="VALUE">
                      <a:rPr lang="en-US"/>
                      <a:pPr>
                        <a:defRPr/>
                      </a:pPr>
                      <a:t>[VALUE]</a:t>
                    </a:fld>
                    <a:r>
                      <a:rPr lang="en-US"/>
                      <a:t> (47.2%)</a:t>
                    </a:r>
                  </a:p>
                </c:rich>
              </c:tx>
              <c:spPr>
                <a:noFill/>
                <a:ln>
                  <a:noFill/>
                </a:ln>
                <a:effectLst/>
              </c:spPr>
              <c:txPr>
                <a:bodyPr rot="0" spcFirstLastPara="1" vertOverflow="ellipsis" vert="horz" wrap="square" anchor="ctr" anchorCtr="1"/>
                <a:lstStyle/>
                <a:p>
                  <a:pPr>
                    <a:defRPr sz="1100" b="1"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dLbl>
              <c:idx val="3"/>
              <c:tx>
                <c:rich>
                  <a:bodyPr rot="0" spcFirstLastPara="1" vertOverflow="ellipsis" vert="horz" wrap="square" anchor="ctr" anchorCtr="1"/>
                  <a:lstStyle/>
                  <a:p>
                    <a:pPr>
                      <a:defRPr sz="1100" b="1" i="0" u="none" strike="noStrike" kern="1200" baseline="0">
                        <a:solidFill>
                          <a:schemeClr val="bg1"/>
                        </a:solidFill>
                        <a:latin typeface="Arial" panose="020B0604020202020204" pitchFamily="34" charset="0"/>
                        <a:ea typeface="+mn-ea"/>
                        <a:cs typeface="Arial" panose="020B0604020202020204" pitchFamily="34" charset="0"/>
                      </a:defRPr>
                    </a:pPr>
                    <a:fld id="{6FAA525A-20A9-457D-AC60-47AFD6A4A1B5}" type="VALUE">
                      <a:rPr lang="en-US"/>
                      <a:pPr>
                        <a:defRPr/>
                      </a:pPr>
                      <a:t>[VALUE]</a:t>
                    </a:fld>
                    <a:r>
                      <a:rPr lang="en-US"/>
                      <a:t> (46.1%)</a:t>
                    </a:r>
                  </a:p>
                </c:rich>
              </c:tx>
              <c:spPr>
                <a:noFill/>
                <a:ln>
                  <a:noFill/>
                </a:ln>
                <a:effectLst/>
              </c:spPr>
              <c:txPr>
                <a:bodyPr rot="0" spcFirstLastPara="1" vertOverflow="ellipsis" vert="horz" wrap="square" anchor="ctr" anchorCtr="1"/>
                <a:lstStyle/>
                <a:p>
                  <a:pPr>
                    <a:defRPr sz="1100" b="1"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spPr>
              <a:solidFill>
                <a:schemeClr val="lt1"/>
              </a:solidFill>
              <a:ln>
                <a:noFill/>
              </a:ln>
              <a:effectLst/>
            </c:spPr>
            <c:txPr>
              <a:bodyPr rot="0" spcFirstLastPara="1" vertOverflow="clip" horzOverflow="clip" vert="horz" wrap="square" lIns="36576" tIns="18288" rIns="36576" bIns="18288" anchor="ctr" anchorCtr="1">
                <a:spAutoFit/>
              </a:bodyPr>
              <a:lstStyle/>
              <a:p>
                <a:pPr>
                  <a:defRPr sz="1100" b="1"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'Fig6'!$B$5:$E$5</c:f>
              <c:strCache>
                <c:ptCount val="4"/>
                <c:pt idx="0">
                  <c:v>4th</c:v>
                </c:pt>
                <c:pt idx="1">
                  <c:v>3rd</c:v>
                </c:pt>
                <c:pt idx="2">
                  <c:v>2nd</c:v>
                </c:pt>
                <c:pt idx="3">
                  <c:v>1st</c:v>
                </c:pt>
              </c:strCache>
            </c:strRef>
          </c:cat>
          <c:val>
            <c:numRef>
              <c:f>'Fig6'!$B$7:$E$7</c:f>
              <c:numCache>
                <c:formatCode>#,##0</c:formatCode>
                <c:ptCount val="4"/>
                <c:pt idx="0">
                  <c:v>3164</c:v>
                </c:pt>
                <c:pt idx="1">
                  <c:v>3226</c:v>
                </c:pt>
                <c:pt idx="2">
                  <c:v>2968</c:v>
                </c:pt>
                <c:pt idx="3">
                  <c:v>2909</c:v>
                </c:pt>
              </c:numCache>
            </c:numRef>
          </c:val>
        </c:ser>
        <c:dLbls>
          <c:showLegendKey val="0"/>
          <c:showVal val="0"/>
          <c:showCatName val="0"/>
          <c:showSerName val="0"/>
          <c:showPercent val="0"/>
          <c:showBubbleSize val="0"/>
        </c:dLbls>
        <c:gapWidth val="40"/>
        <c:overlap val="100"/>
        <c:axId val="389174888"/>
        <c:axId val="389172928"/>
        <c:extLst>
          <c:ext xmlns:c15="http://schemas.microsoft.com/office/drawing/2012/chart" uri="{02D57815-91ED-43cb-92C2-25804820EDAC}">
            <c15:filteredBarSeries>
              <c15:ser>
                <c:idx val="2"/>
                <c:order val="2"/>
                <c:tx>
                  <c:strRef>
                    <c:extLst>
                      <c:ext uri="{02D57815-91ED-43cb-92C2-25804820EDAC}">
                        <c15:formulaRef>
                          <c15:sqref>'Fig6'!$A$8</c15:sqref>
                        </c15:formulaRef>
                      </c:ext>
                    </c:extLst>
                    <c:strCache>
                      <c:ptCount val="1"/>
                      <c:pt idx="0">
                        <c:v>Other</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solidFill>
                      <a:schemeClr val="lt1"/>
                    </a:solidFill>
                    <a:ln>
                      <a:noFill/>
                    </a:ln>
                    <a:effectLst/>
                  </c:spPr>
                  <c:txPr>
                    <a:bodyPr rot="0" spcFirstLastPara="1" vertOverflow="clip" horzOverflow="clip" vert="horz" wrap="square" lIns="38100" tIns="19050" rIns="38100" bIns="19050" anchor="ctr" anchorCtr="1">
                      <a:spAutoFit/>
                    </a:bodyPr>
                    <a:lstStyle/>
                    <a:p>
                      <a:pPr>
                        <a:defRPr sz="1100" b="1"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showLegendKey val="0"/>
                  <c:showVal val="1"/>
                  <c:showCatName val="1"/>
                  <c:showSerName val="0"/>
                  <c:showPercent val="0"/>
                  <c:showBubbleSize val="0"/>
                  <c:showLeaderLines val="0"/>
                  <c:extLst>
                    <c:ext uri="{CE6537A1-D6FC-4f65-9D91-7224C49458BB}">
                      <c15:spPr xmlns:c15="http://schemas.microsoft.com/office/drawing/2012/chart">
                        <a:prstGeom prst="wedgeRectCallout">
                          <a:avLst/>
                        </a:prstGeom>
                        <a:noFill/>
                        <a:ln>
                          <a:noFill/>
                        </a:ln>
                      </c15:spPr>
                      <c15:showLeaderLines val="0"/>
                    </c:ext>
                  </c:extLst>
                </c:dLbls>
                <c:cat>
                  <c:strRef>
                    <c:extLst>
                      <c:ext uri="{02D57815-91ED-43cb-92C2-25804820EDAC}">
                        <c15:formulaRef>
                          <c15:sqref>'Fig6'!$B$5:$E$5</c15:sqref>
                        </c15:formulaRef>
                      </c:ext>
                    </c:extLst>
                    <c:strCache>
                      <c:ptCount val="4"/>
                      <c:pt idx="0">
                        <c:v>4th</c:v>
                      </c:pt>
                      <c:pt idx="1">
                        <c:v>3rd</c:v>
                      </c:pt>
                      <c:pt idx="2">
                        <c:v>2nd</c:v>
                      </c:pt>
                      <c:pt idx="3">
                        <c:v>1st</c:v>
                      </c:pt>
                    </c:strCache>
                  </c:strRef>
                </c:cat>
                <c:val>
                  <c:numRef>
                    <c:extLst>
                      <c:ext uri="{02D57815-91ED-43cb-92C2-25804820EDAC}">
                        <c15:formulaRef>
                          <c15:sqref>'Fig6'!$B$8:$E$8</c15:sqref>
                        </c15:formulaRef>
                      </c:ext>
                    </c:extLst>
                    <c:numCache>
                      <c:formatCode>General</c:formatCode>
                      <c:ptCount val="4"/>
                      <c:pt idx="0">
                        <c:v>8</c:v>
                      </c:pt>
                      <c:pt idx="1">
                        <c:v>21</c:v>
                      </c:pt>
                      <c:pt idx="2">
                        <c:v>13</c:v>
                      </c:pt>
                      <c:pt idx="3" formatCode="_(* #,##0_);_(* \(#,##0\);_(* &quot;-&quot;??_);_(@_)">
                        <c:v>6</c:v>
                      </c:pt>
                    </c:numCache>
                  </c:numRef>
                </c:val>
              </c15:ser>
            </c15:filteredBarSeries>
          </c:ext>
        </c:extLst>
      </c:barChart>
      <c:catAx>
        <c:axId val="389174888"/>
        <c:scaling>
          <c:orientation val="minMax"/>
        </c:scaling>
        <c:delete val="0"/>
        <c:axPos val="l"/>
        <c:title>
          <c:tx>
            <c:rich>
              <a:bodyPr rot="-5400000" spcFirstLastPara="1" vertOverflow="ellipsis" vert="horz" wrap="square" anchor="ctr" anchorCtr="1"/>
              <a:lstStyle/>
              <a:p>
                <a:pPr>
                  <a:defRPr sz="1100" b="1" i="0" u="none" strike="noStrike" kern="1200" cap="all"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a:solidFill>
                      <a:schemeClr val="tx1">
                        <a:lumMod val="65000"/>
                        <a:lumOff val="35000"/>
                      </a:schemeClr>
                    </a:solidFill>
                  </a:rPr>
                  <a:t>class</a:t>
                </a:r>
              </a:p>
            </c:rich>
          </c:tx>
          <c:layout>
            <c:manualLayout>
              <c:xMode val="edge"/>
              <c:yMode val="edge"/>
              <c:x val="1.8275881361883961E-2"/>
              <c:y val="0.40351004707407523"/>
            </c:manualLayout>
          </c:layout>
          <c:overlay val="0"/>
          <c:spPr>
            <a:noFill/>
            <a:ln>
              <a:noFill/>
            </a:ln>
            <a:effectLst/>
          </c:spPr>
          <c:txPr>
            <a:bodyPr rot="-5400000" spcFirstLastPara="1" vertOverflow="ellipsis" vert="horz" wrap="square" anchor="ctr" anchorCtr="1"/>
            <a:lstStyle/>
            <a:p>
              <a:pPr>
                <a:defRPr sz="1100" b="1" i="0" u="none" strike="noStrike" kern="1200" cap="all"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0" spcFirstLastPara="1" vertOverflow="ellipsis" wrap="square" anchor="ctr" anchorCtr="1"/>
          <a:lstStyle/>
          <a:p>
            <a:pPr>
              <a:defRPr sz="11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389172928"/>
        <c:crosses val="autoZero"/>
        <c:auto val="1"/>
        <c:lblAlgn val="ctr"/>
        <c:lblOffset val="100"/>
        <c:tickLblSkip val="1"/>
        <c:tickMarkSkip val="1"/>
        <c:noMultiLvlLbl val="0"/>
      </c:catAx>
      <c:valAx>
        <c:axId val="389172928"/>
        <c:scaling>
          <c:orientation val="minMax"/>
          <c:max val="7000"/>
        </c:scaling>
        <c:delete val="0"/>
        <c:axPos val="b"/>
        <c:majorGridlines>
          <c:spPr>
            <a:ln w="9525" cap="flat" cmpd="sng" algn="ctr">
              <a:solidFill>
                <a:schemeClr val="lt1">
                  <a:lumMod val="95000"/>
                  <a:alpha val="10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389174888"/>
        <c:crosses val="autoZero"/>
        <c:crossBetween val="between"/>
        <c:majorUnit val="1000"/>
      </c:valAx>
      <c:spPr>
        <a:noFill/>
        <a:ln>
          <a:noFill/>
        </a:ln>
        <a:effectLst/>
      </c:spPr>
    </c:plotArea>
    <c:legend>
      <c:legendPos val="b"/>
      <c:layout>
        <c:manualLayout>
          <c:xMode val="edge"/>
          <c:yMode val="edge"/>
          <c:x val="0.42812866896226376"/>
          <c:y val="4.7570531416366524E-2"/>
          <c:w val="0.1539953468333366"/>
          <c:h val="4.9033759444037102E-2"/>
        </c:manualLayout>
      </c:layout>
      <c:overlay val="0"/>
      <c:spPr>
        <a:noFill/>
        <a:ln>
          <a:noFill/>
        </a:ln>
        <a:effectLst/>
      </c:spPr>
      <c:txPr>
        <a:bodyPr rot="0" spcFirstLastPara="1" vertOverflow="ellipsis" vert="horz" wrap="square" anchor="ctr" anchorCtr="1"/>
        <a:lstStyle/>
        <a:p>
          <a:pPr>
            <a:defRPr sz="12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gradFill flip="none" rotWithShape="1">
      <a:gsLst>
        <a:gs pos="0">
          <a:schemeClr val="accent3">
            <a:lumMod val="0"/>
            <a:lumOff val="100000"/>
          </a:schemeClr>
        </a:gs>
        <a:gs pos="35000">
          <a:schemeClr val="accent3">
            <a:lumMod val="0"/>
            <a:lumOff val="100000"/>
          </a:schemeClr>
        </a:gs>
        <a:gs pos="100000">
          <a:schemeClr val="accent3">
            <a:lumMod val="100000"/>
          </a:schemeClr>
        </a:gs>
      </a:gsLst>
      <a:path path="circle">
        <a:fillToRect l="50000" t="-80000" r="50000" b="180000"/>
      </a:path>
      <a:tileRect/>
    </a:gradFill>
    <a:ln>
      <a:noFill/>
    </a:ln>
    <a:effectLst/>
  </c:spPr>
  <c:txPr>
    <a:bodyPr/>
    <a:lstStyle/>
    <a:p>
      <a:pPr>
        <a:defRPr sz="1100" b="1">
          <a:solidFill>
            <a:schemeClr val="bg1"/>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userShapes r:id="rId3"/>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9.1240957685167406E-2"/>
          <c:y val="3.0555555555555555E-2"/>
          <c:w val="0.89385389326334208"/>
          <c:h val="0.84575349956255463"/>
        </c:manualLayout>
      </c:layout>
      <c:barChart>
        <c:barDir val="col"/>
        <c:grouping val="stacked"/>
        <c:varyColors val="0"/>
        <c:ser>
          <c:idx val="0"/>
          <c:order val="0"/>
          <c:tx>
            <c:strRef>
              <c:f>'Fig7'!$A$7</c:f>
              <c:strCache>
                <c:ptCount val="1"/>
                <c:pt idx="0">
                  <c:v>Female</c:v>
                </c:pt>
              </c:strCache>
            </c:strRef>
          </c:tx>
          <c:spPr>
            <a:solidFill>
              <a:srgbClr val="009999"/>
            </a:solidFill>
            <a:ln>
              <a:noFill/>
            </a:ln>
            <a:effectLst/>
          </c:spPr>
          <c:invertIfNegative val="0"/>
          <c:dLbls>
            <c:numFmt formatCode="_(* #,##0_);_(* \(#,##0\);_(* &quot;-&quot;_);_(@_)" sourceLinked="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'Fig7'!$B$6:$L$6</c:f>
              <c:numCache>
                <c:formatCode>General</c:formatCode>
                <c:ptCount val="11"/>
                <c:pt idx="0">
                  <c:v>2010</c:v>
                </c:pt>
                <c:pt idx="1">
                  <c:v>2011</c:v>
                </c:pt>
                <c:pt idx="2">
                  <c:v>2012</c:v>
                </c:pt>
                <c:pt idx="3">
                  <c:v>2013</c:v>
                </c:pt>
                <c:pt idx="4">
                  <c:v>2014</c:v>
                </c:pt>
                <c:pt idx="5">
                  <c:v>2015</c:v>
                </c:pt>
                <c:pt idx="6">
                  <c:v>2016</c:v>
                </c:pt>
                <c:pt idx="7">
                  <c:v>2017</c:v>
                </c:pt>
                <c:pt idx="8">
                  <c:v>2018</c:v>
                </c:pt>
                <c:pt idx="9">
                  <c:v>2019</c:v>
                </c:pt>
                <c:pt idx="10">
                  <c:v>2020</c:v>
                </c:pt>
              </c:numCache>
            </c:numRef>
          </c:cat>
          <c:val>
            <c:numRef>
              <c:f>'Fig7'!$B$7:$L$7</c:f>
              <c:numCache>
                <c:formatCode>_(* #,##0_);_(* \(#,##0\);_(* "-"??_);_(@_)</c:formatCode>
                <c:ptCount val="11"/>
                <c:pt idx="0">
                  <c:v>2261</c:v>
                </c:pt>
                <c:pt idx="1">
                  <c:v>2308</c:v>
                </c:pt>
                <c:pt idx="2">
                  <c:v>2416</c:v>
                </c:pt>
                <c:pt idx="3">
                  <c:v>2533</c:v>
                </c:pt>
                <c:pt idx="4">
                  <c:v>2607</c:v>
                </c:pt>
                <c:pt idx="5">
                  <c:v>2791</c:v>
                </c:pt>
                <c:pt idx="6" formatCode="General">
                  <c:v>2924</c:v>
                </c:pt>
                <c:pt idx="7" formatCode="General">
                  <c:v>3026</c:v>
                </c:pt>
                <c:pt idx="8" formatCode="General">
                  <c:v>3135</c:v>
                </c:pt>
                <c:pt idx="9" formatCode="General">
                  <c:v>3215</c:v>
                </c:pt>
                <c:pt idx="10" formatCode="General">
                  <c:v>3395</c:v>
                </c:pt>
              </c:numCache>
            </c:numRef>
          </c:val>
        </c:ser>
        <c:ser>
          <c:idx val="1"/>
          <c:order val="1"/>
          <c:tx>
            <c:strRef>
              <c:f>'Fig7'!$A$8</c:f>
              <c:strCache>
                <c:ptCount val="1"/>
                <c:pt idx="0">
                  <c:v>Male</c:v>
                </c:pt>
              </c:strCache>
            </c:strRef>
          </c:tx>
          <c:spPr>
            <a:solidFill>
              <a:srgbClr val="993365"/>
            </a:solidFill>
            <a:ln>
              <a:noFill/>
            </a:ln>
            <a:effectLst/>
          </c:spPr>
          <c:invertIfNegative val="0"/>
          <c:dLbls>
            <c:dLbl>
              <c:idx val="11"/>
              <c:layout>
                <c:manualLayout>
                  <c:x val="0"/>
                  <c:y val="7.3937153419593345E-3"/>
                </c:manualLayout>
              </c:layout>
              <c:showLegendKey val="0"/>
              <c:showVal val="1"/>
              <c:showCatName val="0"/>
              <c:showSerName val="0"/>
              <c:showPercent val="0"/>
              <c:showBubbleSize val="0"/>
              <c:extLst>
                <c:ext xmlns:c15="http://schemas.microsoft.com/office/drawing/2012/chart" uri="{CE6537A1-D6FC-4f65-9D91-7224C49458BB}"/>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'Fig7'!$B$6:$L$6</c:f>
              <c:numCache>
                <c:formatCode>General</c:formatCode>
                <c:ptCount val="11"/>
                <c:pt idx="0">
                  <c:v>2010</c:v>
                </c:pt>
                <c:pt idx="1">
                  <c:v>2011</c:v>
                </c:pt>
                <c:pt idx="2">
                  <c:v>2012</c:v>
                </c:pt>
                <c:pt idx="3">
                  <c:v>2013</c:v>
                </c:pt>
                <c:pt idx="4">
                  <c:v>2014</c:v>
                </c:pt>
                <c:pt idx="5">
                  <c:v>2015</c:v>
                </c:pt>
                <c:pt idx="6">
                  <c:v>2016</c:v>
                </c:pt>
                <c:pt idx="7">
                  <c:v>2017</c:v>
                </c:pt>
                <c:pt idx="8">
                  <c:v>2018</c:v>
                </c:pt>
                <c:pt idx="9">
                  <c:v>2019</c:v>
                </c:pt>
                <c:pt idx="10">
                  <c:v>2020</c:v>
                </c:pt>
              </c:numCache>
            </c:numRef>
          </c:cat>
          <c:val>
            <c:numRef>
              <c:f>'Fig7'!$B$8:$L$8</c:f>
              <c:numCache>
                <c:formatCode>_(* #,##0_);_(* \(#,##0\);_(* "-"??_);_(@_)</c:formatCode>
                <c:ptCount val="11"/>
                <c:pt idx="0">
                  <c:v>2735</c:v>
                </c:pt>
                <c:pt idx="1">
                  <c:v>2762</c:v>
                </c:pt>
                <c:pt idx="2">
                  <c:v>2813</c:v>
                </c:pt>
                <c:pt idx="3">
                  <c:v>2818</c:v>
                </c:pt>
                <c:pt idx="4">
                  <c:v>2884</c:v>
                </c:pt>
                <c:pt idx="5">
                  <c:v>3017</c:v>
                </c:pt>
                <c:pt idx="6" formatCode="General">
                  <c:v>3032</c:v>
                </c:pt>
                <c:pt idx="7" formatCode="General">
                  <c:v>3205</c:v>
                </c:pt>
                <c:pt idx="8" formatCode="General">
                  <c:v>3164</c:v>
                </c:pt>
                <c:pt idx="9" formatCode="General">
                  <c:v>3134</c:v>
                </c:pt>
                <c:pt idx="10" formatCode="General">
                  <c:v>3208</c:v>
                </c:pt>
              </c:numCache>
            </c:numRef>
          </c:val>
        </c:ser>
        <c:ser>
          <c:idx val="2"/>
          <c:order val="2"/>
          <c:tx>
            <c:strRef>
              <c:f>'Fig7'!$A$9</c:f>
              <c:strCache>
                <c:ptCount val="1"/>
                <c:pt idx="0">
                  <c:v>Other</c:v>
                </c:pt>
              </c:strCache>
            </c:strRef>
          </c:tx>
          <c:spPr>
            <a:solidFill>
              <a:srgbClr val="7F7770"/>
            </a:solidFill>
            <a:ln>
              <a:noFill/>
            </a:ln>
            <a:effectLst/>
          </c:spPr>
          <c:invertIfNegative val="0"/>
          <c:cat>
            <c:numRef>
              <c:f>'Fig7'!$B$6:$L$6</c:f>
              <c:numCache>
                <c:formatCode>General</c:formatCode>
                <c:ptCount val="11"/>
                <c:pt idx="0">
                  <c:v>2010</c:v>
                </c:pt>
                <c:pt idx="1">
                  <c:v>2011</c:v>
                </c:pt>
                <c:pt idx="2">
                  <c:v>2012</c:v>
                </c:pt>
                <c:pt idx="3">
                  <c:v>2013</c:v>
                </c:pt>
                <c:pt idx="4">
                  <c:v>2014</c:v>
                </c:pt>
                <c:pt idx="5">
                  <c:v>2015</c:v>
                </c:pt>
                <c:pt idx="6">
                  <c:v>2016</c:v>
                </c:pt>
                <c:pt idx="7">
                  <c:v>2017</c:v>
                </c:pt>
                <c:pt idx="8">
                  <c:v>2018</c:v>
                </c:pt>
                <c:pt idx="9">
                  <c:v>2019</c:v>
                </c:pt>
                <c:pt idx="10">
                  <c:v>2020</c:v>
                </c:pt>
              </c:numCache>
            </c:numRef>
          </c:cat>
          <c:val>
            <c:numRef>
              <c:f>'Fig7'!$B$9:$L$9</c:f>
              <c:numCache>
                <c:formatCode>_(* #,##0_);_(* \(#,##0\);_(* "-"??_);_(@_)</c:formatCode>
                <c:ptCount val="11"/>
                <c:pt idx="0">
                  <c:v>24</c:v>
                </c:pt>
                <c:pt idx="1">
                  <c:v>36</c:v>
                </c:pt>
                <c:pt idx="2">
                  <c:v>38</c:v>
                </c:pt>
                <c:pt idx="3">
                  <c:v>39</c:v>
                </c:pt>
                <c:pt idx="4">
                  <c:v>39</c:v>
                </c:pt>
                <c:pt idx="5">
                  <c:v>3</c:v>
                </c:pt>
                <c:pt idx="6" formatCode="General">
                  <c:v>1</c:v>
                </c:pt>
                <c:pt idx="7" formatCode="General">
                  <c:v>7</c:v>
                </c:pt>
                <c:pt idx="8" formatCode="General">
                  <c:v>6</c:v>
                </c:pt>
                <c:pt idx="9" formatCode="General">
                  <c:v>1</c:v>
                </c:pt>
                <c:pt idx="10" formatCode="General">
                  <c:v>6</c:v>
                </c:pt>
              </c:numCache>
            </c:numRef>
          </c:val>
        </c:ser>
        <c:ser>
          <c:idx val="3"/>
          <c:order val="3"/>
          <c:tx>
            <c:strRef>
              <c:f>'Fig7'!$A$10</c:f>
              <c:strCache>
                <c:ptCount val="1"/>
                <c:pt idx="0">
                  <c:v>Total</c:v>
                </c:pt>
              </c:strCache>
            </c:strRef>
          </c:tx>
          <c:spPr>
            <a:solidFill>
              <a:schemeClr val="bg1">
                <a:alpha val="0"/>
              </a:schemeClr>
            </a:solidFill>
            <a:ln>
              <a:noFill/>
            </a:ln>
            <a:effectLst/>
          </c:spPr>
          <c:invertIfNegative val="0"/>
          <c:dLbls>
            <c:dLbl>
              <c:idx val="2"/>
              <c:layout>
                <c:manualLayout>
                  <c:x val="-6.7804024496937888E-5"/>
                  <c:y val="0.19282790205752931"/>
                </c:manualLayout>
              </c:layout>
              <c:dLblPos val="ctr"/>
              <c:showLegendKey val="0"/>
              <c:showVal val="1"/>
              <c:showCatName val="0"/>
              <c:showSerName val="0"/>
              <c:showPercent val="0"/>
              <c:showBubbleSize val="0"/>
              <c:extLst>
                <c:ext xmlns:c15="http://schemas.microsoft.com/office/drawing/2012/chart" uri="{CE6537A1-D6FC-4f65-9D91-7224C49458BB}"/>
              </c:extLst>
            </c:dLbl>
            <c:dLbl>
              <c:idx val="9"/>
              <c:layout>
                <c:manualLayout>
                  <c:x val="-8.943569553805774E-4"/>
                  <c:y val="5.5024961066557992E-2"/>
                </c:manualLayout>
              </c:layout>
              <c:dLblPos val="ctr"/>
              <c:showLegendKey val="0"/>
              <c:showVal val="1"/>
              <c:showCatName val="0"/>
              <c:showSerName val="0"/>
              <c:showPercent val="0"/>
              <c:showBubbleSize val="0"/>
              <c:extLst>
                <c:ext xmlns:c15="http://schemas.microsoft.com/office/drawing/2012/chart" uri="{CE6537A1-D6FC-4f65-9D91-7224C49458BB}"/>
              </c:extLst>
            </c:dLbl>
            <c:dLbl>
              <c:idx val="10"/>
              <c:layout>
                <c:manualLayout>
                  <c:x val="-2.3848425196851411E-3"/>
                  <c:y val="2.3662411884281559E-2"/>
                </c:manualLayout>
              </c:layout>
              <c:dLblPos val="ctr"/>
              <c:showLegendKey val="0"/>
              <c:showVal val="1"/>
              <c:showCatName val="0"/>
              <c:showSerName val="0"/>
              <c:showPercent val="0"/>
              <c:showBubbleSize val="0"/>
              <c:extLst>
                <c:ext xmlns:c15="http://schemas.microsoft.com/office/drawing/2012/chart" uri="{CE6537A1-D6FC-4f65-9D91-7224C49458BB}"/>
              </c:extLst>
            </c:dLbl>
            <c:spPr>
              <a:solidFill>
                <a:schemeClr val="lt1"/>
              </a:solidFill>
              <a:ln>
                <a:solidFill>
                  <a:srgbClr val="E7E6E6">
                    <a:lumMod val="50000"/>
                  </a:srgbClr>
                </a:solidFill>
              </a:ln>
              <a:effectLst/>
            </c:spPr>
            <c:txPr>
              <a:bodyPr rot="0" spcFirstLastPara="1" vertOverflow="clip" horzOverflow="clip" vert="horz" wrap="square" lIns="36576" tIns="18288" rIns="36576" bIns="18288" anchor="ctr" anchorCtr="1">
                <a:spAutoFit/>
              </a:bodyPr>
              <a:lstStyle/>
              <a:p>
                <a:pPr>
                  <a:defRPr sz="1050" b="1" i="0" u="none" strike="noStrike" kern="1200" baseline="0">
                    <a:solidFill>
                      <a:schemeClr val="dk1">
                        <a:lumMod val="65000"/>
                        <a:lumOff val="35000"/>
                      </a:schemeClr>
                    </a:solidFill>
                    <a:latin typeface="Arial" panose="020B0604020202020204" pitchFamily="34" charset="0"/>
                    <a:ea typeface="+mn-ea"/>
                    <a:cs typeface="Arial" panose="020B0604020202020204" pitchFamily="34" charset="0"/>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oundRec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numRef>
              <c:f>'Fig7'!$B$6:$L$6</c:f>
              <c:numCache>
                <c:formatCode>General</c:formatCode>
                <c:ptCount val="11"/>
                <c:pt idx="0">
                  <c:v>2010</c:v>
                </c:pt>
                <c:pt idx="1">
                  <c:v>2011</c:v>
                </c:pt>
                <c:pt idx="2">
                  <c:v>2012</c:v>
                </c:pt>
                <c:pt idx="3">
                  <c:v>2013</c:v>
                </c:pt>
                <c:pt idx="4">
                  <c:v>2014</c:v>
                </c:pt>
                <c:pt idx="5">
                  <c:v>2015</c:v>
                </c:pt>
                <c:pt idx="6">
                  <c:v>2016</c:v>
                </c:pt>
                <c:pt idx="7">
                  <c:v>2017</c:v>
                </c:pt>
                <c:pt idx="8">
                  <c:v>2018</c:v>
                </c:pt>
                <c:pt idx="9">
                  <c:v>2019</c:v>
                </c:pt>
                <c:pt idx="10">
                  <c:v>2020</c:v>
                </c:pt>
              </c:numCache>
            </c:numRef>
          </c:cat>
          <c:val>
            <c:numRef>
              <c:f>'Fig7'!$B$10:$L$10</c:f>
              <c:numCache>
                <c:formatCode>_(* #,##0_);_(* \(#,##0\);_(* "-"??_);_(@_)</c:formatCode>
                <c:ptCount val="11"/>
                <c:pt idx="0">
                  <c:v>5020</c:v>
                </c:pt>
                <c:pt idx="1">
                  <c:v>5106</c:v>
                </c:pt>
                <c:pt idx="2">
                  <c:v>5267</c:v>
                </c:pt>
                <c:pt idx="3">
                  <c:v>5390</c:v>
                </c:pt>
                <c:pt idx="4">
                  <c:v>5530</c:v>
                </c:pt>
                <c:pt idx="5">
                  <c:v>5811</c:v>
                </c:pt>
                <c:pt idx="6">
                  <c:v>5957</c:v>
                </c:pt>
                <c:pt idx="7">
                  <c:v>6238</c:v>
                </c:pt>
                <c:pt idx="8">
                  <c:v>6305</c:v>
                </c:pt>
                <c:pt idx="9">
                  <c:v>6350</c:v>
                </c:pt>
                <c:pt idx="10">
                  <c:v>6609</c:v>
                </c:pt>
              </c:numCache>
            </c:numRef>
          </c:val>
        </c:ser>
        <c:dLbls>
          <c:showLegendKey val="0"/>
          <c:showVal val="0"/>
          <c:showCatName val="0"/>
          <c:showSerName val="0"/>
          <c:showPercent val="0"/>
          <c:showBubbleSize val="0"/>
        </c:dLbls>
        <c:gapWidth val="51"/>
        <c:overlap val="100"/>
        <c:axId val="388594544"/>
        <c:axId val="388594936"/>
      </c:barChart>
      <c:catAx>
        <c:axId val="388594544"/>
        <c:scaling>
          <c:orientation val="minMax"/>
        </c:scaling>
        <c:delete val="0"/>
        <c:axPos val="b"/>
        <c:title>
          <c:tx>
            <c:rich>
              <a:bodyPr rot="0" spcFirstLastPara="1" vertOverflow="ellipsis" vert="horz" wrap="square" anchor="ctr" anchorCtr="1"/>
              <a:lstStyle/>
              <a:p>
                <a:pPr>
                  <a:defRPr sz="11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a:solidFill>
                      <a:schemeClr val="tx1">
                        <a:lumMod val="65000"/>
                        <a:lumOff val="35000"/>
                      </a:schemeClr>
                    </a:solidFill>
                  </a:rPr>
                  <a:t>Year</a:t>
                </a:r>
              </a:p>
            </c:rich>
          </c:tx>
          <c:layout>
            <c:manualLayout>
              <c:xMode val="edge"/>
              <c:yMode val="edge"/>
              <c:x val="0.4750054096291399"/>
              <c:y val="0.95383199872923286"/>
            </c:manualLayout>
          </c:layout>
          <c:overlay val="0"/>
          <c:spPr>
            <a:noFill/>
            <a:ln>
              <a:noFill/>
            </a:ln>
            <a:effectLst/>
          </c:spPr>
          <c:txPr>
            <a:bodyPr rot="0" spcFirstLastPara="1" vertOverflow="ellipsis" vert="horz" wrap="square" anchor="ctr" anchorCtr="1"/>
            <a:lstStyle/>
            <a:p>
              <a:pPr>
                <a:defRPr sz="11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388594936"/>
        <c:crosses val="autoZero"/>
        <c:auto val="1"/>
        <c:lblAlgn val="ctr"/>
        <c:lblOffset val="100"/>
        <c:noMultiLvlLbl val="0"/>
      </c:catAx>
      <c:valAx>
        <c:axId val="388594936"/>
        <c:scaling>
          <c:orientation val="minMax"/>
          <c:max val="7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a:solidFill>
                      <a:schemeClr val="tx1">
                        <a:lumMod val="65000"/>
                        <a:lumOff val="35000"/>
                      </a:schemeClr>
                    </a:solidFill>
                  </a:rPr>
                  <a:t>Number</a:t>
                </a:r>
                <a:r>
                  <a:rPr lang="en-US" baseline="0">
                    <a:solidFill>
                      <a:schemeClr val="tx1">
                        <a:lumMod val="65000"/>
                        <a:lumOff val="35000"/>
                      </a:schemeClr>
                    </a:solidFill>
                  </a:rPr>
                  <a:t> of Graduates</a:t>
                </a:r>
                <a:endParaRPr lang="en-US">
                  <a:solidFill>
                    <a:schemeClr val="tx1">
                      <a:lumMod val="65000"/>
                      <a:lumOff val="35000"/>
                    </a:schemeClr>
                  </a:solidFill>
                </a:endParaRPr>
              </a:p>
            </c:rich>
          </c:tx>
          <c:layout>
            <c:manualLayout>
              <c:xMode val="edge"/>
              <c:yMode val="edge"/>
              <c:x val="9.5189195100612422E-3"/>
              <c:y val="0.26128807762666029"/>
            </c:manualLayout>
          </c:layout>
          <c:overlay val="0"/>
          <c:spPr>
            <a:noFill/>
            <a:ln>
              <a:noFill/>
            </a:ln>
            <a:effectLst/>
          </c:spPr>
          <c:txPr>
            <a:bodyPr rot="-5400000" spcFirstLastPara="1" vertOverflow="ellipsis" vert="horz" wrap="square" anchor="ctr" anchorCtr="1"/>
            <a:lstStyle/>
            <a:p>
              <a:pPr>
                <a:defRPr sz="11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388594544"/>
        <c:crosses val="autoZero"/>
        <c:crossBetween val="between"/>
        <c:majorUnit val="1000"/>
      </c:valAx>
      <c:spPr>
        <a:noFill/>
        <a:ln>
          <a:noFill/>
        </a:ln>
        <a:effectLst/>
      </c:spPr>
    </c:plotArea>
    <c:legend>
      <c:legendPos val="b"/>
      <c:legendEntry>
        <c:idx val="2"/>
        <c:delete val="1"/>
      </c:legendEntry>
      <c:legendEntry>
        <c:idx val="3"/>
        <c:delete val="1"/>
      </c:legendEntry>
      <c:layout>
        <c:manualLayout>
          <c:xMode val="edge"/>
          <c:yMode val="edge"/>
          <c:x val="0.16163030193744865"/>
          <c:y val="6.6920004378640555E-2"/>
          <c:w val="0.19118942449267012"/>
          <c:h val="6.2532013043824067E-2"/>
        </c:manualLayout>
      </c:layout>
      <c:overlay val="0"/>
      <c:spPr>
        <a:noFill/>
        <a:ln w="19050" cap="rnd" cmpd="dbl">
          <a:solidFill>
            <a:sysClr val="windowText" lastClr="000000">
              <a:lumMod val="50000"/>
              <a:lumOff val="50000"/>
            </a:sysClr>
          </a:solidFill>
        </a:ln>
        <a:effectLst/>
      </c:spPr>
      <c:txPr>
        <a:bodyPr rot="0" spcFirstLastPara="1" vertOverflow="ellipsis" vert="horz" wrap="square" anchor="ctr" anchorCtr="1"/>
        <a:lstStyle/>
        <a:p>
          <a:pPr>
            <a:defRPr sz="105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solidFill>
        <a:srgbClr val="000000"/>
      </a:solidFill>
      <a:round/>
    </a:ln>
    <a:effectLst/>
  </c:spPr>
  <c:txPr>
    <a:bodyPr/>
    <a:lstStyle/>
    <a:p>
      <a:pPr>
        <a:defRPr/>
      </a:pPr>
      <a:endParaRPr lang="en-US"/>
    </a:p>
  </c:txPr>
  <c:printSettings>
    <c:headerFooter/>
    <c:pageMargins b="0.75" l="0.7" r="0.7" t="0.75" header="0.3" footer="0.3"/>
    <c:pageSetup orientation="portrait"/>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8.8662409885171781E-2"/>
          <c:y val="0.19197181007901004"/>
          <c:w val="0.8060263515936712"/>
          <c:h val="0.69103495739125154"/>
        </c:manualLayout>
      </c:layout>
      <c:doughnutChart>
        <c:varyColors val="1"/>
        <c:ser>
          <c:idx val="0"/>
          <c:order val="0"/>
          <c:tx>
            <c:strRef>
              <c:f>'Fig8'!$B$6</c:f>
              <c:strCache>
                <c:ptCount val="1"/>
              </c:strCache>
            </c:strRef>
          </c:tx>
          <c:spPr>
            <a:solidFill>
              <a:srgbClr val="993365"/>
            </a:solidFill>
          </c:spPr>
          <c:dPt>
            <c:idx val="0"/>
            <c:bubble3D val="0"/>
            <c:spPr>
              <a:solidFill>
                <a:srgbClr val="009999"/>
              </a:solidFill>
              <a:ln>
                <a:noFill/>
              </a:ln>
              <a:effectLst>
                <a:outerShdw blurRad="254000" sx="102000" sy="102000" algn="ctr" rotWithShape="0">
                  <a:prstClr val="black">
                    <a:alpha val="20000"/>
                  </a:prstClr>
                </a:outerShdw>
              </a:effectLst>
            </c:spPr>
          </c:dPt>
          <c:dPt>
            <c:idx val="1"/>
            <c:bubble3D val="0"/>
            <c:spPr>
              <a:solidFill>
                <a:srgbClr val="993365"/>
              </a:solidFill>
              <a:ln>
                <a:noFill/>
              </a:ln>
              <a:effectLst>
                <a:outerShdw blurRad="254000" sx="102000" sy="102000" algn="ctr" rotWithShape="0">
                  <a:prstClr val="black">
                    <a:alpha val="20000"/>
                  </a:prstClr>
                </a:outerShdw>
              </a:effectLst>
            </c:spPr>
          </c:dPt>
          <c:dPt>
            <c:idx val="2"/>
            <c:bubble3D val="0"/>
            <c:spPr>
              <a:solidFill>
                <a:srgbClr val="993365"/>
              </a:solidFill>
              <a:ln>
                <a:noFill/>
              </a:ln>
              <a:effectLst>
                <a:outerShdw blurRad="254000" sx="102000" sy="102000" algn="ctr" rotWithShape="0">
                  <a:prstClr val="black">
                    <a:alpha val="20000"/>
                  </a:prstClr>
                </a:outerShdw>
              </a:effectLst>
            </c:spPr>
          </c:dPt>
          <c:dPt>
            <c:idx val="3"/>
            <c:bubble3D val="0"/>
            <c:spPr>
              <a:solidFill>
                <a:srgbClr val="993365"/>
              </a:solidFill>
              <a:ln>
                <a:noFill/>
              </a:ln>
              <a:effectLst>
                <a:outerShdw blurRad="254000" sx="102000" sy="102000" algn="ctr" rotWithShape="0">
                  <a:prstClr val="black">
                    <a:alpha val="20000"/>
                  </a:prstClr>
                </a:outerShdw>
              </a:effectLst>
            </c:spPr>
          </c:dPt>
          <c:dLbls>
            <c:dLbl>
              <c:idx val="0"/>
              <c:tx>
                <c:rich>
                  <a:bodyPr/>
                  <a:lstStyle/>
                  <a:p>
                    <a:r>
                      <a:rPr lang="en-US"/>
                      <a:t>In Dental-Related Activity</a:t>
                    </a:r>
                    <a:r>
                      <a:rPr lang="en-US" baseline="0"/>
                      <a:t>
82.0%</a:t>
                    </a:r>
                  </a:p>
                </c:rich>
              </c:tx>
              <c:showLegendKey val="0"/>
              <c:showVal val="0"/>
              <c:showCatName val="1"/>
              <c:showSerName val="0"/>
              <c:showPercent val="1"/>
              <c:showBubbleSize val="0"/>
              <c:separator>
</c:separator>
              <c:extLst>
                <c:ext xmlns:c15="http://schemas.microsoft.com/office/drawing/2012/chart" uri="{CE6537A1-D6FC-4f65-9D91-7224C49458BB}"/>
              </c:extLst>
            </c:dLbl>
            <c:dLbl>
              <c:idx val="1"/>
              <c:tx>
                <c:rich>
                  <a:bodyPr/>
                  <a:lstStyle/>
                  <a:p>
                    <a:fld id="{3EFD7386-44CF-43A6-AE10-7E3CA11D911A}" type="CATEGORYNAME">
                      <a:rPr lang="en-US"/>
                      <a:pPr/>
                      <a:t>[CATEGORY NAME]</a:t>
                    </a:fld>
                    <a:r>
                      <a:rPr lang="en-US" baseline="0"/>
                      <a:t>
18.0%</a:t>
                    </a:r>
                  </a:p>
                </c:rich>
              </c:tx>
              <c:showLegendKey val="0"/>
              <c:showVal val="0"/>
              <c:showCatName val="1"/>
              <c:showSerName val="0"/>
              <c:showPercent val="1"/>
              <c:showBubbleSize val="0"/>
              <c:separator>
</c:separator>
              <c:extLst>
                <c:ext xmlns:c15="http://schemas.microsoft.com/office/drawing/2012/chart" uri="{CE6537A1-D6FC-4f65-9D91-7224C49458BB}">
                  <c15:dlblFieldTable/>
                  <c15:showDataLabelsRange val="0"/>
                </c:ext>
              </c:extLst>
            </c:dLbl>
            <c:numFmt formatCode="0.0%" sourceLinked="0"/>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Arial" panose="020B0604020202020204" pitchFamily="34" charset="0"/>
                    <a:ea typeface="+mn-ea"/>
                    <a:cs typeface="Arial" panose="020B0604020202020204" pitchFamily="34" charset="0"/>
                  </a:defRPr>
                </a:pPr>
                <a:endParaRPr lang="en-US"/>
              </a:p>
            </c:txPr>
            <c:showLegendKey val="0"/>
            <c:showVal val="0"/>
            <c:showCatName val="1"/>
            <c:showSerName val="0"/>
            <c:showPercent val="1"/>
            <c:showBubbleSize val="0"/>
            <c:separator>
</c:separator>
            <c:showLeaderLines val="0"/>
            <c:extLst>
              <c:ext xmlns:c15="http://schemas.microsoft.com/office/drawing/2012/chart" uri="{CE6537A1-D6FC-4f65-9D91-7224C49458BB}"/>
            </c:extLst>
          </c:dLbls>
          <c:cat>
            <c:strRef>
              <c:f>'Fig8'!$A$7:$A$8</c:f>
              <c:strCache>
                <c:ptCount val="2"/>
                <c:pt idx="0">
                  <c:v>In Dental-Related Activiry</c:v>
                </c:pt>
                <c:pt idx="1">
                  <c:v>Not in Dental-Related Activity</c:v>
                </c:pt>
              </c:strCache>
            </c:strRef>
          </c:cat>
          <c:val>
            <c:numRef>
              <c:f>'Fig8'!$B$7:$B$8</c:f>
              <c:numCache>
                <c:formatCode>General</c:formatCode>
                <c:ptCount val="2"/>
                <c:pt idx="0">
                  <c:v>4517</c:v>
                </c:pt>
                <c:pt idx="1">
                  <c:v>989</c:v>
                </c:pt>
              </c:numCache>
            </c:numRef>
          </c:val>
        </c:ser>
        <c:dLbls>
          <c:showLegendKey val="0"/>
          <c:showVal val="0"/>
          <c:showCatName val="0"/>
          <c:showSerName val="0"/>
          <c:showPercent val="1"/>
          <c:showBubbleSize val="0"/>
          <c:showLeaderLines val="0"/>
        </c:dLbls>
        <c:firstSliceAng val="0"/>
        <c:holeSize val="50"/>
      </c:doughnutChart>
      <c:spPr>
        <a:noFill/>
        <a:ln>
          <a:noFill/>
        </a:ln>
        <a:effectLst/>
      </c:spPr>
    </c:plotArea>
    <c:plotVisOnly val="1"/>
    <c:dispBlanksAs val="zero"/>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000000000000167" l="0.70000000000000062" r="0.70000000000000062" t="0.75000000000000167" header="0.30000000000000032" footer="0.30000000000000032"/>
    <c:pageSetup orientation="landscape"/>
  </c:printSettings>
  <c:userShapes r:id="rId4"/>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8.0023293963254596E-2"/>
          <c:y val="3.7331583552055993E-2"/>
          <c:w val="0.91503223097112862"/>
          <c:h val="0.79868101264005631"/>
        </c:manualLayout>
      </c:layout>
      <c:barChart>
        <c:barDir val="col"/>
        <c:grouping val="clustered"/>
        <c:varyColors val="0"/>
        <c:ser>
          <c:idx val="0"/>
          <c:order val="0"/>
          <c:spPr>
            <a:solidFill>
              <a:srgbClr val="0076BE">
                <a:alpha val="85000"/>
              </a:srgbClr>
            </a:solidFill>
            <a:ln w="9525" cap="flat" cmpd="sng" algn="ctr">
              <a:solidFill>
                <a:schemeClr val="lt1">
                  <a:alpha val="50000"/>
                </a:schemeClr>
              </a:solidFill>
              <a:round/>
            </a:ln>
            <a:effectLst/>
          </c:spPr>
          <c:invertIfNegative val="0"/>
          <c:dPt>
            <c:idx val="2"/>
            <c:invertIfNegative val="0"/>
            <c:bubble3D val="0"/>
            <c:spPr>
              <a:solidFill>
                <a:srgbClr val="F26522">
                  <a:alpha val="84706"/>
                </a:srgbClr>
              </a:solidFill>
              <a:ln w="9525" cap="flat" cmpd="sng" algn="ctr">
                <a:solidFill>
                  <a:schemeClr val="lt1">
                    <a:alpha val="50000"/>
                  </a:schemeClr>
                </a:solidFill>
                <a:round/>
              </a:ln>
              <a:effectLst/>
            </c:spPr>
          </c:dPt>
          <c:dPt>
            <c:idx val="3"/>
            <c:invertIfNegative val="0"/>
            <c:bubble3D val="0"/>
            <c:spPr>
              <a:solidFill>
                <a:srgbClr val="F26522">
                  <a:alpha val="85000"/>
                </a:srgbClr>
              </a:solidFill>
              <a:ln w="9525" cap="flat" cmpd="sng" algn="ctr">
                <a:solidFill>
                  <a:schemeClr val="lt1">
                    <a:alpha val="50000"/>
                  </a:schemeClr>
                </a:solidFill>
                <a:round/>
              </a:ln>
              <a:effectLst/>
            </c:spPr>
          </c:dPt>
          <c:dPt>
            <c:idx val="4"/>
            <c:invertIfNegative val="0"/>
            <c:bubble3D val="0"/>
            <c:spPr>
              <a:solidFill>
                <a:srgbClr val="F26522">
                  <a:alpha val="85000"/>
                </a:srgbClr>
              </a:solidFill>
              <a:ln w="9525" cap="flat" cmpd="sng" algn="ctr">
                <a:solidFill>
                  <a:schemeClr val="lt1">
                    <a:alpha val="50000"/>
                  </a:schemeClr>
                </a:solidFill>
                <a:round/>
              </a:ln>
              <a:effectLst/>
            </c:spPr>
          </c:dPt>
          <c:dLbls>
            <c:dLbl>
              <c:idx val="1"/>
              <c:layout>
                <c:manualLayout>
                  <c:x val="2.7777777777777779E-3"/>
                  <c:y val="0.10361111111111111"/>
                </c:manualLayout>
              </c:layout>
              <c:tx>
                <c:rich>
                  <a:bodyPr/>
                  <a:lstStyle/>
                  <a:p>
                    <a:fld id="{156B9575-C40E-4EAC-9F3A-2A6FE0AA1460}" type="VALUE">
                      <a:rPr lang="en-US"/>
                      <a:pPr/>
                      <a:t>[VALUE]</a:t>
                    </a:fld>
                    <a:endParaRPr lang="en-US"/>
                  </a:p>
                  <a:p>
                    <a:r>
                      <a:rPr lang="en-US"/>
                      <a:t>(97.0%)</a:t>
                    </a:r>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dLbl>
              <c:idx val="2"/>
              <c:tx>
                <c:rich>
                  <a:bodyPr/>
                  <a:lstStyle/>
                  <a:p>
                    <a:fld id="{498308BC-64F7-4DA4-984C-9A343CA0EED7}" type="VALUE">
                      <a:rPr lang="en-US"/>
                      <a:pPr/>
                      <a:t>[VALUE]</a:t>
                    </a:fld>
                    <a:endParaRPr lang="en-US"/>
                  </a:p>
                  <a:p>
                    <a:r>
                      <a:rPr lang="en-US"/>
                      <a:t>(99.0% of</a:t>
                    </a:r>
                  </a:p>
                  <a:p>
                    <a:r>
                      <a:rPr lang="en-US"/>
                      <a:t>5,432)</a:t>
                    </a:r>
                  </a:p>
                </c:rich>
              </c:tx>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dLbl>
              <c:idx val="3"/>
              <c:layout>
                <c:manualLayout>
                  <c:x val="4.1666666666666666E-3"/>
                  <c:y val="0.11741929133858267"/>
                </c:manualLayout>
              </c:layout>
              <c:tx>
                <c:rich>
                  <a:bodyPr/>
                  <a:lstStyle/>
                  <a:p>
                    <a:fld id="{5E4D90DE-97F6-4813-90F3-083074609AAC}" type="VALUE">
                      <a:rPr lang="en-US"/>
                      <a:pPr/>
                      <a:t>[VALUE]</a:t>
                    </a:fld>
                    <a:endParaRPr lang="en-US"/>
                  </a:p>
                  <a:p>
                    <a:r>
                      <a:rPr lang="en-US"/>
                      <a:t>(99.6% of</a:t>
                    </a:r>
                  </a:p>
                  <a:p>
                    <a:r>
                      <a:rPr lang="en-US"/>
                      <a:t>5,756)</a:t>
                    </a:r>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dLbl>
              <c:idx val="4"/>
              <c:layout>
                <c:manualLayout>
                  <c:x val="4.1666666666665651E-3"/>
                  <c:y val="0.14161490683229813"/>
                </c:manualLayout>
              </c:layout>
              <c:tx>
                <c:rich>
                  <a:bodyPr/>
                  <a:lstStyle/>
                  <a:p>
                    <a:r>
                      <a:rPr lang="en-US"/>
                      <a:t>2,154</a:t>
                    </a:r>
                  </a:p>
                  <a:p>
                    <a:r>
                      <a:rPr lang="en-US"/>
                      <a:t>(89.9%</a:t>
                    </a:r>
                    <a:r>
                      <a:rPr lang="en-US" baseline="0"/>
                      <a:t> of </a:t>
                    </a:r>
                  </a:p>
                  <a:p>
                    <a:r>
                      <a:rPr lang="en-US" baseline="0"/>
                      <a:t>2,395)</a:t>
                    </a:r>
                  </a:p>
                </c:rich>
              </c:tx>
              <c:dLblPos val="outEnd"/>
              <c:showLegendKey val="0"/>
              <c:showVal val="1"/>
              <c:showCatName val="0"/>
              <c:showSerName val="0"/>
              <c:showPercent val="0"/>
              <c:showBubbleSize val="0"/>
              <c:extLst>
                <c:ext xmlns:c15="http://schemas.microsoft.com/office/drawing/2012/chart" uri="{CE6537A1-D6FC-4f65-9D91-7224C49458BB}"/>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solidFill>
                    <a:latin typeface="Arial" panose="020B0604020202020204" pitchFamily="34" charset="0"/>
                    <a:ea typeface="+mn-ea"/>
                    <a:cs typeface="Arial" panose="020B0604020202020204" pitchFamily="34" charset="0"/>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'Fig9'!$A$6:$A$10</c:f>
              <c:strCache>
                <c:ptCount val="5"/>
                <c:pt idx="0">
                  <c:v>Originally Enrolled</c:v>
                </c:pt>
                <c:pt idx="1">
                  <c:v>Completed Program</c:v>
                </c:pt>
                <c:pt idx="2">
                  <c:v>Passed Clinical Licensure Exam</c:v>
                </c:pt>
                <c:pt idx="3">
                  <c:v>Passed National Board Exam</c:v>
                </c:pt>
                <c:pt idx="4">
                  <c:v>Enrolled in an accredited advanced dental education program</c:v>
                </c:pt>
              </c:strCache>
            </c:strRef>
          </c:cat>
          <c:val>
            <c:numRef>
              <c:f>'Fig9'!$B$6:$B$10</c:f>
              <c:numCache>
                <c:formatCode>General</c:formatCode>
                <c:ptCount val="5"/>
                <c:pt idx="0">
                  <c:v>6044</c:v>
                </c:pt>
                <c:pt idx="1">
                  <c:v>5860</c:v>
                </c:pt>
                <c:pt idx="2">
                  <c:v>5376</c:v>
                </c:pt>
                <c:pt idx="3">
                  <c:v>5733</c:v>
                </c:pt>
                <c:pt idx="4">
                  <c:v>2154</c:v>
                </c:pt>
              </c:numCache>
            </c:numRef>
          </c:val>
        </c:ser>
        <c:dLbls>
          <c:dLblPos val="inEnd"/>
          <c:showLegendKey val="0"/>
          <c:showVal val="1"/>
          <c:showCatName val="0"/>
          <c:showSerName val="0"/>
          <c:showPercent val="0"/>
          <c:showBubbleSize val="0"/>
        </c:dLbls>
        <c:gapWidth val="65"/>
        <c:axId val="388592976"/>
        <c:axId val="388592584"/>
      </c:barChart>
      <c:catAx>
        <c:axId val="388592976"/>
        <c:scaling>
          <c:orientation val="minMax"/>
        </c:scaling>
        <c:delete val="0"/>
        <c:axPos val="b"/>
        <c:title>
          <c:tx>
            <c:rich>
              <a:bodyPr rot="0" spcFirstLastPara="1" vertOverflow="ellipsis" vert="horz" wrap="square" anchor="ctr" anchorCtr="1"/>
              <a:lstStyle/>
              <a:p>
                <a:pPr>
                  <a:defRPr sz="11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a:t>Class of 2019 Outcomes</a:t>
                </a:r>
              </a:p>
            </c:rich>
          </c:tx>
          <c:layout>
            <c:manualLayout>
              <c:xMode val="edge"/>
              <c:yMode val="edge"/>
              <c:x val="0.47601721784776901"/>
              <c:y val="0.92673242357160857"/>
            </c:manualLayout>
          </c:layout>
          <c:overlay val="0"/>
          <c:spPr>
            <a:noFill/>
            <a:ln>
              <a:noFill/>
            </a:ln>
            <a:effectLst/>
          </c:spPr>
          <c:txPr>
            <a:bodyPr rot="0" spcFirstLastPara="1" vertOverflow="ellipsis" vert="horz" wrap="square" anchor="ctr" anchorCtr="1"/>
            <a:lstStyle/>
            <a:p>
              <a:pPr>
                <a:defRPr sz="11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General" sourceLinked="0"/>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1" i="0" u="none" strike="noStrike" kern="1200" cap="none" baseline="0">
                <a:solidFill>
                  <a:schemeClr val="tx1"/>
                </a:solidFill>
                <a:latin typeface="Arial" panose="020B0604020202020204" pitchFamily="34" charset="0"/>
                <a:ea typeface="+mn-ea"/>
                <a:cs typeface="Arial" panose="020B0604020202020204" pitchFamily="34" charset="0"/>
              </a:defRPr>
            </a:pPr>
            <a:endParaRPr lang="en-US"/>
          </a:p>
        </c:txPr>
        <c:crossAx val="388592584"/>
        <c:crosses val="autoZero"/>
        <c:auto val="1"/>
        <c:lblAlgn val="ctr"/>
        <c:lblOffset val="100"/>
        <c:noMultiLvlLbl val="0"/>
      </c:catAx>
      <c:valAx>
        <c:axId val="388592584"/>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11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a:t>Number</a:t>
                </a:r>
              </a:p>
            </c:rich>
          </c:tx>
          <c:layout>
            <c:manualLayout>
              <c:xMode val="edge"/>
              <c:yMode val="edge"/>
              <c:x val="1.8833333333333337E-2"/>
              <c:y val="0.32132174103237093"/>
            </c:manualLayout>
          </c:layout>
          <c:overlay val="0"/>
          <c:spPr>
            <a:noFill/>
            <a:ln>
              <a:noFill/>
            </a:ln>
            <a:effectLst/>
          </c:spPr>
          <c:txPr>
            <a:bodyPr rot="-5400000" spcFirstLastPara="1" vertOverflow="ellipsis" vert="horz" wrap="square" anchor="ctr" anchorCtr="1"/>
            <a:lstStyle/>
            <a:p>
              <a:pPr>
                <a:defRPr sz="11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0" sourceLinked="0"/>
        <c:majorTickMark val="none"/>
        <c:minorTickMark val="none"/>
        <c:tickLblPos val="nextTo"/>
        <c:crossAx val="388592976"/>
        <c:crosses val="autoZero"/>
        <c:crossBetween val="between"/>
        <c:majorUnit val="1"/>
      </c:valAx>
      <c:spPr>
        <a:gradFill flip="none" rotWithShape="1">
          <a:gsLst>
            <a:gs pos="0">
              <a:schemeClr val="accent3">
                <a:lumMod val="5000"/>
                <a:lumOff val="95000"/>
              </a:schemeClr>
            </a:gs>
            <a:gs pos="74000">
              <a:schemeClr val="accent3">
                <a:lumMod val="45000"/>
                <a:lumOff val="55000"/>
              </a:schemeClr>
            </a:gs>
            <a:gs pos="83000">
              <a:schemeClr val="accent3">
                <a:lumMod val="45000"/>
                <a:lumOff val="55000"/>
              </a:schemeClr>
            </a:gs>
            <a:gs pos="100000">
              <a:schemeClr val="accent3">
                <a:lumMod val="30000"/>
                <a:lumOff val="70000"/>
              </a:schemeClr>
            </a:gs>
          </a:gsLst>
          <a:lin ang="5400000" scaled="1"/>
          <a:tileRect/>
        </a:gradFill>
        <a:ln>
          <a:noFill/>
        </a:ln>
        <a:effectLst/>
      </c:spPr>
    </c:plotArea>
    <c:plotVisOnly val="1"/>
    <c:dispBlanksAs val="gap"/>
    <c:showDLblsOverMax val="0"/>
  </c:chart>
  <c:spPr>
    <a:gradFill flip="none" rotWithShape="1">
      <a:gsLst>
        <a:gs pos="0">
          <a:schemeClr val="accent3">
            <a:lumMod val="5000"/>
            <a:lumOff val="95000"/>
          </a:schemeClr>
        </a:gs>
        <a:gs pos="74000">
          <a:schemeClr val="accent3">
            <a:lumMod val="45000"/>
            <a:lumOff val="55000"/>
          </a:schemeClr>
        </a:gs>
        <a:gs pos="83000">
          <a:schemeClr val="accent3">
            <a:lumMod val="45000"/>
            <a:lumOff val="55000"/>
          </a:schemeClr>
        </a:gs>
        <a:gs pos="100000">
          <a:schemeClr val="accent3">
            <a:lumMod val="30000"/>
            <a:lumOff val="70000"/>
          </a:schemeClr>
        </a:gs>
      </a:gsLst>
      <a:lin ang="5400000" scaled="1"/>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000000000000167" l="0.70000000000000062" r="0.70000000000000062" t="0.75000000000000167" header="0.30000000000000032" footer="0.3000000000000003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dLbls>
          <c:showLegendKey val="0"/>
          <c:showVal val="0"/>
          <c:showCatName val="0"/>
          <c:showSerName val="0"/>
          <c:showPercent val="0"/>
          <c:showBubbleSize val="0"/>
        </c:dLbls>
        <c:gapWidth val="150"/>
        <c:axId val="388595328"/>
        <c:axId val="388588664"/>
      </c:barChart>
      <c:catAx>
        <c:axId val="388595328"/>
        <c:scaling>
          <c:orientation val="minMax"/>
        </c:scaling>
        <c:delete val="0"/>
        <c:axPos val="b"/>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388588664"/>
        <c:crosses val="autoZero"/>
        <c:auto val="0"/>
        <c:lblAlgn val="ctr"/>
        <c:lblOffset val="100"/>
        <c:tickMarkSkip val="1"/>
        <c:noMultiLvlLbl val="0"/>
      </c:catAx>
      <c:valAx>
        <c:axId val="388588664"/>
        <c:scaling>
          <c:orientation val="minMax"/>
        </c:scaling>
        <c:delete val="0"/>
        <c:axPos val="l"/>
        <c:majorGridlines>
          <c:spPr>
            <a:ln w="3175">
              <a:solidFill>
                <a:srgbClr val="000000"/>
              </a:solidFill>
              <a:prstDash val="solid"/>
            </a:ln>
          </c:spPr>
        </c:majorGridlines>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388595328"/>
        <c:crosses val="autoZero"/>
        <c:crossBetween val="between"/>
      </c:valAx>
      <c:spPr>
        <a:solidFill>
          <a:srgbClr val="C0C0C0"/>
        </a:solidFill>
        <a:ln w="12700">
          <a:solidFill>
            <a:srgbClr val="808080"/>
          </a:solidFill>
          <a:prstDash val="solid"/>
        </a:ln>
      </c:spPr>
    </c:plotArea>
    <c:legend>
      <c:legendPos val="r"/>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144" r="0.75000000000000144" t="1" header="0.5" footer="0.5"/>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10.xml.rels><?xml version="1.0" encoding="UTF-8" standalone="yes"?>
<Relationships xmlns="http://schemas.openxmlformats.org/package/2006/relationships"><Relationship Id="rId1" Type="http://schemas.openxmlformats.org/officeDocument/2006/relationships/chart" Target="../charts/chart7.xml"/></Relationships>
</file>

<file path=xl/drawings/_rels/drawing12.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openxmlformats.org/officeDocument/2006/relationships/image" Target="../media/image2.tmp"/></Relationships>
</file>

<file path=xl/drawings/_rels/drawing7.xml.rels><?xml version="1.0" encoding="UTF-8" standalone="yes"?>
<Relationships xmlns="http://schemas.openxmlformats.org/package/2006/relationships"><Relationship Id="rId1" Type="http://schemas.openxmlformats.org/officeDocument/2006/relationships/chart" Target="../charts/chart5.xml"/></Relationships>
</file>

<file path=xl/drawings/_rels/drawing9.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6057900</xdr:colOff>
      <xdr:row>2</xdr:row>
      <xdr:rowOff>542925</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6057900" cy="866775"/>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0</xdr:col>
      <xdr:colOff>0</xdr:colOff>
      <xdr:row>2</xdr:row>
      <xdr:rowOff>152398</xdr:rowOff>
    </xdr:from>
    <xdr:to>
      <xdr:col>10</xdr:col>
      <xdr:colOff>304800</xdr:colOff>
      <xdr:row>28</xdr:row>
      <xdr:rowOff>438150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c:userShapes xmlns:c="http://schemas.openxmlformats.org/drawingml/2006/chart">
  <cdr:relSizeAnchor xmlns:cdr="http://schemas.openxmlformats.org/drawingml/2006/chartDrawing">
    <cdr:from>
      <cdr:x>0.41071</cdr:x>
      <cdr:y>0.46649</cdr:y>
    </cdr:from>
    <cdr:to>
      <cdr:x>0.57887</cdr:x>
      <cdr:y>0.59103</cdr:y>
    </cdr:to>
    <cdr:sp macro="" textlink="">
      <cdr:nvSpPr>
        <cdr:cNvPr id="2" name="TextBox 1"/>
        <cdr:cNvSpPr txBox="1"/>
      </cdr:nvSpPr>
      <cdr:spPr>
        <a:xfrm xmlns:a="http://schemas.openxmlformats.org/drawingml/2006/main">
          <a:off x="2628900" y="1962152"/>
          <a:ext cx="1076325" cy="52387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US" sz="1200" b="1">
              <a:latin typeface="Arial" panose="020B0604020202020204" pitchFamily="34" charset="0"/>
              <a:cs typeface="Arial" panose="020B0604020202020204" pitchFamily="34" charset="0"/>
            </a:rPr>
            <a:t>2020 Graduates</a:t>
          </a:r>
        </a:p>
      </cdr:txBody>
    </cdr:sp>
  </cdr:relSizeAnchor>
</c:userShapes>
</file>

<file path=xl/drawings/drawing12.xml><?xml version="1.0" encoding="utf-8"?>
<xdr:wsDr xmlns:xdr="http://schemas.openxmlformats.org/drawingml/2006/spreadsheetDrawing" xmlns:a="http://schemas.openxmlformats.org/drawingml/2006/main">
  <xdr:twoCellAnchor>
    <xdr:from>
      <xdr:col>0</xdr:col>
      <xdr:colOff>0</xdr:colOff>
      <xdr:row>2</xdr:row>
      <xdr:rowOff>95249</xdr:rowOff>
    </xdr:from>
    <xdr:to>
      <xdr:col>11</xdr:col>
      <xdr:colOff>38100</xdr:colOff>
      <xdr:row>30</xdr:row>
      <xdr:rowOff>85724</xdr:rowOff>
    </xdr:to>
    <xdr:graphicFrame macro="">
      <xdr:nvGraphicFramePr>
        <xdr:cNvPr id="2" name="Objec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609600</xdr:colOff>
      <xdr:row>5</xdr:row>
      <xdr:rowOff>19050</xdr:rowOff>
    </xdr:from>
    <xdr:to>
      <xdr:col>1</xdr:col>
      <xdr:colOff>628650</xdr:colOff>
      <xdr:row>5</xdr:row>
      <xdr:rowOff>19050</xdr:rowOff>
    </xdr:to>
    <xdr:graphicFrame macro="">
      <xdr:nvGraphicFramePr>
        <xdr:cNvPr id="3"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0</xdr:col>
      <xdr:colOff>0</xdr:colOff>
      <xdr:row>2</xdr:row>
      <xdr:rowOff>28574</xdr:rowOff>
    </xdr:from>
    <xdr:to>
      <xdr:col>14</xdr:col>
      <xdr:colOff>104775</xdr:colOff>
      <xdr:row>30</xdr:row>
      <xdr:rowOff>57149</xdr:rowOff>
    </xdr:to>
    <xdr:graphicFrame macro="">
      <xdr:nvGraphicFramePr>
        <xdr:cNvPr id="2" name="Objec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0</xdr:col>
      <xdr:colOff>0</xdr:colOff>
      <xdr:row>2</xdr:row>
      <xdr:rowOff>52387</xdr:rowOff>
    </xdr:from>
    <xdr:to>
      <xdr:col>11</xdr:col>
      <xdr:colOff>276225</xdr:colOff>
      <xdr:row>43</xdr:row>
      <xdr:rowOff>133350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xdr:from>
      <xdr:col>0</xdr:col>
      <xdr:colOff>0</xdr:colOff>
      <xdr:row>2</xdr:row>
      <xdr:rowOff>152399</xdr:rowOff>
    </xdr:from>
    <xdr:to>
      <xdr:col>10</xdr:col>
      <xdr:colOff>123825</xdr:colOff>
      <xdr:row>31</xdr:row>
      <xdr:rowOff>95249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6.xml><?xml version="1.0" encoding="utf-8"?>
<c:userShapes xmlns:c="http://schemas.openxmlformats.org/drawingml/2006/chart">
  <cdr:relSizeAnchor xmlns:cdr="http://schemas.openxmlformats.org/drawingml/2006/chartDrawing">
    <cdr:from>
      <cdr:x>0.43472</cdr:x>
      <cdr:y>0.4349</cdr:y>
    </cdr:from>
    <cdr:to>
      <cdr:x>0.56111</cdr:x>
      <cdr:y>0.65104</cdr:y>
    </cdr:to>
    <cdr:sp macro="" textlink="">
      <cdr:nvSpPr>
        <cdr:cNvPr id="2" name="TextBox 1"/>
        <cdr:cNvSpPr txBox="1"/>
      </cdr:nvSpPr>
      <cdr:spPr>
        <a:xfrm xmlns:a="http://schemas.openxmlformats.org/drawingml/2006/main">
          <a:off x="2981327" y="1590676"/>
          <a:ext cx="866775" cy="79057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0.42083</cdr:x>
      <cdr:y>0.39323</cdr:y>
    </cdr:from>
    <cdr:to>
      <cdr:x>0.55972</cdr:x>
      <cdr:y>0.68229</cdr:y>
    </cdr:to>
    <cdr:sp macro="" textlink="">
      <cdr:nvSpPr>
        <cdr:cNvPr id="3" name="TextBox 2"/>
        <cdr:cNvSpPr txBox="1"/>
      </cdr:nvSpPr>
      <cdr:spPr>
        <a:xfrm xmlns:a="http://schemas.openxmlformats.org/drawingml/2006/main">
          <a:off x="2886077" y="1438276"/>
          <a:ext cx="952500" cy="105727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US" sz="1100" b="1">
              <a:latin typeface="Arial" panose="020B0604020202020204" pitchFamily="34" charset="0"/>
              <a:cs typeface="Arial" panose="020B0604020202020204" pitchFamily="34" charset="0"/>
            </a:rPr>
            <a:t>Faculty</a:t>
          </a:r>
          <a:r>
            <a:rPr lang="en-US" sz="1100" b="1" baseline="0">
              <a:latin typeface="Arial" panose="020B0604020202020204" pitchFamily="34" charset="0"/>
              <a:cs typeface="Arial" panose="020B0604020202020204" pitchFamily="34" charset="0"/>
            </a:rPr>
            <a:t> Providing Basic Science Instruction</a:t>
          </a:r>
          <a:endParaRPr lang="en-US" sz="1100" b="1">
            <a:latin typeface="Arial" panose="020B0604020202020204" pitchFamily="34" charset="0"/>
            <a:cs typeface="Arial" panose="020B0604020202020204" pitchFamily="34" charset="0"/>
          </a:endParaRPr>
        </a:p>
      </cdr:txBody>
    </cdr:sp>
  </cdr:relSizeAnchor>
</c:userShapes>
</file>

<file path=xl/drawings/drawing2.xml><?xml version="1.0" encoding="utf-8"?>
<xdr:wsDr xmlns:xdr="http://schemas.openxmlformats.org/drawingml/2006/spreadsheetDrawing" xmlns:a="http://schemas.openxmlformats.org/drawingml/2006/main">
  <xdr:twoCellAnchor>
    <xdr:from>
      <xdr:col>0</xdr:col>
      <xdr:colOff>0</xdr:colOff>
      <xdr:row>2</xdr:row>
      <xdr:rowOff>138112</xdr:rowOff>
    </xdr:from>
    <xdr:to>
      <xdr:col>9</xdr:col>
      <xdr:colOff>761999</xdr:colOff>
      <xdr:row>29</xdr:row>
      <xdr:rowOff>114300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2</xdr:row>
      <xdr:rowOff>71437</xdr:rowOff>
    </xdr:from>
    <xdr:to>
      <xdr:col>15</xdr:col>
      <xdr:colOff>0</xdr:colOff>
      <xdr:row>30</xdr:row>
      <xdr:rowOff>95250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2</xdr:row>
      <xdr:rowOff>142876</xdr:rowOff>
    </xdr:from>
    <xdr:to>
      <xdr:col>14</xdr:col>
      <xdr:colOff>609600</xdr:colOff>
      <xdr:row>31</xdr:row>
      <xdr:rowOff>19051</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2</xdr:row>
      <xdr:rowOff>61914</xdr:rowOff>
    </xdr:from>
    <xdr:to>
      <xdr:col>14</xdr:col>
      <xdr:colOff>609600</xdr:colOff>
      <xdr:row>30</xdr:row>
      <xdr:rowOff>147637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14</xdr:col>
      <xdr:colOff>39296</xdr:colOff>
      <xdr:row>41</xdr:row>
      <xdr:rowOff>124724</xdr:rowOff>
    </xdr:to>
    <xdr:pic>
      <xdr:nvPicPr>
        <xdr:cNvPr id="4" name="Picture 3" descr="Screen Clippin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457200"/>
          <a:ext cx="8573696" cy="6439799"/>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2</xdr:row>
      <xdr:rowOff>114300</xdr:rowOff>
    </xdr:from>
    <xdr:to>
      <xdr:col>14</xdr:col>
      <xdr:colOff>652462</xdr:colOff>
      <xdr:row>31</xdr:row>
      <xdr:rowOff>66675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c:userShapes xmlns:c="http://schemas.openxmlformats.org/drawingml/2006/chart">
  <cdr:relSizeAnchor xmlns:cdr="http://schemas.openxmlformats.org/drawingml/2006/chartDrawing">
    <cdr:from>
      <cdr:x>0.86677</cdr:x>
      <cdr:y>0.20233</cdr:y>
    </cdr:from>
    <cdr:to>
      <cdr:x>0.93105</cdr:x>
      <cdr:y>0.25496</cdr:y>
    </cdr:to>
    <cdr:sp macro="" textlink="">
      <cdr:nvSpPr>
        <cdr:cNvPr id="2" name="Rounded Rectangle 1"/>
        <cdr:cNvSpPr/>
      </cdr:nvSpPr>
      <cdr:spPr>
        <a:xfrm xmlns:a="http://schemas.openxmlformats.org/drawingml/2006/main">
          <a:off x="7962885" y="975172"/>
          <a:ext cx="590531" cy="253658"/>
        </a:xfrm>
        <a:prstGeom xmlns:a="http://schemas.openxmlformats.org/drawingml/2006/main" prst="roundRect">
          <a:avLst/>
        </a:prstGeom>
      </cdr:spPr>
      <cdr:style>
        <a:lnRef xmlns:a="http://schemas.openxmlformats.org/drawingml/2006/main" idx="2">
          <a:schemeClr val="dk1"/>
        </a:lnRef>
        <a:fillRef xmlns:a="http://schemas.openxmlformats.org/drawingml/2006/main" idx="1">
          <a:schemeClr val="lt1"/>
        </a:fillRef>
        <a:effectRef xmlns:a="http://schemas.openxmlformats.org/drawingml/2006/main" idx="0">
          <a:schemeClr val="dk1"/>
        </a:effectRef>
        <a:fontRef xmlns:a="http://schemas.openxmlformats.org/drawingml/2006/main" idx="minor">
          <a:schemeClr val="dk1"/>
        </a:fontRef>
      </cdr:style>
      <cdr:txBody>
        <a:bodyPr xmlns:a="http://schemas.openxmlformats.org/drawingml/2006/main" vertOverflow="clip" anchor="ctr"/>
        <a:lstStyle xmlns:a="http://schemas.openxmlformats.org/drawingml/2006/main"/>
        <a:p xmlns:a="http://schemas.openxmlformats.org/drawingml/2006/main">
          <a:pPr algn="ctr"/>
          <a:r>
            <a:rPr lang="en-US" b="1">
              <a:solidFill>
                <a:schemeClr val="tx1">
                  <a:lumMod val="65000"/>
                  <a:lumOff val="35000"/>
                </a:schemeClr>
              </a:solidFill>
              <a:latin typeface="Arial" panose="020B0604020202020204" pitchFamily="34" charset="0"/>
              <a:cs typeface="Arial" panose="020B0604020202020204" pitchFamily="34" charset="0"/>
            </a:rPr>
            <a:t>6,317</a:t>
          </a:r>
        </a:p>
      </cdr:txBody>
    </cdr:sp>
  </cdr:relSizeAnchor>
  <cdr:relSizeAnchor xmlns:cdr="http://schemas.openxmlformats.org/drawingml/2006/chartDrawing">
    <cdr:from>
      <cdr:x>0.92829</cdr:x>
      <cdr:y>0.59177</cdr:y>
    </cdr:from>
    <cdr:to>
      <cdr:x>0.99257</cdr:x>
      <cdr:y>0.6444</cdr:y>
    </cdr:to>
    <cdr:sp macro="" textlink="">
      <cdr:nvSpPr>
        <cdr:cNvPr id="9" name="Rounded Rectangle 8"/>
        <cdr:cNvSpPr/>
      </cdr:nvSpPr>
      <cdr:spPr>
        <a:xfrm xmlns:a="http://schemas.openxmlformats.org/drawingml/2006/main">
          <a:off x="8528080" y="2852124"/>
          <a:ext cx="590531" cy="253658"/>
        </a:xfrm>
        <a:prstGeom xmlns:a="http://schemas.openxmlformats.org/drawingml/2006/main" prst="roundRect">
          <a:avLst/>
        </a:prstGeom>
      </cdr:spPr>
      <cdr:style>
        <a:lnRef xmlns:a="http://schemas.openxmlformats.org/drawingml/2006/main" idx="2">
          <a:schemeClr val="dk1"/>
        </a:lnRef>
        <a:fillRef xmlns:a="http://schemas.openxmlformats.org/drawingml/2006/main" idx="1">
          <a:schemeClr val="lt1"/>
        </a:fillRef>
        <a:effectRef xmlns:a="http://schemas.openxmlformats.org/drawingml/2006/main" idx="0">
          <a:schemeClr val="dk1"/>
        </a:effectRef>
        <a:fontRef xmlns:a="http://schemas.openxmlformats.org/drawingml/2006/main" idx="minor">
          <a:schemeClr val="dk1"/>
        </a:fontRef>
      </cdr:style>
      <cdr:txBody>
        <a:bodyPr xmlns:a="http://schemas.openxmlformats.org/drawingml/2006/main" anchor="ct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en-US" b="1">
              <a:solidFill>
                <a:schemeClr val="tx1">
                  <a:lumMod val="65000"/>
                  <a:lumOff val="35000"/>
                </a:schemeClr>
              </a:solidFill>
              <a:latin typeface="Arial" panose="020B0604020202020204" pitchFamily="34" charset="0"/>
              <a:cs typeface="Arial" panose="020B0604020202020204" pitchFamily="34" charset="0"/>
            </a:rPr>
            <a:t>6,843</a:t>
          </a:r>
        </a:p>
      </cdr:txBody>
    </cdr:sp>
  </cdr:relSizeAnchor>
  <cdr:relSizeAnchor xmlns:cdr="http://schemas.openxmlformats.org/drawingml/2006/chartDrawing">
    <cdr:from>
      <cdr:x>0.86297</cdr:x>
      <cdr:y>0.39136</cdr:y>
    </cdr:from>
    <cdr:to>
      <cdr:x>0.92725</cdr:x>
      <cdr:y>0.44399</cdr:y>
    </cdr:to>
    <cdr:sp macro="" textlink="">
      <cdr:nvSpPr>
        <cdr:cNvPr id="11" name="Rounded Rectangle 10"/>
        <cdr:cNvSpPr/>
      </cdr:nvSpPr>
      <cdr:spPr>
        <a:xfrm xmlns:a="http://schemas.openxmlformats.org/drawingml/2006/main">
          <a:off x="7927975" y="1841500"/>
          <a:ext cx="590550" cy="247650"/>
        </a:xfrm>
        <a:prstGeom xmlns:a="http://schemas.openxmlformats.org/drawingml/2006/main" prst="roundRect">
          <a:avLst/>
        </a:prstGeom>
      </cdr:spPr>
      <cdr:style>
        <a:lnRef xmlns:a="http://schemas.openxmlformats.org/drawingml/2006/main" idx="2">
          <a:schemeClr val="dk1"/>
        </a:lnRef>
        <a:fillRef xmlns:a="http://schemas.openxmlformats.org/drawingml/2006/main" idx="1">
          <a:schemeClr val="lt1"/>
        </a:fillRef>
        <a:effectRef xmlns:a="http://schemas.openxmlformats.org/drawingml/2006/main" idx="0">
          <a:schemeClr val="dk1"/>
        </a:effectRef>
        <a:fontRef xmlns:a="http://schemas.openxmlformats.org/drawingml/2006/main" idx="minor">
          <a:schemeClr val="dk1"/>
        </a:fontRef>
      </cdr:style>
      <cdr:txBody>
        <a:bodyPr xmlns:a="http://schemas.openxmlformats.org/drawingml/2006/main" anchor="ct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en-US" b="1">
              <a:solidFill>
                <a:schemeClr val="tx1">
                  <a:lumMod val="65000"/>
                  <a:lumOff val="35000"/>
                </a:schemeClr>
              </a:solidFill>
              <a:latin typeface="Arial" panose="020B0604020202020204" pitchFamily="34" charset="0"/>
              <a:cs typeface="Arial" panose="020B0604020202020204" pitchFamily="34" charset="0"/>
            </a:rPr>
            <a:t>6,288</a:t>
          </a:r>
        </a:p>
      </cdr:txBody>
    </cdr:sp>
  </cdr:relSizeAnchor>
  <cdr:relSizeAnchor xmlns:cdr="http://schemas.openxmlformats.org/drawingml/2006/chartDrawing">
    <cdr:from>
      <cdr:x>0.89511</cdr:x>
      <cdr:y>0.7861</cdr:y>
    </cdr:from>
    <cdr:to>
      <cdr:x>0.95939</cdr:x>
      <cdr:y>0.83873</cdr:y>
    </cdr:to>
    <cdr:sp macro="" textlink="">
      <cdr:nvSpPr>
        <cdr:cNvPr id="13" name="Rounded Rectangle 12"/>
        <cdr:cNvSpPr/>
      </cdr:nvSpPr>
      <cdr:spPr>
        <a:xfrm xmlns:a="http://schemas.openxmlformats.org/drawingml/2006/main">
          <a:off x="8223250" y="3698875"/>
          <a:ext cx="590550" cy="247650"/>
        </a:xfrm>
        <a:prstGeom xmlns:a="http://schemas.openxmlformats.org/drawingml/2006/main" prst="roundRect">
          <a:avLst/>
        </a:prstGeom>
      </cdr:spPr>
      <cdr:style>
        <a:lnRef xmlns:a="http://schemas.openxmlformats.org/drawingml/2006/main" idx="2">
          <a:schemeClr val="dk1"/>
        </a:lnRef>
        <a:fillRef xmlns:a="http://schemas.openxmlformats.org/drawingml/2006/main" idx="1">
          <a:schemeClr val="lt1"/>
        </a:fillRef>
        <a:effectRef xmlns:a="http://schemas.openxmlformats.org/drawingml/2006/main" idx="0">
          <a:schemeClr val="dk1"/>
        </a:effectRef>
        <a:fontRef xmlns:a="http://schemas.openxmlformats.org/drawingml/2006/main" idx="minor">
          <a:schemeClr val="dk1"/>
        </a:fontRef>
      </cdr:style>
      <cdr:txBody>
        <a:bodyPr xmlns:a="http://schemas.openxmlformats.org/drawingml/2006/main" anchor="ct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en-US" b="1">
              <a:solidFill>
                <a:schemeClr val="tx1">
                  <a:lumMod val="65000"/>
                  <a:lumOff val="35000"/>
                </a:schemeClr>
              </a:solidFill>
              <a:latin typeface="Arial" panose="020B0604020202020204" pitchFamily="34" charset="0"/>
              <a:cs typeface="Arial" panose="020B0604020202020204" pitchFamily="34" charset="0"/>
            </a:rPr>
            <a:t>6,547</a:t>
          </a:r>
        </a:p>
      </cdr:txBody>
    </cdr:sp>
  </cdr:relSizeAnchor>
</c:userShapes>
</file>

<file path=xl/drawings/drawing9.xml><?xml version="1.0" encoding="utf-8"?>
<xdr:wsDr xmlns:xdr="http://schemas.openxmlformats.org/drawingml/2006/spreadsheetDrawing" xmlns:a="http://schemas.openxmlformats.org/drawingml/2006/main">
  <xdr:twoCellAnchor>
    <xdr:from>
      <xdr:col>0</xdr:col>
      <xdr:colOff>0</xdr:colOff>
      <xdr:row>3</xdr:row>
      <xdr:rowOff>0</xdr:rowOff>
    </xdr:from>
    <xdr:to>
      <xdr:col>14</xdr:col>
      <xdr:colOff>609600</xdr:colOff>
      <xdr:row>34</xdr:row>
      <xdr:rowOff>133350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3.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4.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5.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6.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7.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45.bin"/></Relationships>
</file>

<file path=xl/worksheets/_rels/sheet4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46.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47.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pageSetUpPr fitToPage="1"/>
  </sheetPr>
  <dimension ref="A1:C55"/>
  <sheetViews>
    <sheetView tabSelected="1" zoomScaleNormal="100" workbookViewId="0">
      <pane ySplit="7" topLeftCell="A8" activePane="bottomLeft" state="frozen"/>
      <selection activeCell="I38" sqref="I38"/>
      <selection pane="bottomLeft" activeCell="A4" sqref="A4"/>
    </sheetView>
  </sheetViews>
  <sheetFormatPr defaultColWidth="9.1328125" defaultRowHeight="13.15" x14ac:dyDescent="0.4"/>
  <cols>
    <col min="1" max="1" width="129.1328125" style="10" customWidth="1"/>
    <col min="2" max="2" width="9.1328125" style="9"/>
    <col min="3" max="16384" width="9.1328125" style="10"/>
  </cols>
  <sheetData>
    <row r="1" spans="1:3" x14ac:dyDescent="0.4">
      <c r="A1" s="700"/>
    </row>
    <row r="2" spans="1:3" x14ac:dyDescent="0.4">
      <c r="A2" s="700"/>
    </row>
    <row r="3" spans="1:3" ht="60.75" customHeight="1" x14ac:dyDescent="0.4">
      <c r="A3" s="700"/>
    </row>
    <row r="4" spans="1:3" ht="20.25" customHeight="1" x14ac:dyDescent="0.5">
      <c r="A4" s="11" t="s">
        <v>797</v>
      </c>
    </row>
    <row r="5" spans="1:3" ht="17.649999999999999" x14ac:dyDescent="0.5">
      <c r="A5" s="11" t="s">
        <v>418</v>
      </c>
    </row>
    <row r="6" spans="1:3" ht="18" thickBot="1" x14ac:dyDescent="0.55000000000000004">
      <c r="A6" s="11" t="s">
        <v>419</v>
      </c>
    </row>
    <row r="7" spans="1:3" x14ac:dyDescent="0.4">
      <c r="A7" s="551"/>
      <c r="B7" s="320"/>
      <c r="C7" s="321"/>
    </row>
    <row r="8" spans="1:3" ht="24.95" customHeight="1" x14ac:dyDescent="0.4">
      <c r="A8" s="552" t="s">
        <v>420</v>
      </c>
      <c r="B8" s="320"/>
      <c r="C8" s="321"/>
    </row>
    <row r="9" spans="1:3" ht="24.95" customHeight="1" x14ac:dyDescent="0.4">
      <c r="A9" s="553" t="s">
        <v>421</v>
      </c>
      <c r="B9" s="320"/>
      <c r="C9" s="321"/>
    </row>
    <row r="10" spans="1:3" ht="24.95" customHeight="1" x14ac:dyDescent="0.4">
      <c r="A10" s="553" t="s">
        <v>829</v>
      </c>
      <c r="B10" s="320"/>
      <c r="C10" s="321"/>
    </row>
    <row r="11" spans="1:3" ht="24.95" customHeight="1" x14ac:dyDescent="0.4">
      <c r="A11" s="553" t="s">
        <v>774</v>
      </c>
      <c r="B11" s="320"/>
      <c r="C11" s="321"/>
    </row>
    <row r="12" spans="1:3" ht="24.95" customHeight="1" x14ac:dyDescent="0.4">
      <c r="A12" s="553" t="s">
        <v>836</v>
      </c>
      <c r="B12" s="320"/>
      <c r="C12" s="591"/>
    </row>
    <row r="13" spans="1:3" ht="24.95" customHeight="1" x14ac:dyDescent="0.4">
      <c r="A13" s="553" t="s">
        <v>837</v>
      </c>
      <c r="B13" s="320"/>
      <c r="C13" s="321"/>
    </row>
    <row r="14" spans="1:3" s="12" customFormat="1" ht="24.95" customHeight="1" x14ac:dyDescent="0.4">
      <c r="A14" s="553" t="s">
        <v>939</v>
      </c>
      <c r="B14" s="320"/>
      <c r="C14" s="322"/>
    </row>
    <row r="15" spans="1:3" s="12" customFormat="1" ht="24.95" customHeight="1" x14ac:dyDescent="0.4">
      <c r="A15" s="553" t="s">
        <v>946</v>
      </c>
      <c r="B15" s="320"/>
      <c r="C15" s="322"/>
    </row>
    <row r="16" spans="1:3" ht="24.95" customHeight="1" x14ac:dyDescent="0.4">
      <c r="A16" s="553" t="s">
        <v>947</v>
      </c>
      <c r="B16" s="320"/>
      <c r="C16" s="321"/>
    </row>
    <row r="17" spans="1:3" ht="24.95" customHeight="1" x14ac:dyDescent="0.4">
      <c r="A17" s="553" t="s">
        <v>952</v>
      </c>
      <c r="B17" s="320"/>
      <c r="C17" s="321"/>
    </row>
    <row r="18" spans="1:3" s="9" customFormat="1" ht="24.95" customHeight="1" x14ac:dyDescent="0.4">
      <c r="A18" s="553" t="s">
        <v>942</v>
      </c>
      <c r="B18" s="320"/>
      <c r="C18" s="320"/>
    </row>
    <row r="19" spans="1:3" s="9" customFormat="1" ht="24.95" customHeight="1" x14ac:dyDescent="0.4">
      <c r="A19" s="553" t="s">
        <v>768</v>
      </c>
      <c r="B19" s="320"/>
      <c r="C19" s="320"/>
    </row>
    <row r="20" spans="1:3" s="9" customFormat="1" ht="24.95" customHeight="1" x14ac:dyDescent="0.4">
      <c r="A20" s="553" t="s">
        <v>840</v>
      </c>
      <c r="B20" s="320"/>
      <c r="C20" s="320"/>
    </row>
    <row r="21" spans="1:3" s="9" customFormat="1" ht="24.95" customHeight="1" x14ac:dyDescent="0.4">
      <c r="A21" s="553" t="s">
        <v>925</v>
      </c>
      <c r="B21" s="320"/>
      <c r="C21" s="320"/>
    </row>
    <row r="22" spans="1:3" s="9" customFormat="1" ht="24.95" customHeight="1" x14ac:dyDescent="0.4">
      <c r="A22" s="553" t="s">
        <v>841</v>
      </c>
      <c r="B22" s="320"/>
      <c r="C22" s="320"/>
    </row>
    <row r="23" spans="1:3" s="9" customFormat="1" ht="24.95" customHeight="1" x14ac:dyDescent="0.4">
      <c r="A23" s="553" t="s">
        <v>843</v>
      </c>
      <c r="B23" s="320"/>
      <c r="C23" s="320"/>
    </row>
    <row r="24" spans="1:3" s="9" customFormat="1" ht="24.95" customHeight="1" x14ac:dyDescent="0.4">
      <c r="A24" s="553" t="s">
        <v>928</v>
      </c>
      <c r="B24" s="320"/>
      <c r="C24" s="320"/>
    </row>
    <row r="25" spans="1:3" s="9" customFormat="1" ht="24.95" customHeight="1" x14ac:dyDescent="0.4">
      <c r="A25" s="553" t="s">
        <v>846</v>
      </c>
      <c r="B25" s="320"/>
      <c r="C25" s="320"/>
    </row>
    <row r="26" spans="1:3" s="9" customFormat="1" ht="24.95" customHeight="1" x14ac:dyDescent="0.4">
      <c r="A26" s="553" t="s">
        <v>769</v>
      </c>
      <c r="B26" s="320"/>
      <c r="C26" s="320"/>
    </row>
    <row r="27" spans="1:3" s="9" customFormat="1" ht="24.95" customHeight="1" x14ac:dyDescent="0.4">
      <c r="A27" s="553" t="s">
        <v>848</v>
      </c>
      <c r="B27" s="320"/>
      <c r="C27" s="320"/>
    </row>
    <row r="28" spans="1:3" s="9" customFormat="1" ht="24.95" customHeight="1" x14ac:dyDescent="0.4">
      <c r="A28" s="553" t="s">
        <v>770</v>
      </c>
      <c r="B28" s="320"/>
      <c r="C28" s="320"/>
    </row>
    <row r="29" spans="1:3" s="9" customFormat="1" ht="24.95" customHeight="1" x14ac:dyDescent="0.4">
      <c r="A29" s="553" t="s">
        <v>851</v>
      </c>
      <c r="B29" s="320"/>
      <c r="C29" s="320"/>
    </row>
    <row r="30" spans="1:3" s="9" customFormat="1" ht="24.95" customHeight="1" x14ac:dyDescent="0.4">
      <c r="A30" s="553" t="s">
        <v>772</v>
      </c>
      <c r="B30" s="320"/>
      <c r="C30" s="320"/>
    </row>
    <row r="31" spans="1:3" s="9" customFormat="1" ht="24.95" customHeight="1" x14ac:dyDescent="0.4">
      <c r="A31" s="553" t="s">
        <v>923</v>
      </c>
      <c r="B31" s="320"/>
      <c r="C31" s="320"/>
    </row>
    <row r="32" spans="1:3" s="9" customFormat="1" ht="24.95" customHeight="1" x14ac:dyDescent="0.4">
      <c r="A32" s="553" t="s">
        <v>933</v>
      </c>
      <c r="B32" s="320"/>
      <c r="C32" s="320"/>
    </row>
    <row r="33" spans="1:3" s="9" customFormat="1" ht="24.95" customHeight="1" x14ac:dyDescent="0.4">
      <c r="A33" s="554" t="s">
        <v>948</v>
      </c>
      <c r="B33" s="320"/>
      <c r="C33" s="320"/>
    </row>
    <row r="34" spans="1:3" s="9" customFormat="1" ht="24.95" customHeight="1" x14ac:dyDescent="0.4">
      <c r="A34" s="553" t="s">
        <v>853</v>
      </c>
      <c r="B34" s="320"/>
      <c r="C34" s="320"/>
    </row>
    <row r="35" spans="1:3" s="9" customFormat="1" ht="24.95" customHeight="1" x14ac:dyDescent="0.4">
      <c r="A35" s="553" t="s">
        <v>855</v>
      </c>
      <c r="B35" s="320"/>
      <c r="C35" s="320"/>
    </row>
    <row r="36" spans="1:3" s="9" customFormat="1" ht="24.95" customHeight="1" x14ac:dyDescent="0.4">
      <c r="A36" s="553" t="s">
        <v>861</v>
      </c>
      <c r="B36" s="320"/>
      <c r="C36" s="320"/>
    </row>
    <row r="37" spans="1:3" s="9" customFormat="1" ht="24.95" customHeight="1" x14ac:dyDescent="0.4">
      <c r="A37" s="553" t="s">
        <v>949</v>
      </c>
      <c r="B37" s="320"/>
      <c r="C37" s="320"/>
    </row>
    <row r="38" spans="1:3" s="9" customFormat="1" ht="24.95" customHeight="1" x14ac:dyDescent="0.4">
      <c r="A38" s="553" t="s">
        <v>862</v>
      </c>
      <c r="B38" s="320"/>
      <c r="C38" s="320"/>
    </row>
    <row r="39" spans="1:3" s="9" customFormat="1" ht="24.95" customHeight="1" x14ac:dyDescent="0.4">
      <c r="A39" s="553" t="s">
        <v>866</v>
      </c>
      <c r="B39" s="320"/>
      <c r="C39" s="320"/>
    </row>
    <row r="40" spans="1:3" s="9" customFormat="1" ht="24.95" customHeight="1" x14ac:dyDescent="0.4">
      <c r="A40" s="553" t="s">
        <v>951</v>
      </c>
      <c r="B40" s="320"/>
      <c r="C40" s="320"/>
    </row>
    <row r="41" spans="1:3" s="9" customFormat="1" ht="24.95" customHeight="1" x14ac:dyDescent="0.4">
      <c r="A41" s="553" t="s">
        <v>867</v>
      </c>
      <c r="B41" s="320"/>
      <c r="C41" s="320"/>
    </row>
    <row r="42" spans="1:3" s="9" customFormat="1" ht="24.95" customHeight="1" x14ac:dyDescent="0.4">
      <c r="A42" s="553" t="s">
        <v>780</v>
      </c>
      <c r="B42" s="320"/>
      <c r="C42" s="320"/>
    </row>
    <row r="43" spans="1:3" s="9" customFormat="1" ht="24.95" customHeight="1" x14ac:dyDescent="0.4">
      <c r="A43" s="553" t="s">
        <v>782</v>
      </c>
      <c r="B43" s="320"/>
      <c r="C43" s="320"/>
    </row>
    <row r="44" spans="1:3" s="9" customFormat="1" ht="24.95" customHeight="1" x14ac:dyDescent="0.4">
      <c r="A44" s="552" t="s">
        <v>898</v>
      </c>
      <c r="B44" s="320"/>
      <c r="C44" s="320"/>
    </row>
    <row r="45" spans="1:3" ht="24.95" customHeight="1" x14ac:dyDescent="0.4">
      <c r="A45" s="553" t="s">
        <v>899</v>
      </c>
      <c r="B45" s="320"/>
      <c r="C45" s="321"/>
    </row>
    <row r="46" spans="1:3" ht="24.95" customHeight="1" x14ac:dyDescent="0.4">
      <c r="A46" s="553" t="s">
        <v>900</v>
      </c>
      <c r="B46" s="320"/>
      <c r="C46" s="321"/>
    </row>
    <row r="47" spans="1:3" ht="24.95" customHeight="1" x14ac:dyDescent="0.4">
      <c r="A47" s="553" t="s">
        <v>901</v>
      </c>
      <c r="B47" s="320"/>
      <c r="C47" s="321"/>
    </row>
    <row r="48" spans="1:3" ht="24.95" customHeight="1" x14ac:dyDescent="0.4">
      <c r="A48" s="553" t="s">
        <v>902</v>
      </c>
      <c r="B48" s="320"/>
      <c r="C48" s="321"/>
    </row>
    <row r="49" spans="1:3" ht="24.95" customHeight="1" x14ac:dyDescent="0.4">
      <c r="A49" s="553" t="s">
        <v>790</v>
      </c>
      <c r="B49" s="320"/>
      <c r="C49" s="321"/>
    </row>
    <row r="50" spans="1:3" ht="24.95" customHeight="1" x14ac:dyDescent="0.4">
      <c r="A50" s="553" t="s">
        <v>792</v>
      </c>
      <c r="B50" s="320"/>
      <c r="C50" s="321"/>
    </row>
    <row r="51" spans="1:3" ht="24.95" customHeight="1" x14ac:dyDescent="0.4">
      <c r="A51" s="553" t="s">
        <v>794</v>
      </c>
      <c r="B51" s="320"/>
      <c r="C51" s="321"/>
    </row>
    <row r="52" spans="1:3" ht="24.95" customHeight="1" x14ac:dyDescent="0.4">
      <c r="A52" s="553" t="s">
        <v>904</v>
      </c>
      <c r="B52" s="320"/>
      <c r="C52" s="321"/>
    </row>
    <row r="53" spans="1:3" ht="24.95" customHeight="1" thickBot="1" x14ac:dyDescent="0.45">
      <c r="A53" s="555" t="s">
        <v>906</v>
      </c>
      <c r="B53" s="320"/>
      <c r="C53" s="321"/>
    </row>
    <row r="55" spans="1:3" x14ac:dyDescent="0.4">
      <c r="A55" s="558" t="s">
        <v>956</v>
      </c>
    </row>
  </sheetData>
  <autoFilter ref="A1:A53"/>
  <mergeCells count="1">
    <mergeCell ref="A1:A3"/>
  </mergeCells>
  <conditionalFormatting sqref="A8:A42">
    <cfRule type="expression" dxfId="2" priority="2">
      <formula>MOD(ROW(),2)=1</formula>
    </cfRule>
  </conditionalFormatting>
  <conditionalFormatting sqref="A43:A53">
    <cfRule type="expression" dxfId="1" priority="1">
      <formula>MOD(ROW(),2)=1</formula>
    </cfRule>
  </conditionalFormatting>
  <hyperlinks>
    <hyperlink ref="A22" location="'Tab9'!A1" display="Table 9: First-Year United States Dental School Enrollment, 2009-10 to 2019-20"/>
    <hyperlink ref="A21" location="'Tab8'!A1" display="Table 8: First-Year Enrollment and First-Year Repeating Students, 2009-10 to 2019-20"/>
    <hyperlink ref="A19" location="'Tab7'!A1" display="Table 7: Amount of Predental Education of First-Year United States Dental Students, 1969-70 to 2019-20"/>
    <hyperlink ref="A18" location="'Tab6'!A1" display="Table 6: Amount of Predental Education of First-Year United States and Canadian Dental Students, 2019-20"/>
    <hyperlink ref="A17" location="Tab5b!A1" display="Table 5b: Number of United States Dental School Applicants per Admission, 2019-20"/>
    <hyperlink ref="A16" location="Tab5a!A1" display="Table 5a: Number of United States Dental School Examined Applications by Race/Ethnicity, 2019-20"/>
    <hyperlink ref="A15" location="'Tab4'!A1" display="Table 4: Number of United States Dental School Examined Applications by Gender, 2009-10 to 2019-20"/>
    <hyperlink ref="A14" location="'Tab3'!A1" display="Table 3: Number of United States Dental School Examined Applications, 2009-10 to 2019-20"/>
    <hyperlink ref="A12" location="'Tab2'!A1" display="Table 2: Number of United States Dental School Examined Applications, Applicants, and First-Year Enrollment, 2009-10 to 2019-20"/>
    <hyperlink ref="A11" location="'Tab1'!A1" display="Table 1: Description of Academic Programs in United States and Canadian Dental Schools, 2019-20"/>
    <hyperlink ref="A9" location="Glossary!A1" display="Glossary of Terms"/>
    <hyperlink ref="A8" location="Notes!A1" display="Notes to the Reader"/>
    <hyperlink ref="A24" location="'Tab10'!A1" display="Table 10: First-Year United States Dental School Enrollment by Gender, 2009-10 to 2019-20"/>
    <hyperlink ref="A25" location="Tab11a!A1" display="Table 11a: First-Year United States Dental School Enrollment by Gender and Race/Ethnicity, 2009-10 to 2019-20"/>
    <hyperlink ref="A26" location="Tab11b!A1" display="Table 11b: First-Year United States Dental School Enrollment by Gender and Race/Ethnicity, 2019-20"/>
    <hyperlink ref="A28" location="'Tab12'!A1" display="Table 12: State of Residence of First-Year United States Dental Students, 2019-20"/>
    <hyperlink ref="A30" location="'Tab13'!A1" display="Table 13: Total United States and Canadian Dental School Enrollment by Class and Gender, 2019-20"/>
    <hyperlink ref="A31" location="'Tab14'!A1" display="Table 14: Total United States Dental School Enrollment, 2009-10 to 2019-20"/>
    <hyperlink ref="A32" location="Tab15a!A1" display="Table 15a: Total United States Dental School Enrollment by Gender, 2009-10 to 2019-20"/>
    <hyperlink ref="A33" location="Tab15b!A1" display="Table 15b: Total United States Dental School Enrollment by Gender and Race/Ethnicity, 2019-20"/>
    <hyperlink ref="A34" location="'Tab16'!A1" display="Table 16: United States Dental School Enrollment by Gender and Race/Ethnicity, 2009-10 to 2019-20"/>
    <hyperlink ref="A37" location="'Tab17'!A1" display="Table 17: United States and Canadian Dental School Graduates, 2009 to 2019"/>
    <hyperlink ref="A38" location="'Tab18'!A1" display="Table 18: United States and Canadian Dental School Graduates by Gender, 2009 to 2019"/>
    <hyperlink ref="A39" location="'Tab19'!A1" display="Table 19: United States Dental School Graduates by Gender and Race/Ethnicity, 2009 to 2019"/>
    <hyperlink ref="A40" location="'Tab20'!A1" display="Table 20: United States Dental School Graduates by Gender and Race/Ethnicity, 2019"/>
    <hyperlink ref="A43" location="'Tab22'!A1" display="Table 22: Instruction Methods Used in United States Dental Schools, 2019-20"/>
    <hyperlink ref="A45" location="'Tab23'!A1" display="Table 23: Patient Care Provided by United States and Canadian Dental School Students During the Recent Year, 2019-20"/>
    <hyperlink ref="A42" location="'Tab21'!A1" display="Table 21: Financial Assistance Awarded to United States Dental School Students in 2018-19"/>
    <hyperlink ref="A47" location="Tab24a!A1" display="Table 24a: Total Full-Time Equivalent Support Personnel, 2019-20"/>
    <hyperlink ref="A48" location="Tab24b!A1" display="Table 24b: Total Full-Time Equivalent of Basic Science Support Personnel, 2019-20"/>
    <hyperlink ref="A53" location="'Tab25'!A1" display="Table 25: Faculty Providing Basic Science Instruction in United States Dental Schools, 2019-20"/>
    <hyperlink ref="A51" location="Tab24e!A1" display="Table 24e: Total Full-Time Equivalent of All Other Support Personnel, 2019-20"/>
    <hyperlink ref="A50" location="Tab24d!A1" display="Table 24d: Total Full-Time Equivalent of Research Support Personnel, 2019-20"/>
    <hyperlink ref="A49" location="Tab24c!A1" display="Table 24c: Total Full-Time Equivalent of Clinical Science Support Personnel, 2019-20"/>
    <hyperlink ref="A10" location="'Fig1'!A1" display="Figure 1: Classification of United States Dental Schools, 2019-20"/>
    <hyperlink ref="A13" location="'Fig2'!A1" display="Figure 2: United States Dental School Examined Applications by Gender, 2009-10 to 2019-20"/>
    <hyperlink ref="A20" location="'Fig3'!A1" display="Figure 3: Percentage of Repeating First-Year United States Dental Students, 2009-10 to 2019-20"/>
    <hyperlink ref="A23" location="'Fig4'!A1" display="Figure 4: First-Year United States Dental School Enrollment by Gender, 2009-10 to 2019-20"/>
    <hyperlink ref="A27" location="'Fig5'!A1" display="Figure 5: Region of Legal Residence of First-Year United States Dental Students, 2019-20"/>
    <hyperlink ref="A29" location="'Fig6'!A1" display="Figure 6: Total United States Dental School Enrollment by Class and Gender, 2019-20"/>
    <hyperlink ref="A35" location="'Fig7'!A1" display="Figure 7: United States Dental School Graduates by Gender, 2009 to 2019"/>
    <hyperlink ref="A36" location="'Fig8'!A1" display="Figure 8: Number of 2019 Graduates in Dental-Related Activity"/>
    <hyperlink ref="A41" location="'Fig9'!A1" display="Figure 9: Outcomes Assessment for Class of 2018"/>
    <hyperlink ref="A52" location="'Fig12'!A1" display="Figure 12: Type of Faculty Providing Basic Science Instruction, 2019-20"/>
    <hyperlink ref="A46" location="'Fig11'!A1" display="Figure 11: Full-Time Equivalent Support Personnel in Basic Science, Clinical Science, Research and All Other Support, 2020-21"/>
  </hyperlinks>
  <pageMargins left="0.25" right="0.25" top="0.75" bottom="0.75" header="0.3" footer="0.3"/>
  <pageSetup scale="97" fitToHeight="0"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pageSetUpPr fitToPage="1"/>
  </sheetPr>
  <dimension ref="A1:AI81"/>
  <sheetViews>
    <sheetView view="pageBreakPreview" zoomScaleNormal="100" zoomScaleSheetLayoutView="100" workbookViewId="0">
      <pane xSplit="2" ySplit="4" topLeftCell="C5" activePane="bottomRight" state="frozen"/>
      <selection activeCell="I38" sqref="I38"/>
      <selection pane="topRight" activeCell="I38" sqref="I38"/>
      <selection pane="bottomLeft" activeCell="I38" sqref="I38"/>
      <selection pane="bottomRight" sqref="A1:B1"/>
    </sheetView>
  </sheetViews>
  <sheetFormatPr defaultColWidth="9.1328125" defaultRowHeight="12.75" x14ac:dyDescent="0.35"/>
  <cols>
    <col min="1" max="1" width="11.6640625" style="1" customWidth="1"/>
    <col min="2" max="2" width="64.33203125" style="1" customWidth="1"/>
    <col min="3" max="33" width="9.6640625" style="1" customWidth="1"/>
    <col min="34" max="16384" width="9.1328125" style="1"/>
  </cols>
  <sheetData>
    <row r="1" spans="1:35" ht="32.25" customHeight="1" x14ac:dyDescent="0.4">
      <c r="A1" s="711" t="s">
        <v>941</v>
      </c>
      <c r="B1" s="711"/>
    </row>
    <row r="2" spans="1:35" ht="20.25" customHeight="1" x14ac:dyDescent="0.35">
      <c r="A2" s="728" t="s">
        <v>0</v>
      </c>
      <c r="B2" s="728"/>
    </row>
    <row r="3" spans="1:35" ht="45" customHeight="1" x14ac:dyDescent="0.4">
      <c r="A3" s="548"/>
      <c r="B3" s="548"/>
      <c r="C3" s="725" t="s">
        <v>437</v>
      </c>
      <c r="D3" s="726"/>
      <c r="E3" s="727"/>
      <c r="F3" s="725" t="s">
        <v>438</v>
      </c>
      <c r="G3" s="726"/>
      <c r="H3" s="727"/>
      <c r="I3" s="725" t="s">
        <v>439</v>
      </c>
      <c r="J3" s="726"/>
      <c r="K3" s="727"/>
      <c r="L3" s="722" t="s">
        <v>440</v>
      </c>
      <c r="M3" s="723"/>
      <c r="N3" s="724"/>
      <c r="O3" s="725" t="s">
        <v>441</v>
      </c>
      <c r="P3" s="726"/>
      <c r="Q3" s="727"/>
      <c r="R3" s="722" t="s">
        <v>442</v>
      </c>
      <c r="S3" s="723"/>
      <c r="T3" s="724"/>
      <c r="U3" s="725" t="s">
        <v>443</v>
      </c>
      <c r="V3" s="726"/>
      <c r="W3" s="727"/>
      <c r="X3" s="725" t="s">
        <v>239</v>
      </c>
      <c r="Y3" s="726"/>
      <c r="Z3" s="727"/>
      <c r="AA3" s="725" t="s">
        <v>240</v>
      </c>
      <c r="AB3" s="726"/>
      <c r="AC3" s="727"/>
      <c r="AD3" s="725" t="s">
        <v>241</v>
      </c>
      <c r="AE3" s="726"/>
      <c r="AF3" s="727"/>
      <c r="AG3" s="392"/>
    </row>
    <row r="4" spans="1:35" ht="16.5" customHeight="1" x14ac:dyDescent="0.35">
      <c r="A4" s="58" t="s">
        <v>1</v>
      </c>
      <c r="B4" s="58" t="s">
        <v>2</v>
      </c>
      <c r="C4" s="400" t="s">
        <v>229</v>
      </c>
      <c r="D4" s="82" t="s">
        <v>230</v>
      </c>
      <c r="E4" s="401" t="s">
        <v>122</v>
      </c>
      <c r="F4" s="400" t="s">
        <v>229</v>
      </c>
      <c r="G4" s="82" t="s">
        <v>230</v>
      </c>
      <c r="H4" s="401" t="s">
        <v>122</v>
      </c>
      <c r="I4" s="400" t="s">
        <v>229</v>
      </c>
      <c r="J4" s="82" t="s">
        <v>230</v>
      </c>
      <c r="K4" s="401" t="s">
        <v>122</v>
      </c>
      <c r="L4" s="400" t="s">
        <v>229</v>
      </c>
      <c r="M4" s="82" t="s">
        <v>230</v>
      </c>
      <c r="N4" s="401" t="s">
        <v>122</v>
      </c>
      <c r="O4" s="400" t="s">
        <v>229</v>
      </c>
      <c r="P4" s="82" t="s">
        <v>230</v>
      </c>
      <c r="Q4" s="401" t="s">
        <v>122</v>
      </c>
      <c r="R4" s="400" t="s">
        <v>229</v>
      </c>
      <c r="S4" s="82" t="s">
        <v>230</v>
      </c>
      <c r="T4" s="401" t="s">
        <v>122</v>
      </c>
      <c r="U4" s="400" t="s">
        <v>229</v>
      </c>
      <c r="V4" s="82" t="s">
        <v>230</v>
      </c>
      <c r="W4" s="401" t="s">
        <v>122</v>
      </c>
      <c r="X4" s="400" t="s">
        <v>229</v>
      </c>
      <c r="Y4" s="82" t="s">
        <v>230</v>
      </c>
      <c r="Z4" s="401" t="s">
        <v>122</v>
      </c>
      <c r="AA4" s="400" t="s">
        <v>229</v>
      </c>
      <c r="AB4" s="82" t="s">
        <v>230</v>
      </c>
      <c r="AC4" s="401" t="s">
        <v>122</v>
      </c>
      <c r="AD4" s="400" t="s">
        <v>229</v>
      </c>
      <c r="AE4" s="82" t="s">
        <v>230</v>
      </c>
      <c r="AF4" s="401" t="s">
        <v>122</v>
      </c>
      <c r="AG4" s="398" t="s">
        <v>242</v>
      </c>
    </row>
    <row r="5" spans="1:35" ht="20.100000000000001" customHeight="1" x14ac:dyDescent="0.35">
      <c r="A5" s="63" t="s">
        <v>9</v>
      </c>
      <c r="B5" s="64" t="s">
        <v>10</v>
      </c>
      <c r="C5" s="65">
        <v>280</v>
      </c>
      <c r="D5" s="66">
        <v>291</v>
      </c>
      <c r="E5" s="67">
        <v>0</v>
      </c>
      <c r="F5" s="65">
        <v>17</v>
      </c>
      <c r="G5" s="66">
        <v>56</v>
      </c>
      <c r="H5" s="67">
        <v>0</v>
      </c>
      <c r="I5" s="65">
        <v>39</v>
      </c>
      <c r="J5" s="66">
        <v>53</v>
      </c>
      <c r="K5" s="67">
        <v>0</v>
      </c>
      <c r="L5" s="65">
        <v>2</v>
      </c>
      <c r="M5" s="66">
        <v>0</v>
      </c>
      <c r="N5" s="67">
        <v>0</v>
      </c>
      <c r="O5" s="65">
        <v>71</v>
      </c>
      <c r="P5" s="66">
        <v>90</v>
      </c>
      <c r="Q5" s="67">
        <v>0</v>
      </c>
      <c r="R5" s="65">
        <v>0</v>
      </c>
      <c r="S5" s="66">
        <v>0</v>
      </c>
      <c r="T5" s="67">
        <v>0</v>
      </c>
      <c r="U5" s="65">
        <v>3</v>
      </c>
      <c r="V5" s="66">
        <v>17</v>
      </c>
      <c r="W5" s="67">
        <v>0</v>
      </c>
      <c r="X5" s="65">
        <v>6</v>
      </c>
      <c r="Y5" s="66">
        <v>5</v>
      </c>
      <c r="Z5" s="67">
        <v>0</v>
      </c>
      <c r="AA5" s="65">
        <v>1</v>
      </c>
      <c r="AB5" s="66">
        <v>2</v>
      </c>
      <c r="AC5" s="67">
        <v>0</v>
      </c>
      <c r="AD5" s="65">
        <v>419</v>
      </c>
      <c r="AE5" s="66">
        <v>514</v>
      </c>
      <c r="AF5" s="67">
        <v>0</v>
      </c>
      <c r="AG5" s="68">
        <v>933</v>
      </c>
      <c r="AH5" s="54"/>
      <c r="AI5" s="54"/>
    </row>
    <row r="6" spans="1:35" ht="20.100000000000001" customHeight="1" x14ac:dyDescent="0.35">
      <c r="A6" s="69" t="s">
        <v>16</v>
      </c>
      <c r="B6" s="70" t="s">
        <v>17</v>
      </c>
      <c r="C6" s="71">
        <v>77</v>
      </c>
      <c r="D6" s="72">
        <v>83</v>
      </c>
      <c r="E6" s="73">
        <v>0</v>
      </c>
      <c r="F6" s="71">
        <v>4</v>
      </c>
      <c r="G6" s="72">
        <v>3</v>
      </c>
      <c r="H6" s="73">
        <v>0</v>
      </c>
      <c r="I6" s="71">
        <v>13</v>
      </c>
      <c r="J6" s="72">
        <v>19</v>
      </c>
      <c r="K6" s="73">
        <v>0</v>
      </c>
      <c r="L6" s="71">
        <v>2</v>
      </c>
      <c r="M6" s="72">
        <v>0</v>
      </c>
      <c r="N6" s="73">
        <v>0</v>
      </c>
      <c r="O6" s="71">
        <v>36</v>
      </c>
      <c r="P6" s="72">
        <v>63</v>
      </c>
      <c r="Q6" s="73">
        <v>0</v>
      </c>
      <c r="R6" s="71">
        <v>0</v>
      </c>
      <c r="S6" s="72">
        <v>0</v>
      </c>
      <c r="T6" s="73">
        <v>0</v>
      </c>
      <c r="U6" s="71">
        <v>2</v>
      </c>
      <c r="V6" s="72">
        <v>8</v>
      </c>
      <c r="W6" s="73">
        <v>0</v>
      </c>
      <c r="X6" s="71">
        <v>4</v>
      </c>
      <c r="Y6" s="72">
        <v>1</v>
      </c>
      <c r="Z6" s="73">
        <v>0</v>
      </c>
      <c r="AA6" s="71">
        <v>8</v>
      </c>
      <c r="AB6" s="72">
        <v>9</v>
      </c>
      <c r="AC6" s="73">
        <v>0</v>
      </c>
      <c r="AD6" s="71">
        <v>146</v>
      </c>
      <c r="AE6" s="72">
        <v>186</v>
      </c>
      <c r="AF6" s="73">
        <v>0</v>
      </c>
      <c r="AG6" s="74">
        <v>332</v>
      </c>
      <c r="AH6" s="54"/>
      <c r="AI6" s="54"/>
    </row>
    <row r="7" spans="1:35" ht="20.100000000000001" customHeight="1" x14ac:dyDescent="0.35">
      <c r="A7" s="63" t="s">
        <v>16</v>
      </c>
      <c r="B7" s="64" t="s">
        <v>20</v>
      </c>
      <c r="C7" s="65">
        <v>325</v>
      </c>
      <c r="D7" s="66">
        <v>244</v>
      </c>
      <c r="E7" s="67">
        <v>0</v>
      </c>
      <c r="F7" s="65">
        <v>11</v>
      </c>
      <c r="G7" s="66">
        <v>20</v>
      </c>
      <c r="H7" s="67">
        <v>0</v>
      </c>
      <c r="I7" s="65">
        <v>14</v>
      </c>
      <c r="J7" s="66">
        <v>22</v>
      </c>
      <c r="K7" s="67">
        <v>0</v>
      </c>
      <c r="L7" s="65">
        <v>3</v>
      </c>
      <c r="M7" s="66">
        <v>0</v>
      </c>
      <c r="N7" s="67">
        <v>0</v>
      </c>
      <c r="O7" s="65">
        <v>43</v>
      </c>
      <c r="P7" s="66">
        <v>36</v>
      </c>
      <c r="Q7" s="67">
        <v>0</v>
      </c>
      <c r="R7" s="65">
        <v>0</v>
      </c>
      <c r="S7" s="66">
        <v>0</v>
      </c>
      <c r="T7" s="67">
        <v>0</v>
      </c>
      <c r="U7" s="65">
        <v>196</v>
      </c>
      <c r="V7" s="66">
        <v>238</v>
      </c>
      <c r="W7" s="67">
        <v>0</v>
      </c>
      <c r="X7" s="65">
        <v>0</v>
      </c>
      <c r="Y7" s="66">
        <v>0</v>
      </c>
      <c r="Z7" s="67">
        <v>0</v>
      </c>
      <c r="AA7" s="65">
        <v>31</v>
      </c>
      <c r="AB7" s="66">
        <v>26</v>
      </c>
      <c r="AC7" s="67">
        <v>0</v>
      </c>
      <c r="AD7" s="65">
        <v>623</v>
      </c>
      <c r="AE7" s="66">
        <v>586</v>
      </c>
      <c r="AF7" s="67">
        <v>0</v>
      </c>
      <c r="AG7" s="68">
        <v>1209</v>
      </c>
      <c r="AH7" s="54"/>
      <c r="AI7" s="54"/>
    </row>
    <row r="8" spans="1:35" ht="20.100000000000001" customHeight="1" x14ac:dyDescent="0.35">
      <c r="A8" s="69" t="s">
        <v>23</v>
      </c>
      <c r="B8" s="70" t="s">
        <v>24</v>
      </c>
      <c r="C8" s="71">
        <v>360</v>
      </c>
      <c r="D8" s="72">
        <v>279</v>
      </c>
      <c r="E8" s="73">
        <v>0</v>
      </c>
      <c r="F8" s="71">
        <v>20</v>
      </c>
      <c r="G8" s="72">
        <v>35</v>
      </c>
      <c r="H8" s="73">
        <v>0</v>
      </c>
      <c r="I8" s="71">
        <v>74</v>
      </c>
      <c r="J8" s="72">
        <v>109</v>
      </c>
      <c r="K8" s="73">
        <v>0</v>
      </c>
      <c r="L8" s="71">
        <v>2</v>
      </c>
      <c r="M8" s="72">
        <v>0</v>
      </c>
      <c r="N8" s="73">
        <v>0</v>
      </c>
      <c r="O8" s="71">
        <v>371</v>
      </c>
      <c r="P8" s="72">
        <v>457</v>
      </c>
      <c r="Q8" s="73">
        <v>0</v>
      </c>
      <c r="R8" s="71">
        <v>2</v>
      </c>
      <c r="S8" s="72">
        <v>3</v>
      </c>
      <c r="T8" s="73">
        <v>0</v>
      </c>
      <c r="U8" s="71">
        <v>48</v>
      </c>
      <c r="V8" s="72">
        <v>49</v>
      </c>
      <c r="W8" s="73">
        <v>0</v>
      </c>
      <c r="X8" s="71">
        <v>89</v>
      </c>
      <c r="Y8" s="72">
        <v>121</v>
      </c>
      <c r="Z8" s="73">
        <v>1</v>
      </c>
      <c r="AA8" s="71">
        <v>40</v>
      </c>
      <c r="AB8" s="72">
        <v>50</v>
      </c>
      <c r="AC8" s="73">
        <v>0</v>
      </c>
      <c r="AD8" s="71">
        <v>1006</v>
      </c>
      <c r="AE8" s="72">
        <v>1103</v>
      </c>
      <c r="AF8" s="73">
        <v>1</v>
      </c>
      <c r="AG8" s="74">
        <v>2110</v>
      </c>
      <c r="AH8" s="54"/>
      <c r="AI8" s="54"/>
    </row>
    <row r="9" spans="1:35" ht="20.100000000000001" customHeight="1" x14ac:dyDescent="0.35">
      <c r="A9" s="63" t="s">
        <v>23</v>
      </c>
      <c r="B9" s="64" t="s">
        <v>28</v>
      </c>
      <c r="C9" s="65">
        <v>189</v>
      </c>
      <c r="D9" s="66">
        <v>218</v>
      </c>
      <c r="E9" s="67">
        <v>0</v>
      </c>
      <c r="F9" s="65">
        <v>10</v>
      </c>
      <c r="G9" s="66">
        <v>23</v>
      </c>
      <c r="H9" s="67">
        <v>0</v>
      </c>
      <c r="I9" s="65">
        <v>49</v>
      </c>
      <c r="J9" s="66">
        <v>73</v>
      </c>
      <c r="K9" s="67">
        <v>0</v>
      </c>
      <c r="L9" s="65">
        <v>3</v>
      </c>
      <c r="M9" s="66">
        <v>0</v>
      </c>
      <c r="N9" s="67">
        <v>0</v>
      </c>
      <c r="O9" s="65">
        <v>229</v>
      </c>
      <c r="P9" s="66">
        <v>321</v>
      </c>
      <c r="Q9" s="67">
        <v>0</v>
      </c>
      <c r="R9" s="65">
        <v>2</v>
      </c>
      <c r="S9" s="66">
        <v>4</v>
      </c>
      <c r="T9" s="67">
        <v>0</v>
      </c>
      <c r="U9" s="65">
        <v>23</v>
      </c>
      <c r="V9" s="66">
        <v>19</v>
      </c>
      <c r="W9" s="67">
        <v>0</v>
      </c>
      <c r="X9" s="65">
        <v>21</v>
      </c>
      <c r="Y9" s="66">
        <v>34</v>
      </c>
      <c r="Z9" s="67">
        <v>0</v>
      </c>
      <c r="AA9" s="65">
        <v>25</v>
      </c>
      <c r="AB9" s="66">
        <v>30</v>
      </c>
      <c r="AC9" s="67">
        <v>0</v>
      </c>
      <c r="AD9" s="65">
        <v>551</v>
      </c>
      <c r="AE9" s="66">
        <v>722</v>
      </c>
      <c r="AF9" s="67">
        <v>0</v>
      </c>
      <c r="AG9" s="68">
        <v>1273</v>
      </c>
      <c r="AH9" s="54"/>
      <c r="AI9" s="54"/>
    </row>
    <row r="10" spans="1:35" ht="20.100000000000001" customHeight="1" x14ac:dyDescent="0.35">
      <c r="A10" s="69" t="s">
        <v>23</v>
      </c>
      <c r="B10" s="70" t="s">
        <v>29</v>
      </c>
      <c r="C10" s="71">
        <v>22</v>
      </c>
      <c r="D10" s="72">
        <v>26</v>
      </c>
      <c r="E10" s="73">
        <v>0</v>
      </c>
      <c r="F10" s="71">
        <v>2</v>
      </c>
      <c r="G10" s="72">
        <v>3</v>
      </c>
      <c r="H10" s="73">
        <v>0</v>
      </c>
      <c r="I10" s="71">
        <v>6</v>
      </c>
      <c r="J10" s="72">
        <v>16</v>
      </c>
      <c r="K10" s="73">
        <v>0</v>
      </c>
      <c r="L10" s="71">
        <v>0</v>
      </c>
      <c r="M10" s="72">
        <v>0</v>
      </c>
      <c r="N10" s="73">
        <v>0</v>
      </c>
      <c r="O10" s="71">
        <v>39</v>
      </c>
      <c r="P10" s="72">
        <v>40</v>
      </c>
      <c r="Q10" s="73">
        <v>0</v>
      </c>
      <c r="R10" s="71">
        <v>0</v>
      </c>
      <c r="S10" s="72">
        <v>0</v>
      </c>
      <c r="T10" s="73">
        <v>0</v>
      </c>
      <c r="U10" s="71">
        <v>1</v>
      </c>
      <c r="V10" s="72">
        <v>7</v>
      </c>
      <c r="W10" s="73">
        <v>0</v>
      </c>
      <c r="X10" s="71">
        <v>1</v>
      </c>
      <c r="Y10" s="72">
        <v>3</v>
      </c>
      <c r="Z10" s="73">
        <v>0</v>
      </c>
      <c r="AA10" s="71">
        <v>0</v>
      </c>
      <c r="AB10" s="72">
        <v>0</v>
      </c>
      <c r="AC10" s="73">
        <v>0</v>
      </c>
      <c r="AD10" s="71">
        <v>71</v>
      </c>
      <c r="AE10" s="72">
        <v>95</v>
      </c>
      <c r="AF10" s="73">
        <v>0</v>
      </c>
      <c r="AG10" s="74">
        <v>166</v>
      </c>
      <c r="AH10" s="54"/>
      <c r="AI10" s="54"/>
    </row>
    <row r="11" spans="1:35" ht="20.100000000000001" customHeight="1" x14ac:dyDescent="0.35">
      <c r="A11" s="63" t="s">
        <v>23</v>
      </c>
      <c r="B11" s="64" t="s">
        <v>31</v>
      </c>
      <c r="C11" s="65">
        <v>380</v>
      </c>
      <c r="D11" s="66">
        <v>356</v>
      </c>
      <c r="E11" s="67">
        <v>0</v>
      </c>
      <c r="F11" s="65">
        <v>31</v>
      </c>
      <c r="G11" s="66">
        <v>67</v>
      </c>
      <c r="H11" s="67">
        <v>0</v>
      </c>
      <c r="I11" s="65">
        <v>86</v>
      </c>
      <c r="J11" s="66">
        <v>116</v>
      </c>
      <c r="K11" s="67">
        <v>0</v>
      </c>
      <c r="L11" s="65">
        <v>0</v>
      </c>
      <c r="M11" s="66">
        <v>1</v>
      </c>
      <c r="N11" s="67">
        <v>0</v>
      </c>
      <c r="O11" s="65">
        <v>408</v>
      </c>
      <c r="P11" s="66">
        <v>512</v>
      </c>
      <c r="Q11" s="67">
        <v>0</v>
      </c>
      <c r="R11" s="65">
        <v>2</v>
      </c>
      <c r="S11" s="66">
        <v>2</v>
      </c>
      <c r="T11" s="67">
        <v>0</v>
      </c>
      <c r="U11" s="65">
        <v>49</v>
      </c>
      <c r="V11" s="66">
        <v>41</v>
      </c>
      <c r="W11" s="67">
        <v>0</v>
      </c>
      <c r="X11" s="65">
        <v>0</v>
      </c>
      <c r="Y11" s="66">
        <v>0</v>
      </c>
      <c r="Z11" s="67">
        <v>0</v>
      </c>
      <c r="AA11" s="65">
        <v>50</v>
      </c>
      <c r="AB11" s="66">
        <v>59</v>
      </c>
      <c r="AC11" s="67">
        <v>2</v>
      </c>
      <c r="AD11" s="65">
        <v>1006</v>
      </c>
      <c r="AE11" s="66">
        <v>1154</v>
      </c>
      <c r="AF11" s="67">
        <v>2</v>
      </c>
      <c r="AG11" s="68">
        <v>2162</v>
      </c>
      <c r="AH11" s="54"/>
      <c r="AI11" s="54"/>
    </row>
    <row r="12" spans="1:35" ht="20.100000000000001" customHeight="1" x14ac:dyDescent="0.35">
      <c r="A12" s="69" t="s">
        <v>23</v>
      </c>
      <c r="B12" s="70" t="s">
        <v>34</v>
      </c>
      <c r="C12" s="71">
        <v>252</v>
      </c>
      <c r="D12" s="72">
        <v>182</v>
      </c>
      <c r="E12" s="73">
        <v>0</v>
      </c>
      <c r="F12" s="71">
        <v>10</v>
      </c>
      <c r="G12" s="72">
        <v>28</v>
      </c>
      <c r="H12" s="73">
        <v>0</v>
      </c>
      <c r="I12" s="71">
        <v>60</v>
      </c>
      <c r="J12" s="72">
        <v>80</v>
      </c>
      <c r="K12" s="73">
        <v>0</v>
      </c>
      <c r="L12" s="71">
        <v>1</v>
      </c>
      <c r="M12" s="72">
        <v>0</v>
      </c>
      <c r="N12" s="73">
        <v>0</v>
      </c>
      <c r="O12" s="71">
        <v>174</v>
      </c>
      <c r="P12" s="72">
        <v>192</v>
      </c>
      <c r="Q12" s="73">
        <v>0</v>
      </c>
      <c r="R12" s="71">
        <v>0</v>
      </c>
      <c r="S12" s="72">
        <v>0</v>
      </c>
      <c r="T12" s="73">
        <v>0</v>
      </c>
      <c r="U12" s="71">
        <v>32</v>
      </c>
      <c r="V12" s="72">
        <v>17</v>
      </c>
      <c r="W12" s="73">
        <v>0</v>
      </c>
      <c r="X12" s="71">
        <v>50</v>
      </c>
      <c r="Y12" s="72">
        <v>45</v>
      </c>
      <c r="Z12" s="73">
        <v>0</v>
      </c>
      <c r="AA12" s="71">
        <v>27</v>
      </c>
      <c r="AB12" s="72">
        <v>17</v>
      </c>
      <c r="AC12" s="73">
        <v>0</v>
      </c>
      <c r="AD12" s="71">
        <v>606</v>
      </c>
      <c r="AE12" s="72">
        <v>561</v>
      </c>
      <c r="AF12" s="73">
        <v>0</v>
      </c>
      <c r="AG12" s="74">
        <v>1167</v>
      </c>
      <c r="AH12" s="54"/>
      <c r="AI12" s="54"/>
    </row>
    <row r="13" spans="1:35" ht="20.100000000000001" customHeight="1" x14ac:dyDescent="0.35">
      <c r="A13" s="63" t="s">
        <v>23</v>
      </c>
      <c r="B13" s="64" t="s">
        <v>37</v>
      </c>
      <c r="C13" s="65">
        <v>426</v>
      </c>
      <c r="D13" s="66">
        <v>373</v>
      </c>
      <c r="E13" s="67">
        <v>0</v>
      </c>
      <c r="F13" s="65">
        <v>26</v>
      </c>
      <c r="G13" s="66">
        <v>55</v>
      </c>
      <c r="H13" s="67">
        <v>0</v>
      </c>
      <c r="I13" s="65">
        <v>98</v>
      </c>
      <c r="J13" s="66">
        <v>154</v>
      </c>
      <c r="K13" s="67">
        <v>0</v>
      </c>
      <c r="L13" s="65">
        <v>2</v>
      </c>
      <c r="M13" s="66">
        <v>1</v>
      </c>
      <c r="N13" s="67">
        <v>0</v>
      </c>
      <c r="O13" s="65">
        <v>365</v>
      </c>
      <c r="P13" s="66">
        <v>460</v>
      </c>
      <c r="Q13" s="67">
        <v>0</v>
      </c>
      <c r="R13" s="65">
        <v>1</v>
      </c>
      <c r="S13" s="66">
        <v>2</v>
      </c>
      <c r="T13" s="67">
        <v>0</v>
      </c>
      <c r="U13" s="65">
        <v>45</v>
      </c>
      <c r="V13" s="66">
        <v>47</v>
      </c>
      <c r="W13" s="67">
        <v>0</v>
      </c>
      <c r="X13" s="65">
        <v>42</v>
      </c>
      <c r="Y13" s="66">
        <v>66</v>
      </c>
      <c r="Z13" s="67">
        <v>0</v>
      </c>
      <c r="AA13" s="65">
        <v>15</v>
      </c>
      <c r="AB13" s="66">
        <v>23</v>
      </c>
      <c r="AC13" s="67">
        <v>0</v>
      </c>
      <c r="AD13" s="65">
        <v>1020</v>
      </c>
      <c r="AE13" s="66">
        <v>1181</v>
      </c>
      <c r="AF13" s="67">
        <v>0</v>
      </c>
      <c r="AG13" s="68">
        <v>2201</v>
      </c>
      <c r="AH13" s="54"/>
      <c r="AI13" s="54"/>
    </row>
    <row r="14" spans="1:35" ht="20.100000000000001" customHeight="1" x14ac:dyDescent="0.35">
      <c r="A14" s="69" t="s">
        <v>39</v>
      </c>
      <c r="B14" s="70" t="s">
        <v>40</v>
      </c>
      <c r="C14" s="71">
        <v>637</v>
      </c>
      <c r="D14" s="72">
        <v>577</v>
      </c>
      <c r="E14" s="73">
        <v>0</v>
      </c>
      <c r="F14" s="71">
        <v>24</v>
      </c>
      <c r="G14" s="72">
        <v>28</v>
      </c>
      <c r="H14" s="73">
        <v>0</v>
      </c>
      <c r="I14" s="71">
        <v>94</v>
      </c>
      <c r="J14" s="72">
        <v>135</v>
      </c>
      <c r="K14" s="73">
        <v>0</v>
      </c>
      <c r="L14" s="71">
        <v>2</v>
      </c>
      <c r="M14" s="72">
        <v>0</v>
      </c>
      <c r="N14" s="73">
        <v>0</v>
      </c>
      <c r="O14" s="71">
        <v>201</v>
      </c>
      <c r="P14" s="72">
        <v>253</v>
      </c>
      <c r="Q14" s="73">
        <v>0</v>
      </c>
      <c r="R14" s="71">
        <v>0</v>
      </c>
      <c r="S14" s="72">
        <v>1</v>
      </c>
      <c r="T14" s="73">
        <v>0</v>
      </c>
      <c r="U14" s="71">
        <v>33</v>
      </c>
      <c r="V14" s="72">
        <v>43</v>
      </c>
      <c r="W14" s="73">
        <v>0</v>
      </c>
      <c r="X14" s="71">
        <v>8</v>
      </c>
      <c r="Y14" s="72">
        <v>9</v>
      </c>
      <c r="Z14" s="73">
        <v>0</v>
      </c>
      <c r="AA14" s="71">
        <v>30</v>
      </c>
      <c r="AB14" s="72">
        <v>27</v>
      </c>
      <c r="AC14" s="73">
        <v>0</v>
      </c>
      <c r="AD14" s="71">
        <v>1029</v>
      </c>
      <c r="AE14" s="72">
        <v>1073</v>
      </c>
      <c r="AF14" s="73">
        <v>0</v>
      </c>
      <c r="AG14" s="74">
        <v>2102</v>
      </c>
      <c r="AH14" s="54"/>
      <c r="AI14" s="54"/>
    </row>
    <row r="15" spans="1:35" ht="20.100000000000001" customHeight="1" x14ac:dyDescent="0.35">
      <c r="A15" s="63" t="s">
        <v>42</v>
      </c>
      <c r="B15" s="64" t="s">
        <v>43</v>
      </c>
      <c r="C15" s="65">
        <v>33</v>
      </c>
      <c r="D15" s="66">
        <v>60</v>
      </c>
      <c r="E15" s="67">
        <v>0</v>
      </c>
      <c r="F15" s="65">
        <v>7</v>
      </c>
      <c r="G15" s="66">
        <v>9</v>
      </c>
      <c r="H15" s="67">
        <v>0</v>
      </c>
      <c r="I15" s="65">
        <v>12</v>
      </c>
      <c r="J15" s="66">
        <v>15</v>
      </c>
      <c r="K15" s="67">
        <v>0</v>
      </c>
      <c r="L15" s="65">
        <v>0</v>
      </c>
      <c r="M15" s="66">
        <v>0</v>
      </c>
      <c r="N15" s="67">
        <v>0</v>
      </c>
      <c r="O15" s="65">
        <v>17</v>
      </c>
      <c r="P15" s="66">
        <v>17</v>
      </c>
      <c r="Q15" s="67">
        <v>0</v>
      </c>
      <c r="R15" s="65">
        <v>0</v>
      </c>
      <c r="S15" s="66">
        <v>0</v>
      </c>
      <c r="T15" s="67">
        <v>0</v>
      </c>
      <c r="U15" s="65">
        <v>0</v>
      </c>
      <c r="V15" s="66">
        <v>0</v>
      </c>
      <c r="W15" s="67">
        <v>0</v>
      </c>
      <c r="X15" s="65">
        <v>0</v>
      </c>
      <c r="Y15" s="66">
        <v>0</v>
      </c>
      <c r="Z15" s="67">
        <v>0</v>
      </c>
      <c r="AA15" s="65">
        <v>8</v>
      </c>
      <c r="AB15" s="66">
        <v>0</v>
      </c>
      <c r="AC15" s="67">
        <v>0</v>
      </c>
      <c r="AD15" s="65">
        <v>77</v>
      </c>
      <c r="AE15" s="66">
        <v>101</v>
      </c>
      <c r="AF15" s="67">
        <v>0</v>
      </c>
      <c r="AG15" s="68">
        <v>178</v>
      </c>
      <c r="AH15" s="54"/>
      <c r="AI15" s="54"/>
    </row>
    <row r="16" spans="1:35" ht="20.100000000000001" customHeight="1" x14ac:dyDescent="0.35">
      <c r="A16" s="69" t="s">
        <v>45</v>
      </c>
      <c r="B16" s="70" t="s">
        <v>46</v>
      </c>
      <c r="C16" s="71">
        <v>12</v>
      </c>
      <c r="D16" s="72">
        <v>5</v>
      </c>
      <c r="E16" s="73">
        <v>0</v>
      </c>
      <c r="F16" s="71">
        <v>71</v>
      </c>
      <c r="G16" s="72">
        <v>128</v>
      </c>
      <c r="H16" s="73">
        <v>0</v>
      </c>
      <c r="I16" s="71">
        <v>23</v>
      </c>
      <c r="J16" s="72">
        <v>25</v>
      </c>
      <c r="K16" s="73">
        <v>0</v>
      </c>
      <c r="L16" s="71">
        <v>2</v>
      </c>
      <c r="M16" s="72">
        <v>2</v>
      </c>
      <c r="N16" s="73">
        <v>0</v>
      </c>
      <c r="O16" s="71">
        <v>11</v>
      </c>
      <c r="P16" s="72">
        <v>20</v>
      </c>
      <c r="Q16" s="73">
        <v>0</v>
      </c>
      <c r="R16" s="71">
        <v>0</v>
      </c>
      <c r="S16" s="72">
        <v>1</v>
      </c>
      <c r="T16" s="73">
        <v>0</v>
      </c>
      <c r="U16" s="71">
        <v>8</v>
      </c>
      <c r="V16" s="72">
        <v>7</v>
      </c>
      <c r="W16" s="73">
        <v>0</v>
      </c>
      <c r="X16" s="71">
        <v>2</v>
      </c>
      <c r="Y16" s="72">
        <v>11</v>
      </c>
      <c r="Z16" s="73">
        <v>0</v>
      </c>
      <c r="AA16" s="71">
        <v>3</v>
      </c>
      <c r="AB16" s="72">
        <v>2</v>
      </c>
      <c r="AC16" s="73">
        <v>0</v>
      </c>
      <c r="AD16" s="71">
        <v>132</v>
      </c>
      <c r="AE16" s="72">
        <v>201</v>
      </c>
      <c r="AF16" s="73">
        <v>0</v>
      </c>
      <c r="AG16" s="74">
        <v>333</v>
      </c>
      <c r="AH16" s="54"/>
      <c r="AI16" s="54"/>
    </row>
    <row r="17" spans="1:35" ht="20.100000000000001" customHeight="1" x14ac:dyDescent="0.35">
      <c r="A17" s="63" t="s">
        <v>48</v>
      </c>
      <c r="B17" s="64" t="s">
        <v>49</v>
      </c>
      <c r="C17" s="65">
        <v>276</v>
      </c>
      <c r="D17" s="66">
        <v>317</v>
      </c>
      <c r="E17" s="67">
        <v>0</v>
      </c>
      <c r="F17" s="65">
        <v>16</v>
      </c>
      <c r="G17" s="66">
        <v>44</v>
      </c>
      <c r="H17" s="67">
        <v>0</v>
      </c>
      <c r="I17" s="65">
        <v>90</v>
      </c>
      <c r="J17" s="66">
        <v>120</v>
      </c>
      <c r="K17" s="67">
        <v>0</v>
      </c>
      <c r="L17" s="65">
        <v>0</v>
      </c>
      <c r="M17" s="66">
        <v>0</v>
      </c>
      <c r="N17" s="67">
        <v>0</v>
      </c>
      <c r="O17" s="65">
        <v>124</v>
      </c>
      <c r="P17" s="66">
        <v>166</v>
      </c>
      <c r="Q17" s="67">
        <v>0</v>
      </c>
      <c r="R17" s="65">
        <v>1</v>
      </c>
      <c r="S17" s="66">
        <v>2</v>
      </c>
      <c r="T17" s="67">
        <v>0</v>
      </c>
      <c r="U17" s="65">
        <v>28</v>
      </c>
      <c r="V17" s="66">
        <v>21</v>
      </c>
      <c r="W17" s="67">
        <v>0</v>
      </c>
      <c r="X17" s="65">
        <v>0</v>
      </c>
      <c r="Y17" s="66">
        <v>0</v>
      </c>
      <c r="Z17" s="67">
        <v>0</v>
      </c>
      <c r="AA17" s="65">
        <v>15</v>
      </c>
      <c r="AB17" s="66">
        <v>10</v>
      </c>
      <c r="AC17" s="67">
        <v>1</v>
      </c>
      <c r="AD17" s="65">
        <v>550</v>
      </c>
      <c r="AE17" s="66">
        <v>680</v>
      </c>
      <c r="AF17" s="67">
        <v>1</v>
      </c>
      <c r="AG17" s="68">
        <v>1231</v>
      </c>
      <c r="AH17" s="54"/>
      <c r="AI17" s="54"/>
    </row>
    <row r="18" spans="1:35" ht="20.100000000000001" customHeight="1" x14ac:dyDescent="0.35">
      <c r="A18" s="69" t="s">
        <v>48</v>
      </c>
      <c r="B18" s="70" t="s">
        <v>50</v>
      </c>
      <c r="C18" s="71">
        <v>279</v>
      </c>
      <c r="D18" s="72">
        <v>314</v>
      </c>
      <c r="E18" s="73">
        <v>0</v>
      </c>
      <c r="F18" s="71">
        <v>11</v>
      </c>
      <c r="G18" s="72">
        <v>42</v>
      </c>
      <c r="H18" s="73">
        <v>0</v>
      </c>
      <c r="I18" s="71">
        <v>118</v>
      </c>
      <c r="J18" s="72">
        <v>198</v>
      </c>
      <c r="K18" s="73">
        <v>0</v>
      </c>
      <c r="L18" s="71">
        <v>1</v>
      </c>
      <c r="M18" s="72">
        <v>0</v>
      </c>
      <c r="N18" s="73">
        <v>0</v>
      </c>
      <c r="O18" s="71">
        <v>169</v>
      </c>
      <c r="P18" s="72">
        <v>218</v>
      </c>
      <c r="Q18" s="73">
        <v>0</v>
      </c>
      <c r="R18" s="71">
        <v>1</v>
      </c>
      <c r="S18" s="72">
        <v>0</v>
      </c>
      <c r="T18" s="73">
        <v>0</v>
      </c>
      <c r="U18" s="71">
        <v>45</v>
      </c>
      <c r="V18" s="72">
        <v>41</v>
      </c>
      <c r="W18" s="73">
        <v>0</v>
      </c>
      <c r="X18" s="71">
        <v>0</v>
      </c>
      <c r="Y18" s="72">
        <v>0</v>
      </c>
      <c r="Z18" s="73">
        <v>0</v>
      </c>
      <c r="AA18" s="71">
        <v>284</v>
      </c>
      <c r="AB18" s="72">
        <v>342</v>
      </c>
      <c r="AC18" s="73">
        <v>2</v>
      </c>
      <c r="AD18" s="71">
        <v>908</v>
      </c>
      <c r="AE18" s="72">
        <v>1155</v>
      </c>
      <c r="AF18" s="73">
        <v>2</v>
      </c>
      <c r="AG18" s="74">
        <v>2065</v>
      </c>
      <c r="AH18" s="54"/>
      <c r="AI18" s="54"/>
    </row>
    <row r="19" spans="1:35" ht="20.100000000000001" customHeight="1" x14ac:dyDescent="0.35">
      <c r="A19" s="63" t="s">
        <v>48</v>
      </c>
      <c r="B19" s="64" t="s">
        <v>362</v>
      </c>
      <c r="C19" s="65">
        <v>775</v>
      </c>
      <c r="D19" s="66">
        <v>737</v>
      </c>
      <c r="E19" s="67">
        <v>0</v>
      </c>
      <c r="F19" s="65">
        <v>48</v>
      </c>
      <c r="G19" s="66">
        <v>94</v>
      </c>
      <c r="H19" s="67">
        <v>0</v>
      </c>
      <c r="I19" s="65">
        <v>104</v>
      </c>
      <c r="J19" s="66">
        <v>173</v>
      </c>
      <c r="K19" s="67">
        <v>0</v>
      </c>
      <c r="L19" s="65">
        <v>5</v>
      </c>
      <c r="M19" s="66">
        <v>4</v>
      </c>
      <c r="N19" s="67">
        <v>0</v>
      </c>
      <c r="O19" s="65">
        <v>420</v>
      </c>
      <c r="P19" s="66">
        <v>530</v>
      </c>
      <c r="Q19" s="67">
        <v>0</v>
      </c>
      <c r="R19" s="65">
        <v>5</v>
      </c>
      <c r="S19" s="66">
        <v>6</v>
      </c>
      <c r="T19" s="67">
        <v>0</v>
      </c>
      <c r="U19" s="65">
        <v>66</v>
      </c>
      <c r="V19" s="66">
        <v>48</v>
      </c>
      <c r="W19" s="67">
        <v>0</v>
      </c>
      <c r="X19" s="65">
        <v>0</v>
      </c>
      <c r="Y19" s="66">
        <v>0</v>
      </c>
      <c r="Z19" s="67">
        <v>0</v>
      </c>
      <c r="AA19" s="65">
        <v>53</v>
      </c>
      <c r="AB19" s="66">
        <v>51</v>
      </c>
      <c r="AC19" s="67">
        <v>0</v>
      </c>
      <c r="AD19" s="65">
        <v>1476</v>
      </c>
      <c r="AE19" s="66">
        <v>1643</v>
      </c>
      <c r="AF19" s="67">
        <v>0</v>
      </c>
      <c r="AG19" s="68">
        <v>3119</v>
      </c>
      <c r="AH19" s="54"/>
      <c r="AI19" s="54"/>
    </row>
    <row r="20" spans="1:35" ht="20.100000000000001" customHeight="1" x14ac:dyDescent="0.35">
      <c r="A20" s="69" t="s">
        <v>53</v>
      </c>
      <c r="B20" s="70" t="s">
        <v>54</v>
      </c>
      <c r="C20" s="71">
        <v>54</v>
      </c>
      <c r="D20" s="72">
        <v>48</v>
      </c>
      <c r="E20" s="73">
        <v>0</v>
      </c>
      <c r="F20" s="71">
        <v>6</v>
      </c>
      <c r="G20" s="72">
        <v>13</v>
      </c>
      <c r="H20" s="73">
        <v>0</v>
      </c>
      <c r="I20" s="71">
        <v>9</v>
      </c>
      <c r="J20" s="72">
        <v>9</v>
      </c>
      <c r="K20" s="73">
        <v>0</v>
      </c>
      <c r="L20" s="71">
        <v>0</v>
      </c>
      <c r="M20" s="72">
        <v>0</v>
      </c>
      <c r="N20" s="73">
        <v>0</v>
      </c>
      <c r="O20" s="71">
        <v>20</v>
      </c>
      <c r="P20" s="72">
        <v>35</v>
      </c>
      <c r="Q20" s="73">
        <v>0</v>
      </c>
      <c r="R20" s="71">
        <v>0</v>
      </c>
      <c r="S20" s="72">
        <v>0</v>
      </c>
      <c r="T20" s="73">
        <v>0</v>
      </c>
      <c r="U20" s="71">
        <v>3</v>
      </c>
      <c r="V20" s="72">
        <v>3</v>
      </c>
      <c r="W20" s="73">
        <v>0</v>
      </c>
      <c r="X20" s="71">
        <v>0</v>
      </c>
      <c r="Y20" s="72">
        <v>0</v>
      </c>
      <c r="Z20" s="73">
        <v>0</v>
      </c>
      <c r="AA20" s="71">
        <v>5</v>
      </c>
      <c r="AB20" s="72">
        <v>2</v>
      </c>
      <c r="AC20" s="73">
        <v>0</v>
      </c>
      <c r="AD20" s="71">
        <v>97</v>
      </c>
      <c r="AE20" s="72">
        <v>110</v>
      </c>
      <c r="AF20" s="73">
        <v>0</v>
      </c>
      <c r="AG20" s="74">
        <v>207</v>
      </c>
      <c r="AH20" s="54"/>
      <c r="AI20" s="54"/>
    </row>
    <row r="21" spans="1:35" ht="20.100000000000001" customHeight="1" x14ac:dyDescent="0.35">
      <c r="A21" s="63" t="s">
        <v>56</v>
      </c>
      <c r="B21" s="64" t="s">
        <v>57</v>
      </c>
      <c r="C21" s="65">
        <v>131</v>
      </c>
      <c r="D21" s="66">
        <v>161</v>
      </c>
      <c r="E21" s="67">
        <v>0</v>
      </c>
      <c r="F21" s="65">
        <v>7</v>
      </c>
      <c r="G21" s="66">
        <v>12</v>
      </c>
      <c r="H21" s="67">
        <v>0</v>
      </c>
      <c r="I21" s="65">
        <v>16</v>
      </c>
      <c r="J21" s="66">
        <v>25</v>
      </c>
      <c r="K21" s="67">
        <v>0</v>
      </c>
      <c r="L21" s="65">
        <v>1</v>
      </c>
      <c r="M21" s="66">
        <v>0</v>
      </c>
      <c r="N21" s="67">
        <v>0</v>
      </c>
      <c r="O21" s="65">
        <v>47</v>
      </c>
      <c r="P21" s="66">
        <v>52</v>
      </c>
      <c r="Q21" s="67">
        <v>0</v>
      </c>
      <c r="R21" s="65">
        <v>0</v>
      </c>
      <c r="S21" s="66">
        <v>0</v>
      </c>
      <c r="T21" s="67">
        <v>0</v>
      </c>
      <c r="U21" s="65">
        <v>10</v>
      </c>
      <c r="V21" s="66">
        <v>3</v>
      </c>
      <c r="W21" s="67">
        <v>0</v>
      </c>
      <c r="X21" s="65">
        <v>5</v>
      </c>
      <c r="Y21" s="66">
        <v>5</v>
      </c>
      <c r="Z21" s="67">
        <v>0</v>
      </c>
      <c r="AA21" s="65">
        <v>4</v>
      </c>
      <c r="AB21" s="66">
        <v>12</v>
      </c>
      <c r="AC21" s="67">
        <v>0</v>
      </c>
      <c r="AD21" s="65">
        <v>221</v>
      </c>
      <c r="AE21" s="66">
        <v>270</v>
      </c>
      <c r="AF21" s="67">
        <v>0</v>
      </c>
      <c r="AG21" s="68">
        <v>491</v>
      </c>
      <c r="AH21" s="54"/>
      <c r="AI21" s="54"/>
    </row>
    <row r="22" spans="1:35" ht="20.100000000000001" customHeight="1" x14ac:dyDescent="0.35">
      <c r="A22" s="69" t="s">
        <v>56</v>
      </c>
      <c r="B22" s="70" t="s">
        <v>59</v>
      </c>
      <c r="C22" s="71">
        <v>61</v>
      </c>
      <c r="D22" s="72">
        <v>56</v>
      </c>
      <c r="E22" s="73">
        <v>0</v>
      </c>
      <c r="F22" s="71">
        <v>8</v>
      </c>
      <c r="G22" s="72">
        <v>16</v>
      </c>
      <c r="H22" s="73">
        <v>0</v>
      </c>
      <c r="I22" s="71">
        <v>13</v>
      </c>
      <c r="J22" s="72">
        <v>10</v>
      </c>
      <c r="K22" s="73">
        <v>0</v>
      </c>
      <c r="L22" s="71">
        <v>0</v>
      </c>
      <c r="M22" s="72">
        <v>0</v>
      </c>
      <c r="N22" s="73">
        <v>0</v>
      </c>
      <c r="O22" s="71">
        <v>26</v>
      </c>
      <c r="P22" s="72">
        <v>18</v>
      </c>
      <c r="Q22" s="73">
        <v>0</v>
      </c>
      <c r="R22" s="71">
        <v>0</v>
      </c>
      <c r="S22" s="72">
        <v>0</v>
      </c>
      <c r="T22" s="73">
        <v>0</v>
      </c>
      <c r="U22" s="71">
        <v>3</v>
      </c>
      <c r="V22" s="72">
        <v>2</v>
      </c>
      <c r="W22" s="73">
        <v>0</v>
      </c>
      <c r="X22" s="71">
        <v>0</v>
      </c>
      <c r="Y22" s="72">
        <v>0</v>
      </c>
      <c r="Z22" s="73">
        <v>0</v>
      </c>
      <c r="AA22" s="71">
        <v>3</v>
      </c>
      <c r="AB22" s="72">
        <v>5</v>
      </c>
      <c r="AC22" s="73">
        <v>0</v>
      </c>
      <c r="AD22" s="71">
        <v>114</v>
      </c>
      <c r="AE22" s="72">
        <v>107</v>
      </c>
      <c r="AF22" s="73">
        <v>0</v>
      </c>
      <c r="AG22" s="74">
        <v>221</v>
      </c>
      <c r="AH22" s="54"/>
      <c r="AI22" s="54"/>
    </row>
    <row r="23" spans="1:35" ht="20.100000000000001" customHeight="1" x14ac:dyDescent="0.35">
      <c r="A23" s="63" t="s">
        <v>56</v>
      </c>
      <c r="B23" s="64" t="s">
        <v>61</v>
      </c>
      <c r="C23" s="65">
        <v>477</v>
      </c>
      <c r="D23" s="66">
        <v>477</v>
      </c>
      <c r="E23" s="67">
        <v>1</v>
      </c>
      <c r="F23" s="65">
        <v>23</v>
      </c>
      <c r="G23" s="66">
        <v>45</v>
      </c>
      <c r="H23" s="67">
        <v>0</v>
      </c>
      <c r="I23" s="65">
        <v>57</v>
      </c>
      <c r="J23" s="66">
        <v>102</v>
      </c>
      <c r="K23" s="67">
        <v>0</v>
      </c>
      <c r="L23" s="65">
        <v>1</v>
      </c>
      <c r="M23" s="66">
        <v>0</v>
      </c>
      <c r="N23" s="67">
        <v>0</v>
      </c>
      <c r="O23" s="65">
        <v>267</v>
      </c>
      <c r="P23" s="66">
        <v>351</v>
      </c>
      <c r="Q23" s="67">
        <v>1</v>
      </c>
      <c r="R23" s="65">
        <v>0</v>
      </c>
      <c r="S23" s="66">
        <v>2</v>
      </c>
      <c r="T23" s="67">
        <v>0</v>
      </c>
      <c r="U23" s="65">
        <v>51</v>
      </c>
      <c r="V23" s="66">
        <v>56</v>
      </c>
      <c r="W23" s="67">
        <v>0</v>
      </c>
      <c r="X23" s="65">
        <v>36</v>
      </c>
      <c r="Y23" s="66">
        <v>48</v>
      </c>
      <c r="Z23" s="67">
        <v>0</v>
      </c>
      <c r="AA23" s="65">
        <v>14</v>
      </c>
      <c r="AB23" s="66">
        <v>16</v>
      </c>
      <c r="AC23" s="67">
        <v>0</v>
      </c>
      <c r="AD23" s="65">
        <v>926</v>
      </c>
      <c r="AE23" s="66">
        <v>1097</v>
      </c>
      <c r="AF23" s="67">
        <v>2</v>
      </c>
      <c r="AG23" s="68">
        <v>2025</v>
      </c>
      <c r="AH23" s="54"/>
      <c r="AI23" s="54"/>
    </row>
    <row r="24" spans="1:35" ht="20.100000000000001" customHeight="1" x14ac:dyDescent="0.35">
      <c r="A24" s="69" t="s">
        <v>62</v>
      </c>
      <c r="B24" s="70" t="s">
        <v>63</v>
      </c>
      <c r="C24" s="71">
        <v>207</v>
      </c>
      <c r="D24" s="72">
        <v>238</v>
      </c>
      <c r="E24" s="73">
        <v>0</v>
      </c>
      <c r="F24" s="71">
        <v>9</v>
      </c>
      <c r="G24" s="72">
        <v>9</v>
      </c>
      <c r="H24" s="73">
        <v>0</v>
      </c>
      <c r="I24" s="71">
        <v>4</v>
      </c>
      <c r="J24" s="72">
        <v>31</v>
      </c>
      <c r="K24" s="73">
        <v>0</v>
      </c>
      <c r="L24" s="71">
        <v>1</v>
      </c>
      <c r="M24" s="72">
        <v>0</v>
      </c>
      <c r="N24" s="73">
        <v>0</v>
      </c>
      <c r="O24" s="71">
        <v>49</v>
      </c>
      <c r="P24" s="72">
        <v>65</v>
      </c>
      <c r="Q24" s="73">
        <v>0</v>
      </c>
      <c r="R24" s="71">
        <v>1</v>
      </c>
      <c r="S24" s="72">
        <v>0</v>
      </c>
      <c r="T24" s="73">
        <v>0</v>
      </c>
      <c r="U24" s="71">
        <v>14</v>
      </c>
      <c r="V24" s="72">
        <v>11</v>
      </c>
      <c r="W24" s="73">
        <v>0</v>
      </c>
      <c r="X24" s="71">
        <v>10</v>
      </c>
      <c r="Y24" s="72">
        <v>18</v>
      </c>
      <c r="Z24" s="73">
        <v>0</v>
      </c>
      <c r="AA24" s="71">
        <v>9</v>
      </c>
      <c r="AB24" s="72">
        <v>18</v>
      </c>
      <c r="AC24" s="73">
        <v>0</v>
      </c>
      <c r="AD24" s="71">
        <v>304</v>
      </c>
      <c r="AE24" s="72">
        <v>390</v>
      </c>
      <c r="AF24" s="73">
        <v>0</v>
      </c>
      <c r="AG24" s="74">
        <v>694</v>
      </c>
      <c r="AH24" s="54"/>
      <c r="AI24" s="54"/>
    </row>
    <row r="25" spans="1:35" ht="20.100000000000001" customHeight="1" x14ac:dyDescent="0.35">
      <c r="A25" s="63" t="s">
        <v>64</v>
      </c>
      <c r="B25" s="64" t="s">
        <v>65</v>
      </c>
      <c r="C25" s="65">
        <v>272</v>
      </c>
      <c r="D25" s="66">
        <v>263</v>
      </c>
      <c r="E25" s="67">
        <v>0</v>
      </c>
      <c r="F25" s="65">
        <v>7</v>
      </c>
      <c r="G25" s="66">
        <v>20</v>
      </c>
      <c r="H25" s="67">
        <v>0</v>
      </c>
      <c r="I25" s="65">
        <v>5</v>
      </c>
      <c r="J25" s="66">
        <v>7</v>
      </c>
      <c r="K25" s="67">
        <v>0</v>
      </c>
      <c r="L25" s="65">
        <v>1</v>
      </c>
      <c r="M25" s="66">
        <v>2</v>
      </c>
      <c r="N25" s="67">
        <v>0</v>
      </c>
      <c r="O25" s="65">
        <v>67</v>
      </c>
      <c r="P25" s="66">
        <v>75</v>
      </c>
      <c r="Q25" s="67">
        <v>0</v>
      </c>
      <c r="R25" s="65">
        <v>1</v>
      </c>
      <c r="S25" s="66">
        <v>0</v>
      </c>
      <c r="T25" s="67">
        <v>0</v>
      </c>
      <c r="U25" s="65">
        <v>50</v>
      </c>
      <c r="V25" s="66">
        <v>61</v>
      </c>
      <c r="W25" s="67">
        <v>0</v>
      </c>
      <c r="X25" s="65">
        <v>0</v>
      </c>
      <c r="Y25" s="66">
        <v>0</v>
      </c>
      <c r="Z25" s="67">
        <v>0</v>
      </c>
      <c r="AA25" s="65">
        <v>13</v>
      </c>
      <c r="AB25" s="66">
        <v>10</v>
      </c>
      <c r="AC25" s="67">
        <v>2</v>
      </c>
      <c r="AD25" s="65">
        <v>416</v>
      </c>
      <c r="AE25" s="66">
        <v>438</v>
      </c>
      <c r="AF25" s="67">
        <v>2</v>
      </c>
      <c r="AG25" s="68">
        <v>856</v>
      </c>
      <c r="AH25" s="54"/>
      <c r="AI25" s="54"/>
    </row>
    <row r="26" spans="1:35" ht="20.100000000000001" customHeight="1" x14ac:dyDescent="0.35">
      <c r="A26" s="69" t="s">
        <v>66</v>
      </c>
      <c r="B26" s="70" t="s">
        <v>67</v>
      </c>
      <c r="C26" s="71">
        <v>283</v>
      </c>
      <c r="D26" s="72">
        <v>325</v>
      </c>
      <c r="E26" s="73">
        <v>0</v>
      </c>
      <c r="F26" s="71">
        <v>10</v>
      </c>
      <c r="G26" s="72">
        <v>12</v>
      </c>
      <c r="H26" s="73">
        <v>0</v>
      </c>
      <c r="I26" s="71">
        <v>28</v>
      </c>
      <c r="J26" s="72">
        <v>27</v>
      </c>
      <c r="K26" s="73">
        <v>0</v>
      </c>
      <c r="L26" s="71">
        <v>1</v>
      </c>
      <c r="M26" s="72">
        <v>0</v>
      </c>
      <c r="N26" s="73">
        <v>0</v>
      </c>
      <c r="O26" s="71">
        <v>49</v>
      </c>
      <c r="P26" s="72">
        <v>89</v>
      </c>
      <c r="Q26" s="73">
        <v>1</v>
      </c>
      <c r="R26" s="71">
        <v>0</v>
      </c>
      <c r="S26" s="72">
        <v>1</v>
      </c>
      <c r="T26" s="73">
        <v>0</v>
      </c>
      <c r="U26" s="71">
        <v>15</v>
      </c>
      <c r="V26" s="72">
        <v>19</v>
      </c>
      <c r="W26" s="73">
        <v>0</v>
      </c>
      <c r="X26" s="71">
        <v>6</v>
      </c>
      <c r="Y26" s="72">
        <v>7</v>
      </c>
      <c r="Z26" s="73">
        <v>0</v>
      </c>
      <c r="AA26" s="71">
        <v>11</v>
      </c>
      <c r="AB26" s="72">
        <v>8</v>
      </c>
      <c r="AC26" s="73">
        <v>1</v>
      </c>
      <c r="AD26" s="71">
        <v>403</v>
      </c>
      <c r="AE26" s="72">
        <v>488</v>
      </c>
      <c r="AF26" s="73">
        <v>2</v>
      </c>
      <c r="AG26" s="74">
        <v>893</v>
      </c>
      <c r="AH26" s="54"/>
      <c r="AI26" s="54"/>
    </row>
    <row r="27" spans="1:35" ht="20.100000000000001" customHeight="1" x14ac:dyDescent="0.35">
      <c r="A27" s="63" t="s">
        <v>66</v>
      </c>
      <c r="B27" s="64" t="s">
        <v>69</v>
      </c>
      <c r="C27" s="65">
        <v>135</v>
      </c>
      <c r="D27" s="66">
        <v>140</v>
      </c>
      <c r="E27" s="67">
        <v>0</v>
      </c>
      <c r="F27" s="65">
        <v>9</v>
      </c>
      <c r="G27" s="66">
        <v>23</v>
      </c>
      <c r="H27" s="67">
        <v>0</v>
      </c>
      <c r="I27" s="65">
        <v>11</v>
      </c>
      <c r="J27" s="66">
        <v>21</v>
      </c>
      <c r="K27" s="67">
        <v>0</v>
      </c>
      <c r="L27" s="65">
        <v>1</v>
      </c>
      <c r="M27" s="66">
        <v>0</v>
      </c>
      <c r="N27" s="67">
        <v>0</v>
      </c>
      <c r="O27" s="65">
        <v>12</v>
      </c>
      <c r="P27" s="66">
        <v>23</v>
      </c>
      <c r="Q27" s="67">
        <v>0</v>
      </c>
      <c r="R27" s="65">
        <v>0</v>
      </c>
      <c r="S27" s="66">
        <v>0</v>
      </c>
      <c r="T27" s="67">
        <v>0</v>
      </c>
      <c r="U27" s="65">
        <v>4</v>
      </c>
      <c r="V27" s="66">
        <v>9</v>
      </c>
      <c r="W27" s="67">
        <v>0</v>
      </c>
      <c r="X27" s="65">
        <v>1</v>
      </c>
      <c r="Y27" s="66">
        <v>2</v>
      </c>
      <c r="Z27" s="67">
        <v>0</v>
      </c>
      <c r="AA27" s="65">
        <v>4</v>
      </c>
      <c r="AB27" s="66">
        <v>6</v>
      </c>
      <c r="AC27" s="67">
        <v>0</v>
      </c>
      <c r="AD27" s="65">
        <v>177</v>
      </c>
      <c r="AE27" s="66">
        <v>224</v>
      </c>
      <c r="AF27" s="67">
        <v>0</v>
      </c>
      <c r="AG27" s="68">
        <v>401</v>
      </c>
      <c r="AH27" s="54"/>
      <c r="AI27" s="54"/>
    </row>
    <row r="28" spans="1:35" ht="20.100000000000001" customHeight="1" x14ac:dyDescent="0.35">
      <c r="A28" s="69" t="s">
        <v>71</v>
      </c>
      <c r="B28" s="70" t="s">
        <v>72</v>
      </c>
      <c r="C28" s="71">
        <v>43</v>
      </c>
      <c r="D28" s="72">
        <v>30</v>
      </c>
      <c r="E28" s="73">
        <v>0</v>
      </c>
      <c r="F28" s="71">
        <v>2</v>
      </c>
      <c r="G28" s="72">
        <v>3</v>
      </c>
      <c r="H28" s="73">
        <v>0</v>
      </c>
      <c r="I28" s="71">
        <v>2</v>
      </c>
      <c r="J28" s="72">
        <v>1</v>
      </c>
      <c r="K28" s="73">
        <v>0</v>
      </c>
      <c r="L28" s="71">
        <v>0</v>
      </c>
      <c r="M28" s="72">
        <v>1</v>
      </c>
      <c r="N28" s="73">
        <v>0</v>
      </c>
      <c r="O28" s="71">
        <v>5</v>
      </c>
      <c r="P28" s="72">
        <v>9</v>
      </c>
      <c r="Q28" s="73">
        <v>0</v>
      </c>
      <c r="R28" s="71">
        <v>0</v>
      </c>
      <c r="S28" s="72">
        <v>0</v>
      </c>
      <c r="T28" s="73">
        <v>0</v>
      </c>
      <c r="U28" s="71">
        <v>0</v>
      </c>
      <c r="V28" s="72">
        <v>0</v>
      </c>
      <c r="W28" s="73">
        <v>0</v>
      </c>
      <c r="X28" s="71">
        <v>0</v>
      </c>
      <c r="Y28" s="72">
        <v>0</v>
      </c>
      <c r="Z28" s="73">
        <v>0</v>
      </c>
      <c r="AA28" s="71">
        <v>0</v>
      </c>
      <c r="AB28" s="72">
        <v>0</v>
      </c>
      <c r="AC28" s="73">
        <v>0</v>
      </c>
      <c r="AD28" s="71">
        <v>52</v>
      </c>
      <c r="AE28" s="72">
        <v>44</v>
      </c>
      <c r="AF28" s="73">
        <v>0</v>
      </c>
      <c r="AG28" s="74">
        <v>96</v>
      </c>
      <c r="AH28" s="54"/>
      <c r="AI28" s="54"/>
    </row>
    <row r="29" spans="1:35" ht="20.100000000000001" customHeight="1" x14ac:dyDescent="0.35">
      <c r="A29" s="63" t="s">
        <v>74</v>
      </c>
      <c r="B29" s="64" t="s">
        <v>75</v>
      </c>
      <c r="C29" s="65">
        <v>123</v>
      </c>
      <c r="D29" s="66">
        <v>127</v>
      </c>
      <c r="E29" s="67">
        <v>0</v>
      </c>
      <c r="F29" s="65">
        <v>9</v>
      </c>
      <c r="G29" s="66">
        <v>14</v>
      </c>
      <c r="H29" s="67">
        <v>0</v>
      </c>
      <c r="I29" s="65">
        <v>34</v>
      </c>
      <c r="J29" s="66">
        <v>30</v>
      </c>
      <c r="K29" s="67">
        <v>0</v>
      </c>
      <c r="L29" s="65">
        <v>1</v>
      </c>
      <c r="M29" s="66">
        <v>0</v>
      </c>
      <c r="N29" s="67">
        <v>0</v>
      </c>
      <c r="O29" s="65">
        <v>46</v>
      </c>
      <c r="P29" s="66">
        <v>59</v>
      </c>
      <c r="Q29" s="67">
        <v>0</v>
      </c>
      <c r="R29" s="65">
        <v>0</v>
      </c>
      <c r="S29" s="66">
        <v>1</v>
      </c>
      <c r="T29" s="67">
        <v>0</v>
      </c>
      <c r="U29" s="65">
        <v>11</v>
      </c>
      <c r="V29" s="66">
        <v>11</v>
      </c>
      <c r="W29" s="67">
        <v>0</v>
      </c>
      <c r="X29" s="65">
        <v>6</v>
      </c>
      <c r="Y29" s="66">
        <v>8</v>
      </c>
      <c r="Z29" s="67">
        <v>0</v>
      </c>
      <c r="AA29" s="65">
        <v>12</v>
      </c>
      <c r="AB29" s="66">
        <v>7</v>
      </c>
      <c r="AC29" s="67">
        <v>0</v>
      </c>
      <c r="AD29" s="65">
        <v>242</v>
      </c>
      <c r="AE29" s="66">
        <v>257</v>
      </c>
      <c r="AF29" s="67">
        <v>0</v>
      </c>
      <c r="AG29" s="68">
        <v>499</v>
      </c>
      <c r="AH29" s="54"/>
      <c r="AI29" s="54"/>
    </row>
    <row r="30" spans="1:35" ht="20.100000000000001" customHeight="1" x14ac:dyDescent="0.35">
      <c r="A30" s="69" t="s">
        <v>76</v>
      </c>
      <c r="B30" s="70" t="s">
        <v>77</v>
      </c>
      <c r="C30" s="71">
        <v>118</v>
      </c>
      <c r="D30" s="72">
        <v>131</v>
      </c>
      <c r="E30" s="73">
        <v>0</v>
      </c>
      <c r="F30" s="71">
        <v>13</v>
      </c>
      <c r="G30" s="72">
        <v>21</v>
      </c>
      <c r="H30" s="73">
        <v>0</v>
      </c>
      <c r="I30" s="71">
        <v>14</v>
      </c>
      <c r="J30" s="72">
        <v>25</v>
      </c>
      <c r="K30" s="73">
        <v>0</v>
      </c>
      <c r="L30" s="71">
        <v>1</v>
      </c>
      <c r="M30" s="72">
        <v>0</v>
      </c>
      <c r="N30" s="73">
        <v>0</v>
      </c>
      <c r="O30" s="71">
        <v>78</v>
      </c>
      <c r="P30" s="72">
        <v>96</v>
      </c>
      <c r="Q30" s="73">
        <v>1</v>
      </c>
      <c r="R30" s="71">
        <v>0</v>
      </c>
      <c r="S30" s="72">
        <v>0</v>
      </c>
      <c r="T30" s="73">
        <v>0</v>
      </c>
      <c r="U30" s="71">
        <v>10</v>
      </c>
      <c r="V30" s="72">
        <v>8</v>
      </c>
      <c r="W30" s="73">
        <v>0</v>
      </c>
      <c r="X30" s="71">
        <v>7</v>
      </c>
      <c r="Y30" s="72">
        <v>12</v>
      </c>
      <c r="Z30" s="73">
        <v>0</v>
      </c>
      <c r="AA30" s="71">
        <v>4</v>
      </c>
      <c r="AB30" s="72">
        <v>11</v>
      </c>
      <c r="AC30" s="73">
        <v>0</v>
      </c>
      <c r="AD30" s="71">
        <v>245</v>
      </c>
      <c r="AE30" s="72">
        <v>304</v>
      </c>
      <c r="AF30" s="73">
        <v>1</v>
      </c>
      <c r="AG30" s="74">
        <v>550</v>
      </c>
      <c r="AH30" s="54"/>
      <c r="AI30" s="54"/>
    </row>
    <row r="31" spans="1:35" ht="20.100000000000001" customHeight="1" x14ac:dyDescent="0.35">
      <c r="A31" s="63" t="s">
        <v>80</v>
      </c>
      <c r="B31" s="64" t="s">
        <v>81</v>
      </c>
      <c r="C31" s="65">
        <v>161</v>
      </c>
      <c r="D31" s="66">
        <v>164</v>
      </c>
      <c r="E31" s="67">
        <v>21</v>
      </c>
      <c r="F31" s="65">
        <v>11</v>
      </c>
      <c r="G31" s="66">
        <v>16</v>
      </c>
      <c r="H31" s="67">
        <v>5</v>
      </c>
      <c r="I31" s="65">
        <v>23</v>
      </c>
      <c r="J31" s="66">
        <v>21</v>
      </c>
      <c r="K31" s="67">
        <v>6</v>
      </c>
      <c r="L31" s="65">
        <v>0</v>
      </c>
      <c r="M31" s="66">
        <v>1</v>
      </c>
      <c r="N31" s="67">
        <v>0</v>
      </c>
      <c r="O31" s="65">
        <v>122</v>
      </c>
      <c r="P31" s="66">
        <v>145</v>
      </c>
      <c r="Q31" s="67">
        <v>33</v>
      </c>
      <c r="R31" s="65">
        <v>1</v>
      </c>
      <c r="S31" s="66">
        <v>0</v>
      </c>
      <c r="T31" s="67">
        <v>0</v>
      </c>
      <c r="U31" s="65">
        <v>12</v>
      </c>
      <c r="V31" s="66">
        <v>14</v>
      </c>
      <c r="W31" s="67">
        <v>4</v>
      </c>
      <c r="X31" s="65">
        <v>30</v>
      </c>
      <c r="Y31" s="66">
        <v>36</v>
      </c>
      <c r="Z31" s="67">
        <v>1</v>
      </c>
      <c r="AA31" s="65">
        <v>15</v>
      </c>
      <c r="AB31" s="66">
        <v>16</v>
      </c>
      <c r="AC31" s="67">
        <v>10</v>
      </c>
      <c r="AD31" s="65">
        <v>375</v>
      </c>
      <c r="AE31" s="66">
        <v>413</v>
      </c>
      <c r="AF31" s="67">
        <v>80</v>
      </c>
      <c r="AG31" s="68">
        <v>868</v>
      </c>
      <c r="AH31" s="54"/>
      <c r="AI31" s="54"/>
    </row>
    <row r="32" spans="1:35" ht="20.100000000000001" customHeight="1" x14ac:dyDescent="0.35">
      <c r="A32" s="69" t="s">
        <v>80</v>
      </c>
      <c r="B32" s="70" t="s">
        <v>84</v>
      </c>
      <c r="C32" s="71">
        <v>376</v>
      </c>
      <c r="D32" s="72">
        <v>467</v>
      </c>
      <c r="E32" s="73">
        <v>0</v>
      </c>
      <c r="F32" s="71">
        <v>28</v>
      </c>
      <c r="G32" s="72">
        <v>61</v>
      </c>
      <c r="H32" s="73">
        <v>0</v>
      </c>
      <c r="I32" s="71">
        <v>65</v>
      </c>
      <c r="J32" s="72">
        <v>109</v>
      </c>
      <c r="K32" s="73">
        <v>0</v>
      </c>
      <c r="L32" s="71">
        <v>0</v>
      </c>
      <c r="M32" s="72">
        <v>0</v>
      </c>
      <c r="N32" s="73">
        <v>0</v>
      </c>
      <c r="O32" s="71">
        <v>290</v>
      </c>
      <c r="P32" s="72">
        <v>393</v>
      </c>
      <c r="Q32" s="73">
        <v>0</v>
      </c>
      <c r="R32" s="71">
        <v>0</v>
      </c>
      <c r="S32" s="72">
        <v>1</v>
      </c>
      <c r="T32" s="73">
        <v>0</v>
      </c>
      <c r="U32" s="71">
        <v>32</v>
      </c>
      <c r="V32" s="72">
        <v>36</v>
      </c>
      <c r="W32" s="73">
        <v>0</v>
      </c>
      <c r="X32" s="71">
        <v>108</v>
      </c>
      <c r="Y32" s="72">
        <v>161</v>
      </c>
      <c r="Z32" s="73">
        <v>0</v>
      </c>
      <c r="AA32" s="71">
        <v>43</v>
      </c>
      <c r="AB32" s="72">
        <v>47</v>
      </c>
      <c r="AC32" s="73">
        <v>0</v>
      </c>
      <c r="AD32" s="71">
        <v>942</v>
      </c>
      <c r="AE32" s="72">
        <v>1275</v>
      </c>
      <c r="AF32" s="73">
        <v>0</v>
      </c>
      <c r="AG32" s="74">
        <v>2217</v>
      </c>
      <c r="AH32" s="54"/>
      <c r="AI32" s="54"/>
    </row>
    <row r="33" spans="1:35" ht="20.100000000000001" customHeight="1" x14ac:dyDescent="0.35">
      <c r="A33" s="63" t="s">
        <v>80</v>
      </c>
      <c r="B33" s="64" t="s">
        <v>85</v>
      </c>
      <c r="C33" s="65">
        <v>606</v>
      </c>
      <c r="D33" s="66">
        <v>617</v>
      </c>
      <c r="E33" s="67">
        <v>0</v>
      </c>
      <c r="F33" s="65">
        <v>61</v>
      </c>
      <c r="G33" s="66">
        <v>140</v>
      </c>
      <c r="H33" s="67">
        <v>0</v>
      </c>
      <c r="I33" s="65">
        <v>107</v>
      </c>
      <c r="J33" s="66">
        <v>167</v>
      </c>
      <c r="K33" s="67">
        <v>0</v>
      </c>
      <c r="L33" s="65">
        <v>2</v>
      </c>
      <c r="M33" s="66">
        <v>1</v>
      </c>
      <c r="N33" s="67">
        <v>0</v>
      </c>
      <c r="O33" s="65">
        <v>387</v>
      </c>
      <c r="P33" s="66">
        <v>555</v>
      </c>
      <c r="Q33" s="67">
        <v>0</v>
      </c>
      <c r="R33" s="65">
        <v>1</v>
      </c>
      <c r="S33" s="66">
        <v>3</v>
      </c>
      <c r="T33" s="67">
        <v>0</v>
      </c>
      <c r="U33" s="65">
        <v>52</v>
      </c>
      <c r="V33" s="66">
        <v>50</v>
      </c>
      <c r="W33" s="67">
        <v>0</v>
      </c>
      <c r="X33" s="65">
        <v>78</v>
      </c>
      <c r="Y33" s="66">
        <v>110</v>
      </c>
      <c r="Z33" s="67">
        <v>0</v>
      </c>
      <c r="AA33" s="65">
        <v>53</v>
      </c>
      <c r="AB33" s="66">
        <v>55</v>
      </c>
      <c r="AC33" s="67">
        <v>0</v>
      </c>
      <c r="AD33" s="65">
        <v>1347</v>
      </c>
      <c r="AE33" s="66">
        <v>1698</v>
      </c>
      <c r="AF33" s="67">
        <v>0</v>
      </c>
      <c r="AG33" s="68">
        <v>3045</v>
      </c>
      <c r="AH33" s="54"/>
      <c r="AI33" s="54"/>
    </row>
    <row r="34" spans="1:35" ht="20.100000000000001" customHeight="1" x14ac:dyDescent="0.35">
      <c r="A34" s="69" t="s">
        <v>86</v>
      </c>
      <c r="B34" s="70" t="s">
        <v>426</v>
      </c>
      <c r="C34" s="71">
        <v>197</v>
      </c>
      <c r="D34" s="72">
        <v>139</v>
      </c>
      <c r="E34" s="73">
        <v>0</v>
      </c>
      <c r="F34" s="71">
        <v>16</v>
      </c>
      <c r="G34" s="72">
        <v>31</v>
      </c>
      <c r="H34" s="73">
        <v>0</v>
      </c>
      <c r="I34" s="71">
        <v>28</v>
      </c>
      <c r="J34" s="72">
        <v>33</v>
      </c>
      <c r="K34" s="73">
        <v>0</v>
      </c>
      <c r="L34" s="71">
        <v>1</v>
      </c>
      <c r="M34" s="72">
        <v>1</v>
      </c>
      <c r="N34" s="73">
        <v>0</v>
      </c>
      <c r="O34" s="71">
        <v>82</v>
      </c>
      <c r="P34" s="72">
        <v>119</v>
      </c>
      <c r="Q34" s="73">
        <v>0</v>
      </c>
      <c r="R34" s="71">
        <v>0</v>
      </c>
      <c r="S34" s="72">
        <v>0</v>
      </c>
      <c r="T34" s="73">
        <v>0</v>
      </c>
      <c r="U34" s="71">
        <v>25</v>
      </c>
      <c r="V34" s="72">
        <v>10</v>
      </c>
      <c r="W34" s="73">
        <v>0</v>
      </c>
      <c r="X34" s="71">
        <v>79</v>
      </c>
      <c r="Y34" s="72">
        <v>82</v>
      </c>
      <c r="Z34" s="73">
        <v>0</v>
      </c>
      <c r="AA34" s="71">
        <v>7</v>
      </c>
      <c r="AB34" s="72">
        <v>21</v>
      </c>
      <c r="AC34" s="73">
        <v>0</v>
      </c>
      <c r="AD34" s="71">
        <v>435</v>
      </c>
      <c r="AE34" s="72">
        <v>436</v>
      </c>
      <c r="AF34" s="73">
        <v>0</v>
      </c>
      <c r="AG34" s="74">
        <v>871</v>
      </c>
      <c r="AH34" s="54"/>
      <c r="AI34" s="54"/>
    </row>
    <row r="35" spans="1:35" ht="20.100000000000001" customHeight="1" x14ac:dyDescent="0.35">
      <c r="A35" s="63" t="s">
        <v>86</v>
      </c>
      <c r="B35" s="64" t="s">
        <v>88</v>
      </c>
      <c r="C35" s="65">
        <v>349</v>
      </c>
      <c r="D35" s="66">
        <v>366</v>
      </c>
      <c r="E35" s="67">
        <v>0</v>
      </c>
      <c r="F35" s="65">
        <v>26</v>
      </c>
      <c r="G35" s="66">
        <v>32</v>
      </c>
      <c r="H35" s="67">
        <v>0</v>
      </c>
      <c r="I35" s="65">
        <v>34</v>
      </c>
      <c r="J35" s="66">
        <v>50</v>
      </c>
      <c r="K35" s="67">
        <v>0</v>
      </c>
      <c r="L35" s="65">
        <v>1</v>
      </c>
      <c r="M35" s="66">
        <v>1</v>
      </c>
      <c r="N35" s="67">
        <v>0</v>
      </c>
      <c r="O35" s="65">
        <v>192</v>
      </c>
      <c r="P35" s="66">
        <v>206</v>
      </c>
      <c r="Q35" s="67">
        <v>0</v>
      </c>
      <c r="R35" s="65">
        <v>1</v>
      </c>
      <c r="S35" s="66">
        <v>0</v>
      </c>
      <c r="T35" s="67">
        <v>0</v>
      </c>
      <c r="U35" s="65">
        <v>30</v>
      </c>
      <c r="V35" s="66">
        <v>29</v>
      </c>
      <c r="W35" s="67">
        <v>0</v>
      </c>
      <c r="X35" s="65">
        <v>42</v>
      </c>
      <c r="Y35" s="66">
        <v>53</v>
      </c>
      <c r="Z35" s="67">
        <v>0</v>
      </c>
      <c r="AA35" s="65">
        <v>25</v>
      </c>
      <c r="AB35" s="66">
        <v>33</v>
      </c>
      <c r="AC35" s="67">
        <v>0</v>
      </c>
      <c r="AD35" s="65">
        <v>700</v>
      </c>
      <c r="AE35" s="66">
        <v>770</v>
      </c>
      <c r="AF35" s="67">
        <v>0</v>
      </c>
      <c r="AG35" s="68">
        <v>1470</v>
      </c>
      <c r="AH35" s="54"/>
      <c r="AI35" s="54"/>
    </row>
    <row r="36" spans="1:35" ht="20.100000000000001" customHeight="1" x14ac:dyDescent="0.35">
      <c r="A36" s="69" t="s">
        <v>90</v>
      </c>
      <c r="B36" s="70" t="s">
        <v>91</v>
      </c>
      <c r="C36" s="71">
        <v>83</v>
      </c>
      <c r="D36" s="72">
        <v>106</v>
      </c>
      <c r="E36" s="73">
        <v>0</v>
      </c>
      <c r="F36" s="71">
        <v>0</v>
      </c>
      <c r="G36" s="72">
        <v>2</v>
      </c>
      <c r="H36" s="73">
        <v>0</v>
      </c>
      <c r="I36" s="71">
        <v>4</v>
      </c>
      <c r="J36" s="72">
        <v>8</v>
      </c>
      <c r="K36" s="73">
        <v>0</v>
      </c>
      <c r="L36" s="71">
        <v>1</v>
      </c>
      <c r="M36" s="72">
        <v>0</v>
      </c>
      <c r="N36" s="73">
        <v>0</v>
      </c>
      <c r="O36" s="71">
        <v>22</v>
      </c>
      <c r="P36" s="72">
        <v>19</v>
      </c>
      <c r="Q36" s="73">
        <v>0</v>
      </c>
      <c r="R36" s="71">
        <v>0</v>
      </c>
      <c r="S36" s="72">
        <v>0</v>
      </c>
      <c r="T36" s="73">
        <v>0</v>
      </c>
      <c r="U36" s="71">
        <v>1</v>
      </c>
      <c r="V36" s="72">
        <v>5</v>
      </c>
      <c r="W36" s="73">
        <v>0</v>
      </c>
      <c r="X36" s="71">
        <v>13</v>
      </c>
      <c r="Y36" s="72">
        <v>23</v>
      </c>
      <c r="Z36" s="73">
        <v>0</v>
      </c>
      <c r="AA36" s="71">
        <v>7</v>
      </c>
      <c r="AB36" s="72">
        <v>6</v>
      </c>
      <c r="AC36" s="73">
        <v>0</v>
      </c>
      <c r="AD36" s="71">
        <v>131</v>
      </c>
      <c r="AE36" s="72">
        <v>169</v>
      </c>
      <c r="AF36" s="73">
        <v>0</v>
      </c>
      <c r="AG36" s="74">
        <v>300</v>
      </c>
      <c r="AH36" s="54"/>
      <c r="AI36" s="54"/>
    </row>
    <row r="37" spans="1:35" ht="20.100000000000001" customHeight="1" x14ac:dyDescent="0.35">
      <c r="A37" s="63" t="s">
        <v>93</v>
      </c>
      <c r="B37" s="64" t="s">
        <v>94</v>
      </c>
      <c r="C37" s="65">
        <v>37</v>
      </c>
      <c r="D37" s="66">
        <v>37</v>
      </c>
      <c r="E37" s="67">
        <v>0</v>
      </c>
      <c r="F37" s="65">
        <v>5</v>
      </c>
      <c r="G37" s="66">
        <v>10</v>
      </c>
      <c r="H37" s="67">
        <v>0</v>
      </c>
      <c r="I37" s="65">
        <v>0</v>
      </c>
      <c r="J37" s="66">
        <v>2</v>
      </c>
      <c r="K37" s="67">
        <v>0</v>
      </c>
      <c r="L37" s="65">
        <v>0</v>
      </c>
      <c r="M37" s="66">
        <v>0</v>
      </c>
      <c r="N37" s="67">
        <v>0</v>
      </c>
      <c r="O37" s="65">
        <v>7</v>
      </c>
      <c r="P37" s="66">
        <v>7</v>
      </c>
      <c r="Q37" s="67">
        <v>0</v>
      </c>
      <c r="R37" s="65">
        <v>0</v>
      </c>
      <c r="S37" s="66">
        <v>0</v>
      </c>
      <c r="T37" s="67">
        <v>0</v>
      </c>
      <c r="U37" s="65">
        <v>0</v>
      </c>
      <c r="V37" s="66">
        <v>0</v>
      </c>
      <c r="W37" s="67">
        <v>0</v>
      </c>
      <c r="X37" s="65">
        <v>0</v>
      </c>
      <c r="Y37" s="66">
        <v>0</v>
      </c>
      <c r="Z37" s="67">
        <v>0</v>
      </c>
      <c r="AA37" s="65">
        <v>0</v>
      </c>
      <c r="AB37" s="66">
        <v>0</v>
      </c>
      <c r="AC37" s="67">
        <v>0</v>
      </c>
      <c r="AD37" s="65">
        <v>49</v>
      </c>
      <c r="AE37" s="66">
        <v>56</v>
      </c>
      <c r="AF37" s="67">
        <v>0</v>
      </c>
      <c r="AG37" s="68">
        <v>105</v>
      </c>
      <c r="AH37" s="54"/>
      <c r="AI37" s="54"/>
    </row>
    <row r="38" spans="1:35" ht="20.100000000000001" customHeight="1" x14ac:dyDescent="0.35">
      <c r="A38" s="69" t="s">
        <v>96</v>
      </c>
      <c r="B38" s="70" t="s">
        <v>97</v>
      </c>
      <c r="C38" s="71">
        <v>214</v>
      </c>
      <c r="D38" s="72">
        <v>228</v>
      </c>
      <c r="E38" s="73">
        <v>0</v>
      </c>
      <c r="F38" s="71">
        <v>16</v>
      </c>
      <c r="G38" s="72">
        <v>29</v>
      </c>
      <c r="H38" s="73">
        <v>0</v>
      </c>
      <c r="I38" s="71">
        <v>30</v>
      </c>
      <c r="J38" s="72">
        <v>37</v>
      </c>
      <c r="K38" s="73">
        <v>0</v>
      </c>
      <c r="L38" s="71">
        <v>3</v>
      </c>
      <c r="M38" s="72">
        <v>1</v>
      </c>
      <c r="N38" s="73">
        <v>0</v>
      </c>
      <c r="O38" s="71">
        <v>54</v>
      </c>
      <c r="P38" s="72">
        <v>57</v>
      </c>
      <c r="Q38" s="73">
        <v>0</v>
      </c>
      <c r="R38" s="71">
        <v>1</v>
      </c>
      <c r="S38" s="72">
        <v>0</v>
      </c>
      <c r="T38" s="73">
        <v>0</v>
      </c>
      <c r="U38" s="71">
        <v>16</v>
      </c>
      <c r="V38" s="72">
        <v>7</v>
      </c>
      <c r="W38" s="73">
        <v>0</v>
      </c>
      <c r="X38" s="71">
        <v>5</v>
      </c>
      <c r="Y38" s="72">
        <v>4</v>
      </c>
      <c r="Z38" s="73">
        <v>0</v>
      </c>
      <c r="AA38" s="71">
        <v>7</v>
      </c>
      <c r="AB38" s="72">
        <v>12</v>
      </c>
      <c r="AC38" s="73">
        <v>0</v>
      </c>
      <c r="AD38" s="71">
        <v>346</v>
      </c>
      <c r="AE38" s="72">
        <v>375</v>
      </c>
      <c r="AF38" s="73">
        <v>0</v>
      </c>
      <c r="AG38" s="74">
        <v>721</v>
      </c>
      <c r="AH38" s="54"/>
      <c r="AI38" s="54"/>
    </row>
    <row r="39" spans="1:35" ht="20.100000000000001" customHeight="1" x14ac:dyDescent="0.35">
      <c r="A39" s="63" t="s">
        <v>96</v>
      </c>
      <c r="B39" s="64" t="s">
        <v>98</v>
      </c>
      <c r="C39" s="65">
        <v>59</v>
      </c>
      <c r="D39" s="66">
        <v>59</v>
      </c>
      <c r="E39" s="67">
        <v>0</v>
      </c>
      <c r="F39" s="65">
        <v>2</v>
      </c>
      <c r="G39" s="66">
        <v>3</v>
      </c>
      <c r="H39" s="67">
        <v>0</v>
      </c>
      <c r="I39" s="65">
        <v>11</v>
      </c>
      <c r="J39" s="66">
        <v>12</v>
      </c>
      <c r="K39" s="67">
        <v>0</v>
      </c>
      <c r="L39" s="65">
        <v>0</v>
      </c>
      <c r="M39" s="66">
        <v>1</v>
      </c>
      <c r="N39" s="67">
        <v>0</v>
      </c>
      <c r="O39" s="65">
        <v>18</v>
      </c>
      <c r="P39" s="66">
        <v>19</v>
      </c>
      <c r="Q39" s="67">
        <v>0</v>
      </c>
      <c r="R39" s="65">
        <v>0</v>
      </c>
      <c r="S39" s="66">
        <v>0</v>
      </c>
      <c r="T39" s="67">
        <v>0</v>
      </c>
      <c r="U39" s="65">
        <v>4</v>
      </c>
      <c r="V39" s="66">
        <v>5</v>
      </c>
      <c r="W39" s="67">
        <v>0</v>
      </c>
      <c r="X39" s="65">
        <v>0</v>
      </c>
      <c r="Y39" s="66">
        <v>0</v>
      </c>
      <c r="Z39" s="67">
        <v>0</v>
      </c>
      <c r="AA39" s="65">
        <v>2</v>
      </c>
      <c r="AB39" s="66">
        <v>2</v>
      </c>
      <c r="AC39" s="67">
        <v>0</v>
      </c>
      <c r="AD39" s="65">
        <v>96</v>
      </c>
      <c r="AE39" s="66">
        <v>101</v>
      </c>
      <c r="AF39" s="67">
        <v>0</v>
      </c>
      <c r="AG39" s="68">
        <v>197</v>
      </c>
      <c r="AH39" s="54"/>
      <c r="AI39" s="54"/>
    </row>
    <row r="40" spans="1:35" ht="20.100000000000001" customHeight="1" x14ac:dyDescent="0.35">
      <c r="A40" s="69" t="s">
        <v>99</v>
      </c>
      <c r="B40" s="70" t="s">
        <v>100</v>
      </c>
      <c r="C40" s="71">
        <v>549</v>
      </c>
      <c r="D40" s="72">
        <v>374</v>
      </c>
      <c r="E40" s="73">
        <v>0</v>
      </c>
      <c r="F40" s="71">
        <v>12</v>
      </c>
      <c r="G40" s="72">
        <v>18</v>
      </c>
      <c r="H40" s="73">
        <v>0</v>
      </c>
      <c r="I40" s="71">
        <v>40</v>
      </c>
      <c r="J40" s="72">
        <v>46</v>
      </c>
      <c r="K40" s="73">
        <v>0</v>
      </c>
      <c r="L40" s="71">
        <v>8</v>
      </c>
      <c r="M40" s="72">
        <v>3</v>
      </c>
      <c r="N40" s="73">
        <v>0</v>
      </c>
      <c r="O40" s="71">
        <v>169</v>
      </c>
      <c r="P40" s="72">
        <v>183</v>
      </c>
      <c r="Q40" s="73">
        <v>0</v>
      </c>
      <c r="R40" s="71">
        <v>4</v>
      </c>
      <c r="S40" s="72">
        <v>5</v>
      </c>
      <c r="T40" s="73">
        <v>0</v>
      </c>
      <c r="U40" s="71">
        <v>25</v>
      </c>
      <c r="V40" s="72">
        <v>24</v>
      </c>
      <c r="W40" s="73">
        <v>0</v>
      </c>
      <c r="X40" s="71">
        <v>35</v>
      </c>
      <c r="Y40" s="72">
        <v>38</v>
      </c>
      <c r="Z40" s="73">
        <v>0</v>
      </c>
      <c r="AA40" s="71">
        <v>24</v>
      </c>
      <c r="AB40" s="72">
        <v>29</v>
      </c>
      <c r="AC40" s="73">
        <v>0</v>
      </c>
      <c r="AD40" s="71">
        <v>866</v>
      </c>
      <c r="AE40" s="72">
        <v>720</v>
      </c>
      <c r="AF40" s="73">
        <v>0</v>
      </c>
      <c r="AG40" s="74">
        <v>1586</v>
      </c>
      <c r="AH40" s="54"/>
      <c r="AI40" s="54"/>
    </row>
    <row r="41" spans="1:35" ht="20.100000000000001" customHeight="1" x14ac:dyDescent="0.35">
      <c r="A41" s="63" t="s">
        <v>99</v>
      </c>
      <c r="B41" s="64" t="s">
        <v>102</v>
      </c>
      <c r="C41" s="65">
        <v>181</v>
      </c>
      <c r="D41" s="66">
        <v>157</v>
      </c>
      <c r="E41" s="67">
        <v>0</v>
      </c>
      <c r="F41" s="65">
        <v>3</v>
      </c>
      <c r="G41" s="66">
        <v>8</v>
      </c>
      <c r="H41" s="67">
        <v>0</v>
      </c>
      <c r="I41" s="65">
        <v>15</v>
      </c>
      <c r="J41" s="66">
        <v>22</v>
      </c>
      <c r="K41" s="67">
        <v>0</v>
      </c>
      <c r="L41" s="65">
        <v>1</v>
      </c>
      <c r="M41" s="66">
        <v>1</v>
      </c>
      <c r="N41" s="67">
        <v>0</v>
      </c>
      <c r="O41" s="65">
        <v>34</v>
      </c>
      <c r="P41" s="66">
        <v>36</v>
      </c>
      <c r="Q41" s="67">
        <v>0</v>
      </c>
      <c r="R41" s="65">
        <v>1</v>
      </c>
      <c r="S41" s="66">
        <v>0</v>
      </c>
      <c r="T41" s="67">
        <v>0</v>
      </c>
      <c r="U41" s="65">
        <v>12</v>
      </c>
      <c r="V41" s="66">
        <v>6</v>
      </c>
      <c r="W41" s="67">
        <v>0</v>
      </c>
      <c r="X41" s="65">
        <v>7</v>
      </c>
      <c r="Y41" s="66">
        <v>7</v>
      </c>
      <c r="Z41" s="67">
        <v>0</v>
      </c>
      <c r="AA41" s="65">
        <v>13</v>
      </c>
      <c r="AB41" s="66">
        <v>7</v>
      </c>
      <c r="AC41" s="67">
        <v>0</v>
      </c>
      <c r="AD41" s="65">
        <v>267</v>
      </c>
      <c r="AE41" s="66">
        <v>244</v>
      </c>
      <c r="AF41" s="67">
        <v>0</v>
      </c>
      <c r="AG41" s="68">
        <v>511</v>
      </c>
      <c r="AH41" s="54"/>
      <c r="AI41" s="54"/>
    </row>
    <row r="42" spans="1:35" ht="20.100000000000001" customHeight="1" x14ac:dyDescent="0.35">
      <c r="A42" s="69" t="s">
        <v>103</v>
      </c>
      <c r="B42" s="70" t="s">
        <v>104</v>
      </c>
      <c r="C42" s="71">
        <v>398</v>
      </c>
      <c r="D42" s="72">
        <v>237</v>
      </c>
      <c r="E42" s="73">
        <v>0</v>
      </c>
      <c r="F42" s="71">
        <v>14</v>
      </c>
      <c r="G42" s="72">
        <v>22</v>
      </c>
      <c r="H42" s="73">
        <v>0</v>
      </c>
      <c r="I42" s="71">
        <v>77</v>
      </c>
      <c r="J42" s="72">
        <v>99</v>
      </c>
      <c r="K42" s="73">
        <v>0</v>
      </c>
      <c r="L42" s="71">
        <v>3</v>
      </c>
      <c r="M42" s="72">
        <v>1</v>
      </c>
      <c r="N42" s="73">
        <v>0</v>
      </c>
      <c r="O42" s="71">
        <v>194</v>
      </c>
      <c r="P42" s="72">
        <v>197</v>
      </c>
      <c r="Q42" s="73">
        <v>0</v>
      </c>
      <c r="R42" s="71">
        <v>1</v>
      </c>
      <c r="S42" s="72">
        <v>1</v>
      </c>
      <c r="T42" s="73">
        <v>0</v>
      </c>
      <c r="U42" s="71">
        <v>41</v>
      </c>
      <c r="V42" s="72">
        <v>19</v>
      </c>
      <c r="W42" s="73">
        <v>0</v>
      </c>
      <c r="X42" s="71">
        <v>22</v>
      </c>
      <c r="Y42" s="72">
        <v>22</v>
      </c>
      <c r="Z42" s="73">
        <v>0</v>
      </c>
      <c r="AA42" s="71">
        <v>20</v>
      </c>
      <c r="AB42" s="72">
        <v>27</v>
      </c>
      <c r="AC42" s="73">
        <v>0</v>
      </c>
      <c r="AD42" s="71">
        <v>770</v>
      </c>
      <c r="AE42" s="72">
        <v>625</v>
      </c>
      <c r="AF42" s="73">
        <v>0</v>
      </c>
      <c r="AG42" s="74">
        <v>1395</v>
      </c>
      <c r="AH42" s="54"/>
      <c r="AI42" s="54"/>
    </row>
    <row r="43" spans="1:35" ht="20.100000000000001" customHeight="1" x14ac:dyDescent="0.35">
      <c r="A43" s="63" t="s">
        <v>106</v>
      </c>
      <c r="B43" s="64" t="s">
        <v>107</v>
      </c>
      <c r="C43" s="65">
        <v>326</v>
      </c>
      <c r="D43" s="66">
        <v>400</v>
      </c>
      <c r="E43" s="67">
        <v>0</v>
      </c>
      <c r="F43" s="65">
        <v>45</v>
      </c>
      <c r="G43" s="66">
        <v>59</v>
      </c>
      <c r="H43" s="67">
        <v>0</v>
      </c>
      <c r="I43" s="65">
        <v>72</v>
      </c>
      <c r="J43" s="66">
        <v>107</v>
      </c>
      <c r="K43" s="67">
        <v>0</v>
      </c>
      <c r="L43" s="65">
        <v>0</v>
      </c>
      <c r="M43" s="66">
        <v>0</v>
      </c>
      <c r="N43" s="67">
        <v>0</v>
      </c>
      <c r="O43" s="65">
        <v>285</v>
      </c>
      <c r="P43" s="66">
        <v>376</v>
      </c>
      <c r="Q43" s="67">
        <v>1</v>
      </c>
      <c r="R43" s="65">
        <v>2</v>
      </c>
      <c r="S43" s="66">
        <v>0</v>
      </c>
      <c r="T43" s="67">
        <v>0</v>
      </c>
      <c r="U43" s="65">
        <v>27</v>
      </c>
      <c r="V43" s="66">
        <v>31</v>
      </c>
      <c r="W43" s="67">
        <v>0</v>
      </c>
      <c r="X43" s="65">
        <v>76</v>
      </c>
      <c r="Y43" s="66">
        <v>98</v>
      </c>
      <c r="Z43" s="67">
        <v>0</v>
      </c>
      <c r="AA43" s="65">
        <v>46</v>
      </c>
      <c r="AB43" s="66">
        <v>43</v>
      </c>
      <c r="AC43" s="67">
        <v>0</v>
      </c>
      <c r="AD43" s="65">
        <v>879</v>
      </c>
      <c r="AE43" s="66">
        <v>1114</v>
      </c>
      <c r="AF43" s="67">
        <v>1</v>
      </c>
      <c r="AG43" s="68">
        <v>1994</v>
      </c>
      <c r="AH43" s="54"/>
      <c r="AI43" s="54"/>
    </row>
    <row r="44" spans="1:35" ht="20.100000000000001" customHeight="1" x14ac:dyDescent="0.35">
      <c r="A44" s="69" t="s">
        <v>109</v>
      </c>
      <c r="B44" s="70" t="s">
        <v>110</v>
      </c>
      <c r="C44" s="71">
        <v>59</v>
      </c>
      <c r="D44" s="72">
        <v>89</v>
      </c>
      <c r="E44" s="73">
        <v>0</v>
      </c>
      <c r="F44" s="71">
        <v>8</v>
      </c>
      <c r="G44" s="72">
        <v>16</v>
      </c>
      <c r="H44" s="73">
        <v>0</v>
      </c>
      <c r="I44" s="71">
        <v>11</v>
      </c>
      <c r="J44" s="72">
        <v>26</v>
      </c>
      <c r="K44" s="73">
        <v>0</v>
      </c>
      <c r="L44" s="71">
        <v>0</v>
      </c>
      <c r="M44" s="72">
        <v>0</v>
      </c>
      <c r="N44" s="73">
        <v>0</v>
      </c>
      <c r="O44" s="71">
        <v>31</v>
      </c>
      <c r="P44" s="72">
        <v>47</v>
      </c>
      <c r="Q44" s="73">
        <v>0</v>
      </c>
      <c r="R44" s="71">
        <v>0</v>
      </c>
      <c r="S44" s="72">
        <v>0</v>
      </c>
      <c r="T44" s="73">
        <v>0</v>
      </c>
      <c r="U44" s="71">
        <v>3</v>
      </c>
      <c r="V44" s="72">
        <v>4</v>
      </c>
      <c r="W44" s="73">
        <v>0</v>
      </c>
      <c r="X44" s="71">
        <v>2</v>
      </c>
      <c r="Y44" s="72">
        <v>2</v>
      </c>
      <c r="Z44" s="73">
        <v>0</v>
      </c>
      <c r="AA44" s="71">
        <v>0</v>
      </c>
      <c r="AB44" s="72">
        <v>0</v>
      </c>
      <c r="AC44" s="73">
        <v>0</v>
      </c>
      <c r="AD44" s="71">
        <v>114</v>
      </c>
      <c r="AE44" s="72">
        <v>184</v>
      </c>
      <c r="AF44" s="73">
        <v>0</v>
      </c>
      <c r="AG44" s="74">
        <v>298</v>
      </c>
      <c r="AH44" s="54"/>
      <c r="AI44" s="54"/>
    </row>
    <row r="45" spans="1:35" ht="20.100000000000001" customHeight="1" x14ac:dyDescent="0.35">
      <c r="A45" s="63" t="s">
        <v>109</v>
      </c>
      <c r="B45" s="64" t="s">
        <v>112</v>
      </c>
      <c r="C45" s="65">
        <v>455</v>
      </c>
      <c r="D45" s="66">
        <v>537</v>
      </c>
      <c r="E45" s="67">
        <v>0</v>
      </c>
      <c r="F45" s="65">
        <v>47</v>
      </c>
      <c r="G45" s="66">
        <v>86</v>
      </c>
      <c r="H45" s="67">
        <v>0</v>
      </c>
      <c r="I45" s="65">
        <v>104</v>
      </c>
      <c r="J45" s="66">
        <v>170</v>
      </c>
      <c r="K45" s="67">
        <v>0</v>
      </c>
      <c r="L45" s="65">
        <v>2</v>
      </c>
      <c r="M45" s="66">
        <v>0</v>
      </c>
      <c r="N45" s="67">
        <v>0</v>
      </c>
      <c r="O45" s="65">
        <v>395</v>
      </c>
      <c r="P45" s="66">
        <v>519</v>
      </c>
      <c r="Q45" s="67">
        <v>0</v>
      </c>
      <c r="R45" s="65">
        <v>1</v>
      </c>
      <c r="S45" s="66">
        <v>2</v>
      </c>
      <c r="T45" s="67">
        <v>0</v>
      </c>
      <c r="U45" s="65">
        <v>48</v>
      </c>
      <c r="V45" s="66">
        <v>52</v>
      </c>
      <c r="W45" s="67">
        <v>0</v>
      </c>
      <c r="X45" s="65">
        <v>132</v>
      </c>
      <c r="Y45" s="66">
        <v>189</v>
      </c>
      <c r="Z45" s="67">
        <v>0</v>
      </c>
      <c r="AA45" s="65">
        <v>42</v>
      </c>
      <c r="AB45" s="66">
        <v>63</v>
      </c>
      <c r="AC45" s="67">
        <v>0</v>
      </c>
      <c r="AD45" s="65">
        <v>1226</v>
      </c>
      <c r="AE45" s="66">
        <v>1618</v>
      </c>
      <c r="AF45" s="67">
        <v>0</v>
      </c>
      <c r="AG45" s="68">
        <v>2844</v>
      </c>
      <c r="AH45" s="54"/>
      <c r="AI45" s="54"/>
    </row>
    <row r="46" spans="1:35" ht="20.100000000000001" customHeight="1" x14ac:dyDescent="0.35">
      <c r="A46" s="69" t="s">
        <v>109</v>
      </c>
      <c r="B46" s="70" t="s">
        <v>113</v>
      </c>
      <c r="C46" s="71">
        <v>41</v>
      </c>
      <c r="D46" s="72">
        <v>44</v>
      </c>
      <c r="E46" s="73">
        <v>0</v>
      </c>
      <c r="F46" s="71">
        <v>2</v>
      </c>
      <c r="G46" s="72">
        <v>0</v>
      </c>
      <c r="H46" s="73">
        <v>0</v>
      </c>
      <c r="I46" s="71">
        <v>4</v>
      </c>
      <c r="J46" s="72">
        <v>10</v>
      </c>
      <c r="K46" s="73">
        <v>0</v>
      </c>
      <c r="L46" s="71">
        <v>0</v>
      </c>
      <c r="M46" s="72">
        <v>0</v>
      </c>
      <c r="N46" s="73">
        <v>0</v>
      </c>
      <c r="O46" s="71">
        <v>28</v>
      </c>
      <c r="P46" s="72">
        <v>35</v>
      </c>
      <c r="Q46" s="73">
        <v>0</v>
      </c>
      <c r="R46" s="71">
        <v>0</v>
      </c>
      <c r="S46" s="72">
        <v>0</v>
      </c>
      <c r="T46" s="73">
        <v>0</v>
      </c>
      <c r="U46" s="71">
        <v>1</v>
      </c>
      <c r="V46" s="72">
        <v>3</v>
      </c>
      <c r="W46" s="73">
        <v>0</v>
      </c>
      <c r="X46" s="71">
        <v>0</v>
      </c>
      <c r="Y46" s="72">
        <v>0</v>
      </c>
      <c r="Z46" s="73">
        <v>0</v>
      </c>
      <c r="AA46" s="71">
        <v>5</v>
      </c>
      <c r="AB46" s="72">
        <v>3</v>
      </c>
      <c r="AC46" s="73">
        <v>0</v>
      </c>
      <c r="AD46" s="71">
        <v>81</v>
      </c>
      <c r="AE46" s="72">
        <v>95</v>
      </c>
      <c r="AF46" s="73">
        <v>0</v>
      </c>
      <c r="AG46" s="74">
        <v>176</v>
      </c>
      <c r="AH46" s="54"/>
      <c r="AI46" s="54"/>
    </row>
    <row r="47" spans="1:35" ht="20.100000000000001" customHeight="1" x14ac:dyDescent="0.35">
      <c r="A47" s="63" t="s">
        <v>109</v>
      </c>
      <c r="B47" s="64" t="s">
        <v>114</v>
      </c>
      <c r="C47" s="65">
        <v>456</v>
      </c>
      <c r="D47" s="66">
        <v>474</v>
      </c>
      <c r="E47" s="67">
        <v>1</v>
      </c>
      <c r="F47" s="65">
        <v>62</v>
      </c>
      <c r="G47" s="66">
        <v>71</v>
      </c>
      <c r="H47" s="67">
        <v>0</v>
      </c>
      <c r="I47" s="65">
        <v>88</v>
      </c>
      <c r="J47" s="66">
        <v>128</v>
      </c>
      <c r="K47" s="67">
        <v>0</v>
      </c>
      <c r="L47" s="65">
        <v>1</v>
      </c>
      <c r="M47" s="66">
        <v>3</v>
      </c>
      <c r="N47" s="67">
        <v>0</v>
      </c>
      <c r="O47" s="65">
        <v>373</v>
      </c>
      <c r="P47" s="66">
        <v>466</v>
      </c>
      <c r="Q47" s="67">
        <v>0</v>
      </c>
      <c r="R47" s="65">
        <v>2</v>
      </c>
      <c r="S47" s="66">
        <v>3</v>
      </c>
      <c r="T47" s="67">
        <v>0</v>
      </c>
      <c r="U47" s="65">
        <v>24</v>
      </c>
      <c r="V47" s="66">
        <v>23</v>
      </c>
      <c r="W47" s="67">
        <v>0</v>
      </c>
      <c r="X47" s="65">
        <v>51</v>
      </c>
      <c r="Y47" s="66">
        <v>56</v>
      </c>
      <c r="Z47" s="67">
        <v>0</v>
      </c>
      <c r="AA47" s="65">
        <v>42</v>
      </c>
      <c r="AB47" s="66">
        <v>67</v>
      </c>
      <c r="AC47" s="67">
        <v>0</v>
      </c>
      <c r="AD47" s="65">
        <v>1099</v>
      </c>
      <c r="AE47" s="66">
        <v>1291</v>
      </c>
      <c r="AF47" s="67">
        <v>1</v>
      </c>
      <c r="AG47" s="68">
        <v>2391</v>
      </c>
      <c r="AH47" s="54"/>
      <c r="AI47" s="54"/>
    </row>
    <row r="48" spans="1:35" ht="20.100000000000001" customHeight="1" x14ac:dyDescent="0.35">
      <c r="A48" s="69" t="s">
        <v>109</v>
      </c>
      <c r="B48" s="70" t="s">
        <v>116</v>
      </c>
      <c r="C48" s="71">
        <v>295</v>
      </c>
      <c r="D48" s="72">
        <v>261</v>
      </c>
      <c r="E48" s="73">
        <v>0</v>
      </c>
      <c r="F48" s="71">
        <v>12</v>
      </c>
      <c r="G48" s="72">
        <v>24</v>
      </c>
      <c r="H48" s="73">
        <v>0</v>
      </c>
      <c r="I48" s="71">
        <v>43</v>
      </c>
      <c r="J48" s="72">
        <v>38</v>
      </c>
      <c r="K48" s="73">
        <v>0</v>
      </c>
      <c r="L48" s="71">
        <v>0</v>
      </c>
      <c r="M48" s="72">
        <v>1</v>
      </c>
      <c r="N48" s="73">
        <v>0</v>
      </c>
      <c r="O48" s="71">
        <v>194</v>
      </c>
      <c r="P48" s="72">
        <v>212</v>
      </c>
      <c r="Q48" s="73">
        <v>0</v>
      </c>
      <c r="R48" s="71">
        <v>1</v>
      </c>
      <c r="S48" s="72">
        <v>0</v>
      </c>
      <c r="T48" s="73">
        <v>0</v>
      </c>
      <c r="U48" s="71">
        <v>18</v>
      </c>
      <c r="V48" s="72">
        <v>17</v>
      </c>
      <c r="W48" s="73">
        <v>0</v>
      </c>
      <c r="X48" s="71">
        <v>92</v>
      </c>
      <c r="Y48" s="72">
        <v>100</v>
      </c>
      <c r="Z48" s="73">
        <v>0</v>
      </c>
      <c r="AA48" s="71">
        <v>21</v>
      </c>
      <c r="AB48" s="72">
        <v>28</v>
      </c>
      <c r="AC48" s="73">
        <v>0</v>
      </c>
      <c r="AD48" s="71">
        <v>676</v>
      </c>
      <c r="AE48" s="72">
        <v>681</v>
      </c>
      <c r="AF48" s="73">
        <v>0</v>
      </c>
      <c r="AG48" s="74">
        <v>1357</v>
      </c>
      <c r="AH48" s="54"/>
      <c r="AI48" s="54"/>
    </row>
    <row r="49" spans="1:35" ht="20.100000000000001" customHeight="1" x14ac:dyDescent="0.35">
      <c r="A49" s="63" t="s">
        <v>119</v>
      </c>
      <c r="B49" s="64" t="s">
        <v>120</v>
      </c>
      <c r="C49" s="65">
        <v>80</v>
      </c>
      <c r="D49" s="66">
        <v>69</v>
      </c>
      <c r="E49" s="67">
        <v>0</v>
      </c>
      <c r="F49" s="65">
        <v>12</v>
      </c>
      <c r="G49" s="66">
        <v>18</v>
      </c>
      <c r="H49" s="67">
        <v>0</v>
      </c>
      <c r="I49" s="65">
        <v>16</v>
      </c>
      <c r="J49" s="66">
        <v>20</v>
      </c>
      <c r="K49" s="67">
        <v>0</v>
      </c>
      <c r="L49" s="65">
        <v>3</v>
      </c>
      <c r="M49" s="66">
        <v>1</v>
      </c>
      <c r="N49" s="67">
        <v>0</v>
      </c>
      <c r="O49" s="65">
        <v>28</v>
      </c>
      <c r="P49" s="66">
        <v>24</v>
      </c>
      <c r="Q49" s="67">
        <v>0</v>
      </c>
      <c r="R49" s="65">
        <v>0</v>
      </c>
      <c r="S49" s="66">
        <v>0</v>
      </c>
      <c r="T49" s="67">
        <v>0</v>
      </c>
      <c r="U49" s="65">
        <v>0</v>
      </c>
      <c r="V49" s="66">
        <v>0</v>
      </c>
      <c r="W49" s="67">
        <v>0</v>
      </c>
      <c r="X49" s="65">
        <v>0</v>
      </c>
      <c r="Y49" s="66">
        <v>0</v>
      </c>
      <c r="Z49" s="67">
        <v>0</v>
      </c>
      <c r="AA49" s="65">
        <v>6</v>
      </c>
      <c r="AB49" s="66">
        <v>2</v>
      </c>
      <c r="AC49" s="67">
        <v>0</v>
      </c>
      <c r="AD49" s="65">
        <v>145</v>
      </c>
      <c r="AE49" s="66">
        <v>134</v>
      </c>
      <c r="AF49" s="67">
        <v>0</v>
      </c>
      <c r="AG49" s="68">
        <v>279</v>
      </c>
      <c r="AH49" s="54"/>
      <c r="AI49" s="54"/>
    </row>
    <row r="50" spans="1:35" ht="20.100000000000001" customHeight="1" x14ac:dyDescent="0.35">
      <c r="A50" s="69" t="s">
        <v>119</v>
      </c>
      <c r="B50" s="70" t="s">
        <v>121</v>
      </c>
      <c r="C50" s="71">
        <v>57</v>
      </c>
      <c r="D50" s="72">
        <v>58</v>
      </c>
      <c r="E50" s="73">
        <v>0</v>
      </c>
      <c r="F50" s="71">
        <v>7</v>
      </c>
      <c r="G50" s="72">
        <v>15</v>
      </c>
      <c r="H50" s="73">
        <v>0</v>
      </c>
      <c r="I50" s="71">
        <v>4</v>
      </c>
      <c r="J50" s="72">
        <v>16</v>
      </c>
      <c r="K50" s="73">
        <v>0</v>
      </c>
      <c r="L50" s="71">
        <v>1</v>
      </c>
      <c r="M50" s="72">
        <v>2</v>
      </c>
      <c r="N50" s="73">
        <v>0</v>
      </c>
      <c r="O50" s="71">
        <v>18</v>
      </c>
      <c r="P50" s="72">
        <v>20</v>
      </c>
      <c r="Q50" s="73">
        <v>0</v>
      </c>
      <c r="R50" s="71">
        <v>0</v>
      </c>
      <c r="S50" s="72">
        <v>0</v>
      </c>
      <c r="T50" s="73">
        <v>0</v>
      </c>
      <c r="U50" s="71">
        <v>0</v>
      </c>
      <c r="V50" s="72">
        <v>0</v>
      </c>
      <c r="W50" s="73">
        <v>0</v>
      </c>
      <c r="X50" s="71">
        <v>0</v>
      </c>
      <c r="Y50" s="72">
        <v>0</v>
      </c>
      <c r="Z50" s="73">
        <v>0</v>
      </c>
      <c r="AA50" s="71">
        <v>0</v>
      </c>
      <c r="AB50" s="72">
        <v>0</v>
      </c>
      <c r="AC50" s="73">
        <v>0</v>
      </c>
      <c r="AD50" s="71">
        <v>87</v>
      </c>
      <c r="AE50" s="72">
        <v>111</v>
      </c>
      <c r="AF50" s="73">
        <v>0</v>
      </c>
      <c r="AG50" s="74">
        <v>198</v>
      </c>
      <c r="AH50" s="54"/>
      <c r="AI50" s="54"/>
    </row>
    <row r="51" spans="1:35" ht="20.100000000000001" customHeight="1" x14ac:dyDescent="0.35">
      <c r="A51" s="63" t="s">
        <v>125</v>
      </c>
      <c r="B51" s="64" t="s">
        <v>126</v>
      </c>
      <c r="C51" s="65">
        <v>213</v>
      </c>
      <c r="D51" s="66">
        <v>166</v>
      </c>
      <c r="E51" s="67">
        <v>0</v>
      </c>
      <c r="F51" s="65">
        <v>9</v>
      </c>
      <c r="G51" s="66">
        <v>15</v>
      </c>
      <c r="H51" s="67">
        <v>0</v>
      </c>
      <c r="I51" s="65">
        <v>9</v>
      </c>
      <c r="J51" s="66">
        <v>5</v>
      </c>
      <c r="K51" s="67">
        <v>0</v>
      </c>
      <c r="L51" s="65">
        <v>1</v>
      </c>
      <c r="M51" s="66">
        <v>1</v>
      </c>
      <c r="N51" s="67">
        <v>0</v>
      </c>
      <c r="O51" s="65">
        <v>48</v>
      </c>
      <c r="P51" s="66">
        <v>64</v>
      </c>
      <c r="Q51" s="67">
        <v>0</v>
      </c>
      <c r="R51" s="65">
        <v>0</v>
      </c>
      <c r="S51" s="66">
        <v>1</v>
      </c>
      <c r="T51" s="67">
        <v>0</v>
      </c>
      <c r="U51" s="65">
        <v>3</v>
      </c>
      <c r="V51" s="66">
        <v>10</v>
      </c>
      <c r="W51" s="67">
        <v>0</v>
      </c>
      <c r="X51" s="65">
        <v>0</v>
      </c>
      <c r="Y51" s="66">
        <v>0</v>
      </c>
      <c r="Z51" s="67">
        <v>0</v>
      </c>
      <c r="AA51" s="65">
        <v>14</v>
      </c>
      <c r="AB51" s="66">
        <v>7</v>
      </c>
      <c r="AC51" s="67">
        <v>0</v>
      </c>
      <c r="AD51" s="65">
        <v>297</v>
      </c>
      <c r="AE51" s="66">
        <v>269</v>
      </c>
      <c r="AF51" s="67">
        <v>0</v>
      </c>
      <c r="AG51" s="68">
        <v>566</v>
      </c>
      <c r="AH51" s="54"/>
      <c r="AI51" s="54"/>
    </row>
    <row r="52" spans="1:35" ht="20.100000000000001" customHeight="1" x14ac:dyDescent="0.35">
      <c r="A52" s="69" t="s">
        <v>125</v>
      </c>
      <c r="B52" s="70" t="s">
        <v>128</v>
      </c>
      <c r="C52" s="71">
        <v>490</v>
      </c>
      <c r="D52" s="72">
        <v>448</v>
      </c>
      <c r="E52" s="73">
        <v>0</v>
      </c>
      <c r="F52" s="71">
        <v>21</v>
      </c>
      <c r="G52" s="72">
        <v>51</v>
      </c>
      <c r="H52" s="73">
        <v>0</v>
      </c>
      <c r="I52" s="71">
        <v>49</v>
      </c>
      <c r="J52" s="72">
        <v>68</v>
      </c>
      <c r="K52" s="73">
        <v>0</v>
      </c>
      <c r="L52" s="71">
        <v>1</v>
      </c>
      <c r="M52" s="72">
        <v>0</v>
      </c>
      <c r="N52" s="73">
        <v>0</v>
      </c>
      <c r="O52" s="71">
        <v>280</v>
      </c>
      <c r="P52" s="72">
        <v>361</v>
      </c>
      <c r="Q52" s="73">
        <v>0</v>
      </c>
      <c r="R52" s="71">
        <v>0</v>
      </c>
      <c r="S52" s="72">
        <v>1</v>
      </c>
      <c r="T52" s="73">
        <v>0</v>
      </c>
      <c r="U52" s="71">
        <v>41</v>
      </c>
      <c r="V52" s="72">
        <v>38</v>
      </c>
      <c r="W52" s="73">
        <v>0</v>
      </c>
      <c r="X52" s="71">
        <v>99</v>
      </c>
      <c r="Y52" s="72">
        <v>135</v>
      </c>
      <c r="Z52" s="73">
        <v>0</v>
      </c>
      <c r="AA52" s="71">
        <v>45</v>
      </c>
      <c r="AB52" s="72">
        <v>47</v>
      </c>
      <c r="AC52" s="73">
        <v>0</v>
      </c>
      <c r="AD52" s="71">
        <v>1026</v>
      </c>
      <c r="AE52" s="72">
        <v>1149</v>
      </c>
      <c r="AF52" s="73">
        <v>0</v>
      </c>
      <c r="AG52" s="74">
        <v>2175</v>
      </c>
      <c r="AH52" s="54"/>
      <c r="AI52" s="54"/>
    </row>
    <row r="53" spans="1:35" ht="20.100000000000001" customHeight="1" x14ac:dyDescent="0.35">
      <c r="A53" s="63" t="s">
        <v>130</v>
      </c>
      <c r="B53" s="64" t="s">
        <v>131</v>
      </c>
      <c r="C53" s="65">
        <v>76</v>
      </c>
      <c r="D53" s="66">
        <v>41</v>
      </c>
      <c r="E53" s="67">
        <v>0</v>
      </c>
      <c r="F53" s="65">
        <v>2</v>
      </c>
      <c r="G53" s="66">
        <v>3</v>
      </c>
      <c r="H53" s="67">
        <v>0</v>
      </c>
      <c r="I53" s="65">
        <v>4</v>
      </c>
      <c r="J53" s="66">
        <v>8</v>
      </c>
      <c r="K53" s="67">
        <v>0</v>
      </c>
      <c r="L53" s="65">
        <v>1</v>
      </c>
      <c r="M53" s="66">
        <v>0</v>
      </c>
      <c r="N53" s="67">
        <v>0</v>
      </c>
      <c r="O53" s="65">
        <v>10</v>
      </c>
      <c r="P53" s="66">
        <v>7</v>
      </c>
      <c r="Q53" s="67">
        <v>0</v>
      </c>
      <c r="R53" s="65">
        <v>0</v>
      </c>
      <c r="S53" s="66">
        <v>0</v>
      </c>
      <c r="T53" s="67">
        <v>0</v>
      </c>
      <c r="U53" s="65">
        <v>6</v>
      </c>
      <c r="V53" s="66">
        <v>3</v>
      </c>
      <c r="W53" s="67">
        <v>0</v>
      </c>
      <c r="X53" s="65">
        <v>0</v>
      </c>
      <c r="Y53" s="66">
        <v>0</v>
      </c>
      <c r="Z53" s="67">
        <v>0</v>
      </c>
      <c r="AA53" s="65">
        <v>1</v>
      </c>
      <c r="AB53" s="66">
        <v>0</v>
      </c>
      <c r="AC53" s="67">
        <v>0</v>
      </c>
      <c r="AD53" s="65">
        <v>100</v>
      </c>
      <c r="AE53" s="66">
        <v>62</v>
      </c>
      <c r="AF53" s="67">
        <v>0</v>
      </c>
      <c r="AG53" s="68">
        <v>162</v>
      </c>
      <c r="AH53" s="54"/>
      <c r="AI53" s="54"/>
    </row>
    <row r="54" spans="1:35" ht="20.100000000000001" customHeight="1" x14ac:dyDescent="0.35">
      <c r="A54" s="69" t="s">
        <v>133</v>
      </c>
      <c r="B54" s="70" t="s">
        <v>134</v>
      </c>
      <c r="C54" s="71">
        <v>66</v>
      </c>
      <c r="D54" s="72">
        <v>53</v>
      </c>
      <c r="E54" s="73">
        <v>0</v>
      </c>
      <c r="F54" s="71">
        <v>1</v>
      </c>
      <c r="G54" s="72">
        <v>3</v>
      </c>
      <c r="H54" s="73">
        <v>0</v>
      </c>
      <c r="I54" s="71">
        <v>9</v>
      </c>
      <c r="J54" s="72">
        <v>6</v>
      </c>
      <c r="K54" s="73">
        <v>0</v>
      </c>
      <c r="L54" s="71">
        <v>0</v>
      </c>
      <c r="M54" s="72">
        <v>0</v>
      </c>
      <c r="N54" s="73">
        <v>0</v>
      </c>
      <c r="O54" s="71">
        <v>13</v>
      </c>
      <c r="P54" s="72">
        <v>28</v>
      </c>
      <c r="Q54" s="73">
        <v>0</v>
      </c>
      <c r="R54" s="71">
        <v>1</v>
      </c>
      <c r="S54" s="72">
        <v>0</v>
      </c>
      <c r="T54" s="73">
        <v>0</v>
      </c>
      <c r="U54" s="71">
        <v>6</v>
      </c>
      <c r="V54" s="72">
        <v>4</v>
      </c>
      <c r="W54" s="73">
        <v>0</v>
      </c>
      <c r="X54" s="71">
        <v>5</v>
      </c>
      <c r="Y54" s="72">
        <v>1</v>
      </c>
      <c r="Z54" s="73">
        <v>0</v>
      </c>
      <c r="AA54" s="71">
        <v>1</v>
      </c>
      <c r="AB54" s="72">
        <v>1</v>
      </c>
      <c r="AC54" s="73">
        <v>0</v>
      </c>
      <c r="AD54" s="71">
        <v>102</v>
      </c>
      <c r="AE54" s="72">
        <v>96</v>
      </c>
      <c r="AF54" s="73">
        <v>0</v>
      </c>
      <c r="AG54" s="74">
        <v>198</v>
      </c>
      <c r="AH54" s="54"/>
      <c r="AI54" s="54"/>
    </row>
    <row r="55" spans="1:35" ht="20.100000000000001" customHeight="1" x14ac:dyDescent="0.35">
      <c r="A55" s="63" t="s">
        <v>136</v>
      </c>
      <c r="B55" s="64" t="s">
        <v>137</v>
      </c>
      <c r="C55" s="65">
        <v>495</v>
      </c>
      <c r="D55" s="66">
        <v>515</v>
      </c>
      <c r="E55" s="67">
        <v>0</v>
      </c>
      <c r="F55" s="65">
        <v>40</v>
      </c>
      <c r="G55" s="66">
        <v>76</v>
      </c>
      <c r="H55" s="67">
        <v>0</v>
      </c>
      <c r="I55" s="65">
        <v>77</v>
      </c>
      <c r="J55" s="66">
        <v>123</v>
      </c>
      <c r="K55" s="67">
        <v>0</v>
      </c>
      <c r="L55" s="65">
        <v>1</v>
      </c>
      <c r="M55" s="66">
        <v>0</v>
      </c>
      <c r="N55" s="67">
        <v>0</v>
      </c>
      <c r="O55" s="65">
        <v>346</v>
      </c>
      <c r="P55" s="66">
        <v>461</v>
      </c>
      <c r="Q55" s="67">
        <v>0</v>
      </c>
      <c r="R55" s="65">
        <v>0</v>
      </c>
      <c r="S55" s="66">
        <v>0</v>
      </c>
      <c r="T55" s="67">
        <v>0</v>
      </c>
      <c r="U55" s="65">
        <v>45</v>
      </c>
      <c r="V55" s="66">
        <v>44</v>
      </c>
      <c r="W55" s="67">
        <v>0</v>
      </c>
      <c r="X55" s="65">
        <v>105</v>
      </c>
      <c r="Y55" s="66">
        <v>135</v>
      </c>
      <c r="Z55" s="67">
        <v>0</v>
      </c>
      <c r="AA55" s="65">
        <v>44</v>
      </c>
      <c r="AB55" s="66">
        <v>54</v>
      </c>
      <c r="AC55" s="67">
        <v>0</v>
      </c>
      <c r="AD55" s="65">
        <v>1153</v>
      </c>
      <c r="AE55" s="66">
        <v>1408</v>
      </c>
      <c r="AF55" s="67">
        <v>0</v>
      </c>
      <c r="AG55" s="68">
        <v>2561</v>
      </c>
      <c r="AH55" s="54"/>
      <c r="AI55" s="54"/>
    </row>
    <row r="56" spans="1:35" ht="20.100000000000001" customHeight="1" x14ac:dyDescent="0.35">
      <c r="A56" s="69" t="s">
        <v>136</v>
      </c>
      <c r="B56" s="70" t="s">
        <v>141</v>
      </c>
      <c r="C56" s="71">
        <v>239</v>
      </c>
      <c r="D56" s="72">
        <v>325</v>
      </c>
      <c r="E56" s="73">
        <v>0</v>
      </c>
      <c r="F56" s="71">
        <v>22</v>
      </c>
      <c r="G56" s="72">
        <v>27</v>
      </c>
      <c r="H56" s="73">
        <v>0</v>
      </c>
      <c r="I56" s="71">
        <v>49</v>
      </c>
      <c r="J56" s="72">
        <v>62</v>
      </c>
      <c r="K56" s="73">
        <v>0</v>
      </c>
      <c r="L56" s="71">
        <v>2</v>
      </c>
      <c r="M56" s="72">
        <v>0</v>
      </c>
      <c r="N56" s="73">
        <v>0</v>
      </c>
      <c r="O56" s="71">
        <v>206</v>
      </c>
      <c r="P56" s="72">
        <v>258</v>
      </c>
      <c r="Q56" s="73">
        <v>1</v>
      </c>
      <c r="R56" s="71">
        <v>0</v>
      </c>
      <c r="S56" s="72">
        <v>1</v>
      </c>
      <c r="T56" s="73">
        <v>0</v>
      </c>
      <c r="U56" s="71">
        <v>19</v>
      </c>
      <c r="V56" s="72">
        <v>34</v>
      </c>
      <c r="W56" s="73">
        <v>0</v>
      </c>
      <c r="X56" s="71">
        <v>71</v>
      </c>
      <c r="Y56" s="72">
        <v>95</v>
      </c>
      <c r="Z56" s="73">
        <v>0</v>
      </c>
      <c r="AA56" s="71">
        <v>31</v>
      </c>
      <c r="AB56" s="72">
        <v>37</v>
      </c>
      <c r="AC56" s="73">
        <v>0</v>
      </c>
      <c r="AD56" s="71">
        <v>639</v>
      </c>
      <c r="AE56" s="72">
        <v>839</v>
      </c>
      <c r="AF56" s="73">
        <v>1</v>
      </c>
      <c r="AG56" s="74">
        <v>1479</v>
      </c>
      <c r="AH56" s="54"/>
      <c r="AI56" s="54"/>
    </row>
    <row r="57" spans="1:35" ht="20.100000000000001" customHeight="1" x14ac:dyDescent="0.35">
      <c r="A57" s="63" t="s">
        <v>136</v>
      </c>
      <c r="B57" s="64" t="s">
        <v>143</v>
      </c>
      <c r="C57" s="65">
        <v>253</v>
      </c>
      <c r="D57" s="66">
        <v>261</v>
      </c>
      <c r="E57" s="67">
        <v>0</v>
      </c>
      <c r="F57" s="65">
        <v>18</v>
      </c>
      <c r="G57" s="66">
        <v>13</v>
      </c>
      <c r="H57" s="67">
        <v>0</v>
      </c>
      <c r="I57" s="65">
        <v>24</v>
      </c>
      <c r="J57" s="66">
        <v>29</v>
      </c>
      <c r="K57" s="67">
        <v>0</v>
      </c>
      <c r="L57" s="65">
        <v>0</v>
      </c>
      <c r="M57" s="66">
        <v>2</v>
      </c>
      <c r="N57" s="67">
        <v>0</v>
      </c>
      <c r="O57" s="65">
        <v>173</v>
      </c>
      <c r="P57" s="66">
        <v>215</v>
      </c>
      <c r="Q57" s="67">
        <v>0</v>
      </c>
      <c r="R57" s="65">
        <v>0</v>
      </c>
      <c r="S57" s="66">
        <v>0</v>
      </c>
      <c r="T57" s="67">
        <v>0</v>
      </c>
      <c r="U57" s="65">
        <v>7</v>
      </c>
      <c r="V57" s="66">
        <v>14</v>
      </c>
      <c r="W57" s="67">
        <v>0</v>
      </c>
      <c r="X57" s="65">
        <v>0</v>
      </c>
      <c r="Y57" s="66">
        <v>0</v>
      </c>
      <c r="Z57" s="67">
        <v>0</v>
      </c>
      <c r="AA57" s="65">
        <v>0</v>
      </c>
      <c r="AB57" s="66">
        <v>0</v>
      </c>
      <c r="AC57" s="67">
        <v>0</v>
      </c>
      <c r="AD57" s="65">
        <v>475</v>
      </c>
      <c r="AE57" s="66">
        <v>534</v>
      </c>
      <c r="AF57" s="67">
        <v>0</v>
      </c>
      <c r="AG57" s="68">
        <v>1009</v>
      </c>
      <c r="AH57" s="54"/>
      <c r="AI57" s="54"/>
    </row>
    <row r="58" spans="1:35" ht="20.100000000000001" customHeight="1" x14ac:dyDescent="0.35">
      <c r="A58" s="69" t="s">
        <v>145</v>
      </c>
      <c r="B58" s="70" t="s">
        <v>146</v>
      </c>
      <c r="C58" s="71">
        <v>79</v>
      </c>
      <c r="D58" s="72">
        <v>65</v>
      </c>
      <c r="E58" s="73">
        <v>0</v>
      </c>
      <c r="F58" s="71">
        <v>3</v>
      </c>
      <c r="G58" s="72">
        <v>7</v>
      </c>
      <c r="H58" s="73">
        <v>0</v>
      </c>
      <c r="I58" s="71">
        <v>2</v>
      </c>
      <c r="J58" s="72">
        <v>5</v>
      </c>
      <c r="K58" s="73">
        <v>0</v>
      </c>
      <c r="L58" s="71">
        <v>0</v>
      </c>
      <c r="M58" s="72">
        <v>1</v>
      </c>
      <c r="N58" s="73">
        <v>0</v>
      </c>
      <c r="O58" s="71">
        <v>14</v>
      </c>
      <c r="P58" s="72">
        <v>16</v>
      </c>
      <c r="Q58" s="73">
        <v>0</v>
      </c>
      <c r="R58" s="71">
        <v>1</v>
      </c>
      <c r="S58" s="72">
        <v>2</v>
      </c>
      <c r="T58" s="73">
        <v>0</v>
      </c>
      <c r="U58" s="71">
        <v>1</v>
      </c>
      <c r="V58" s="72">
        <v>3</v>
      </c>
      <c r="W58" s="73">
        <v>0</v>
      </c>
      <c r="X58" s="71">
        <v>0</v>
      </c>
      <c r="Y58" s="72">
        <v>0</v>
      </c>
      <c r="Z58" s="73">
        <v>0</v>
      </c>
      <c r="AA58" s="71">
        <v>3</v>
      </c>
      <c r="AB58" s="72">
        <v>2</v>
      </c>
      <c r="AC58" s="73">
        <v>0</v>
      </c>
      <c r="AD58" s="71">
        <v>103</v>
      </c>
      <c r="AE58" s="72">
        <v>101</v>
      </c>
      <c r="AF58" s="73">
        <v>0</v>
      </c>
      <c r="AG58" s="74">
        <v>204</v>
      </c>
      <c r="AH58" s="54"/>
      <c r="AI58" s="54"/>
    </row>
    <row r="59" spans="1:35" ht="20.100000000000001" customHeight="1" x14ac:dyDescent="0.35">
      <c r="A59" s="63" t="s">
        <v>148</v>
      </c>
      <c r="B59" s="64" t="s">
        <v>149</v>
      </c>
      <c r="C59" s="65">
        <v>28</v>
      </c>
      <c r="D59" s="66">
        <v>30</v>
      </c>
      <c r="E59" s="67">
        <v>0</v>
      </c>
      <c r="F59" s="65">
        <v>65</v>
      </c>
      <c r="G59" s="66">
        <v>138</v>
      </c>
      <c r="H59" s="67">
        <v>0</v>
      </c>
      <c r="I59" s="65">
        <v>7</v>
      </c>
      <c r="J59" s="66">
        <v>7</v>
      </c>
      <c r="K59" s="67">
        <v>0</v>
      </c>
      <c r="L59" s="65">
        <v>0</v>
      </c>
      <c r="M59" s="66">
        <v>0</v>
      </c>
      <c r="N59" s="67">
        <v>0</v>
      </c>
      <c r="O59" s="65">
        <v>21</v>
      </c>
      <c r="P59" s="66">
        <v>23</v>
      </c>
      <c r="Q59" s="67">
        <v>0</v>
      </c>
      <c r="R59" s="65">
        <v>0</v>
      </c>
      <c r="S59" s="66">
        <v>0</v>
      </c>
      <c r="T59" s="67">
        <v>0</v>
      </c>
      <c r="U59" s="65">
        <v>5</v>
      </c>
      <c r="V59" s="66">
        <v>13</v>
      </c>
      <c r="W59" s="67">
        <v>0</v>
      </c>
      <c r="X59" s="65">
        <v>0</v>
      </c>
      <c r="Y59" s="66">
        <v>0</v>
      </c>
      <c r="Z59" s="67">
        <v>0</v>
      </c>
      <c r="AA59" s="65">
        <v>0</v>
      </c>
      <c r="AB59" s="66">
        <v>0</v>
      </c>
      <c r="AC59" s="67">
        <v>0</v>
      </c>
      <c r="AD59" s="65">
        <v>126</v>
      </c>
      <c r="AE59" s="66">
        <v>211</v>
      </c>
      <c r="AF59" s="67">
        <v>0</v>
      </c>
      <c r="AG59" s="68">
        <v>337</v>
      </c>
      <c r="AH59" s="54"/>
      <c r="AI59" s="54"/>
    </row>
    <row r="60" spans="1:35" ht="20.100000000000001" customHeight="1" x14ac:dyDescent="0.35">
      <c r="A60" s="69" t="s">
        <v>148</v>
      </c>
      <c r="B60" s="70" t="s">
        <v>150</v>
      </c>
      <c r="C60" s="71">
        <v>88</v>
      </c>
      <c r="D60" s="72">
        <v>70</v>
      </c>
      <c r="E60" s="73">
        <v>0</v>
      </c>
      <c r="F60" s="71">
        <v>8</v>
      </c>
      <c r="G60" s="72">
        <v>13</v>
      </c>
      <c r="H60" s="73">
        <v>0</v>
      </c>
      <c r="I60" s="71">
        <v>6</v>
      </c>
      <c r="J60" s="72">
        <v>6</v>
      </c>
      <c r="K60" s="73">
        <v>0</v>
      </c>
      <c r="L60" s="71">
        <v>0</v>
      </c>
      <c r="M60" s="72">
        <v>0</v>
      </c>
      <c r="N60" s="73">
        <v>0</v>
      </c>
      <c r="O60" s="71">
        <v>13</v>
      </c>
      <c r="P60" s="72">
        <v>18</v>
      </c>
      <c r="Q60" s="73">
        <v>0</v>
      </c>
      <c r="R60" s="71">
        <v>0</v>
      </c>
      <c r="S60" s="72">
        <v>0</v>
      </c>
      <c r="T60" s="73">
        <v>0</v>
      </c>
      <c r="U60" s="71">
        <v>7</v>
      </c>
      <c r="V60" s="72">
        <v>2</v>
      </c>
      <c r="W60" s="73">
        <v>0</v>
      </c>
      <c r="X60" s="71">
        <v>0</v>
      </c>
      <c r="Y60" s="72">
        <v>0</v>
      </c>
      <c r="Z60" s="73">
        <v>0</v>
      </c>
      <c r="AA60" s="71">
        <v>2</v>
      </c>
      <c r="AB60" s="72">
        <v>2</v>
      </c>
      <c r="AC60" s="73">
        <v>0</v>
      </c>
      <c r="AD60" s="71">
        <v>124</v>
      </c>
      <c r="AE60" s="72">
        <v>111</v>
      </c>
      <c r="AF60" s="73">
        <v>0</v>
      </c>
      <c r="AG60" s="74">
        <v>235</v>
      </c>
      <c r="AH60" s="54"/>
      <c r="AI60" s="54"/>
    </row>
    <row r="61" spans="1:35" ht="20.100000000000001" customHeight="1" x14ac:dyDescent="0.35">
      <c r="A61" s="63" t="s">
        <v>151</v>
      </c>
      <c r="B61" s="64" t="s">
        <v>152</v>
      </c>
      <c r="C61" s="65">
        <v>37</v>
      </c>
      <c r="D61" s="66">
        <v>34</v>
      </c>
      <c r="E61" s="67">
        <v>0</v>
      </c>
      <c r="F61" s="65">
        <v>5</v>
      </c>
      <c r="G61" s="66">
        <v>10</v>
      </c>
      <c r="H61" s="67">
        <v>0</v>
      </c>
      <c r="I61" s="65">
        <v>37</v>
      </c>
      <c r="J61" s="66">
        <v>30</v>
      </c>
      <c r="K61" s="67">
        <v>0</v>
      </c>
      <c r="L61" s="65">
        <v>0</v>
      </c>
      <c r="M61" s="66">
        <v>0</v>
      </c>
      <c r="N61" s="67">
        <v>0</v>
      </c>
      <c r="O61" s="65">
        <v>27</v>
      </c>
      <c r="P61" s="66">
        <v>26</v>
      </c>
      <c r="Q61" s="67">
        <v>0</v>
      </c>
      <c r="R61" s="65">
        <v>0</v>
      </c>
      <c r="S61" s="66">
        <v>1</v>
      </c>
      <c r="T61" s="67">
        <v>0</v>
      </c>
      <c r="U61" s="65">
        <v>0</v>
      </c>
      <c r="V61" s="66">
        <v>1</v>
      </c>
      <c r="W61" s="67">
        <v>0</v>
      </c>
      <c r="X61" s="65">
        <v>0</v>
      </c>
      <c r="Y61" s="66">
        <v>0</v>
      </c>
      <c r="Z61" s="67">
        <v>0</v>
      </c>
      <c r="AA61" s="65">
        <v>1</v>
      </c>
      <c r="AB61" s="66">
        <v>0</v>
      </c>
      <c r="AC61" s="67">
        <v>0</v>
      </c>
      <c r="AD61" s="65">
        <v>107</v>
      </c>
      <c r="AE61" s="66">
        <v>102</v>
      </c>
      <c r="AF61" s="67">
        <v>0</v>
      </c>
      <c r="AG61" s="68">
        <v>209</v>
      </c>
      <c r="AH61" s="54"/>
      <c r="AI61" s="54"/>
    </row>
    <row r="62" spans="1:35" ht="20.100000000000001" customHeight="1" x14ac:dyDescent="0.35">
      <c r="A62" s="69" t="s">
        <v>151</v>
      </c>
      <c r="B62" s="70" t="s">
        <v>154</v>
      </c>
      <c r="C62" s="71">
        <v>63</v>
      </c>
      <c r="D62" s="72">
        <v>51</v>
      </c>
      <c r="E62" s="73">
        <v>0</v>
      </c>
      <c r="F62" s="71">
        <v>4</v>
      </c>
      <c r="G62" s="72">
        <v>10</v>
      </c>
      <c r="H62" s="73">
        <v>0</v>
      </c>
      <c r="I62" s="71">
        <v>26</v>
      </c>
      <c r="J62" s="72">
        <v>28</v>
      </c>
      <c r="K62" s="73">
        <v>0</v>
      </c>
      <c r="L62" s="71">
        <v>0</v>
      </c>
      <c r="M62" s="72">
        <v>0</v>
      </c>
      <c r="N62" s="73">
        <v>0</v>
      </c>
      <c r="O62" s="71">
        <v>28</v>
      </c>
      <c r="P62" s="72">
        <v>34</v>
      </c>
      <c r="Q62" s="73">
        <v>0</v>
      </c>
      <c r="R62" s="71">
        <v>0</v>
      </c>
      <c r="S62" s="72">
        <v>1</v>
      </c>
      <c r="T62" s="73">
        <v>0</v>
      </c>
      <c r="U62" s="71">
        <v>2</v>
      </c>
      <c r="V62" s="72">
        <v>2</v>
      </c>
      <c r="W62" s="73">
        <v>0</v>
      </c>
      <c r="X62" s="71">
        <v>5</v>
      </c>
      <c r="Y62" s="72">
        <v>15</v>
      </c>
      <c r="Z62" s="73">
        <v>0</v>
      </c>
      <c r="AA62" s="71">
        <v>6</v>
      </c>
      <c r="AB62" s="72">
        <v>2</v>
      </c>
      <c r="AC62" s="73">
        <v>0</v>
      </c>
      <c r="AD62" s="71">
        <v>134</v>
      </c>
      <c r="AE62" s="72">
        <v>143</v>
      </c>
      <c r="AF62" s="73">
        <v>0</v>
      </c>
      <c r="AG62" s="74">
        <v>277</v>
      </c>
      <c r="AH62" s="54"/>
      <c r="AI62" s="54"/>
    </row>
    <row r="63" spans="1:35" ht="20.100000000000001" customHeight="1" x14ac:dyDescent="0.35">
      <c r="A63" s="63" t="s">
        <v>151</v>
      </c>
      <c r="B63" s="64" t="s">
        <v>155</v>
      </c>
      <c r="C63" s="65">
        <v>332</v>
      </c>
      <c r="D63" s="66">
        <v>282</v>
      </c>
      <c r="E63" s="67">
        <v>0</v>
      </c>
      <c r="F63" s="65">
        <v>18</v>
      </c>
      <c r="G63" s="66">
        <v>56</v>
      </c>
      <c r="H63" s="67">
        <v>0</v>
      </c>
      <c r="I63" s="65">
        <v>117</v>
      </c>
      <c r="J63" s="66">
        <v>139</v>
      </c>
      <c r="K63" s="67">
        <v>0</v>
      </c>
      <c r="L63" s="65">
        <v>0</v>
      </c>
      <c r="M63" s="66">
        <v>0</v>
      </c>
      <c r="N63" s="67">
        <v>0</v>
      </c>
      <c r="O63" s="65">
        <v>170</v>
      </c>
      <c r="P63" s="66">
        <v>218</v>
      </c>
      <c r="Q63" s="67">
        <v>1</v>
      </c>
      <c r="R63" s="65">
        <v>1</v>
      </c>
      <c r="S63" s="66">
        <v>1</v>
      </c>
      <c r="T63" s="67">
        <v>0</v>
      </c>
      <c r="U63" s="65">
        <v>17</v>
      </c>
      <c r="V63" s="66">
        <v>19</v>
      </c>
      <c r="W63" s="67">
        <v>0</v>
      </c>
      <c r="X63" s="65">
        <v>11</v>
      </c>
      <c r="Y63" s="66">
        <v>16</v>
      </c>
      <c r="Z63" s="67">
        <v>0</v>
      </c>
      <c r="AA63" s="65">
        <v>21</v>
      </c>
      <c r="AB63" s="66">
        <v>14</v>
      </c>
      <c r="AC63" s="67">
        <v>0</v>
      </c>
      <c r="AD63" s="65">
        <v>687</v>
      </c>
      <c r="AE63" s="66">
        <v>745</v>
      </c>
      <c r="AF63" s="67">
        <v>1</v>
      </c>
      <c r="AG63" s="68">
        <v>1433</v>
      </c>
      <c r="AH63" s="54"/>
      <c r="AI63" s="54"/>
    </row>
    <row r="64" spans="1:35" ht="20.100000000000001" customHeight="1" x14ac:dyDescent="0.35">
      <c r="A64" s="69" t="s">
        <v>156</v>
      </c>
      <c r="B64" s="70" t="s">
        <v>157</v>
      </c>
      <c r="C64" s="71">
        <v>343</v>
      </c>
      <c r="D64" s="72">
        <v>179</v>
      </c>
      <c r="E64" s="73">
        <v>1</v>
      </c>
      <c r="F64" s="71">
        <v>7</v>
      </c>
      <c r="G64" s="72">
        <v>7</v>
      </c>
      <c r="H64" s="73">
        <v>0</v>
      </c>
      <c r="I64" s="71">
        <v>48</v>
      </c>
      <c r="J64" s="72">
        <v>62</v>
      </c>
      <c r="K64" s="73">
        <v>0</v>
      </c>
      <c r="L64" s="71">
        <v>1</v>
      </c>
      <c r="M64" s="72">
        <v>1</v>
      </c>
      <c r="N64" s="73">
        <v>0</v>
      </c>
      <c r="O64" s="71">
        <v>181</v>
      </c>
      <c r="P64" s="72">
        <v>216</v>
      </c>
      <c r="Q64" s="73">
        <v>1</v>
      </c>
      <c r="R64" s="71">
        <v>1</v>
      </c>
      <c r="S64" s="72">
        <v>1</v>
      </c>
      <c r="T64" s="73">
        <v>0</v>
      </c>
      <c r="U64" s="71">
        <v>34</v>
      </c>
      <c r="V64" s="72">
        <v>18</v>
      </c>
      <c r="W64" s="73">
        <v>0</v>
      </c>
      <c r="X64" s="71">
        <v>25</v>
      </c>
      <c r="Y64" s="72">
        <v>36</v>
      </c>
      <c r="Z64" s="73">
        <v>0</v>
      </c>
      <c r="AA64" s="71">
        <v>20</v>
      </c>
      <c r="AB64" s="72">
        <v>24</v>
      </c>
      <c r="AC64" s="73">
        <v>0</v>
      </c>
      <c r="AD64" s="71">
        <v>660</v>
      </c>
      <c r="AE64" s="72">
        <v>544</v>
      </c>
      <c r="AF64" s="73">
        <v>2</v>
      </c>
      <c r="AG64" s="74">
        <v>1206</v>
      </c>
      <c r="AH64" s="54"/>
      <c r="AI64" s="54"/>
    </row>
    <row r="65" spans="1:35" ht="20.100000000000001" customHeight="1" x14ac:dyDescent="0.35">
      <c r="A65" s="63" t="s">
        <v>156</v>
      </c>
      <c r="B65" s="64" t="s">
        <v>159</v>
      </c>
      <c r="C65" s="65">
        <v>179</v>
      </c>
      <c r="D65" s="66">
        <v>70</v>
      </c>
      <c r="E65" s="67">
        <v>0</v>
      </c>
      <c r="F65" s="65">
        <v>0</v>
      </c>
      <c r="G65" s="66">
        <v>0</v>
      </c>
      <c r="H65" s="67">
        <v>0</v>
      </c>
      <c r="I65" s="65">
        <v>13</v>
      </c>
      <c r="J65" s="66">
        <v>13</v>
      </c>
      <c r="K65" s="67">
        <v>0</v>
      </c>
      <c r="L65" s="65">
        <v>1</v>
      </c>
      <c r="M65" s="66">
        <v>0</v>
      </c>
      <c r="N65" s="67">
        <v>0</v>
      </c>
      <c r="O65" s="65">
        <v>9</v>
      </c>
      <c r="P65" s="66">
        <v>24</v>
      </c>
      <c r="Q65" s="67">
        <v>0</v>
      </c>
      <c r="R65" s="65">
        <v>0</v>
      </c>
      <c r="S65" s="66">
        <v>0</v>
      </c>
      <c r="T65" s="67">
        <v>0</v>
      </c>
      <c r="U65" s="65">
        <v>5</v>
      </c>
      <c r="V65" s="66">
        <v>4</v>
      </c>
      <c r="W65" s="67">
        <v>0</v>
      </c>
      <c r="X65" s="65">
        <v>0</v>
      </c>
      <c r="Y65" s="66">
        <v>0</v>
      </c>
      <c r="Z65" s="67">
        <v>0</v>
      </c>
      <c r="AA65" s="65">
        <v>7</v>
      </c>
      <c r="AB65" s="66">
        <v>3</v>
      </c>
      <c r="AC65" s="67">
        <v>0</v>
      </c>
      <c r="AD65" s="65">
        <v>214</v>
      </c>
      <c r="AE65" s="66">
        <v>114</v>
      </c>
      <c r="AF65" s="67">
        <v>0</v>
      </c>
      <c r="AG65" s="68">
        <v>328</v>
      </c>
      <c r="AH65" s="54"/>
      <c r="AI65" s="54"/>
    </row>
    <row r="66" spans="1:35" ht="20.100000000000001" customHeight="1" x14ac:dyDescent="0.35">
      <c r="A66" s="69" t="s">
        <v>161</v>
      </c>
      <c r="B66" s="70" t="s">
        <v>162</v>
      </c>
      <c r="C66" s="71">
        <v>515</v>
      </c>
      <c r="D66" s="72">
        <v>458</v>
      </c>
      <c r="E66" s="73">
        <v>0</v>
      </c>
      <c r="F66" s="71">
        <v>41</v>
      </c>
      <c r="G66" s="72">
        <v>102</v>
      </c>
      <c r="H66" s="73">
        <v>0</v>
      </c>
      <c r="I66" s="71">
        <v>83</v>
      </c>
      <c r="J66" s="72">
        <v>147</v>
      </c>
      <c r="K66" s="73">
        <v>0</v>
      </c>
      <c r="L66" s="71">
        <v>1</v>
      </c>
      <c r="M66" s="72">
        <v>3</v>
      </c>
      <c r="N66" s="73">
        <v>0</v>
      </c>
      <c r="O66" s="71">
        <v>285</v>
      </c>
      <c r="P66" s="72">
        <v>328</v>
      </c>
      <c r="Q66" s="73">
        <v>1</v>
      </c>
      <c r="R66" s="71">
        <v>0</v>
      </c>
      <c r="S66" s="72">
        <v>0</v>
      </c>
      <c r="T66" s="73">
        <v>0</v>
      </c>
      <c r="U66" s="71">
        <v>42</v>
      </c>
      <c r="V66" s="72">
        <v>42</v>
      </c>
      <c r="W66" s="73">
        <v>0</v>
      </c>
      <c r="X66" s="71">
        <v>33</v>
      </c>
      <c r="Y66" s="72">
        <v>40</v>
      </c>
      <c r="Z66" s="73">
        <v>0</v>
      </c>
      <c r="AA66" s="71">
        <v>29</v>
      </c>
      <c r="AB66" s="72">
        <v>38</v>
      </c>
      <c r="AC66" s="73">
        <v>0</v>
      </c>
      <c r="AD66" s="71">
        <v>1029</v>
      </c>
      <c r="AE66" s="72">
        <v>1158</v>
      </c>
      <c r="AF66" s="73">
        <v>1</v>
      </c>
      <c r="AG66" s="74">
        <v>2188</v>
      </c>
      <c r="AH66" s="54"/>
      <c r="AI66" s="54"/>
    </row>
    <row r="67" spans="1:35" ht="20.100000000000001" customHeight="1" x14ac:dyDescent="0.35">
      <c r="A67" s="63" t="s">
        <v>164</v>
      </c>
      <c r="B67" s="64" t="s">
        <v>165</v>
      </c>
      <c r="C67" s="65">
        <v>59</v>
      </c>
      <c r="D67" s="66">
        <v>37</v>
      </c>
      <c r="E67" s="67">
        <v>0</v>
      </c>
      <c r="F67" s="65">
        <v>2</v>
      </c>
      <c r="G67" s="66">
        <v>1</v>
      </c>
      <c r="H67" s="67">
        <v>0</v>
      </c>
      <c r="I67" s="65">
        <v>6</v>
      </c>
      <c r="J67" s="66">
        <v>10</v>
      </c>
      <c r="K67" s="67">
        <v>0</v>
      </c>
      <c r="L67" s="65">
        <v>2</v>
      </c>
      <c r="M67" s="66">
        <v>0</v>
      </c>
      <c r="N67" s="67">
        <v>0</v>
      </c>
      <c r="O67" s="65">
        <v>19</v>
      </c>
      <c r="P67" s="66">
        <v>44</v>
      </c>
      <c r="Q67" s="67">
        <v>0</v>
      </c>
      <c r="R67" s="65">
        <v>0</v>
      </c>
      <c r="S67" s="66">
        <v>1</v>
      </c>
      <c r="T67" s="67">
        <v>0</v>
      </c>
      <c r="U67" s="65">
        <v>2</v>
      </c>
      <c r="V67" s="66">
        <v>9</v>
      </c>
      <c r="W67" s="67">
        <v>0</v>
      </c>
      <c r="X67" s="65">
        <v>2</v>
      </c>
      <c r="Y67" s="66">
        <v>0</v>
      </c>
      <c r="Z67" s="67">
        <v>0</v>
      </c>
      <c r="AA67" s="65">
        <v>2</v>
      </c>
      <c r="AB67" s="66">
        <v>5</v>
      </c>
      <c r="AC67" s="67">
        <v>0</v>
      </c>
      <c r="AD67" s="65">
        <v>94</v>
      </c>
      <c r="AE67" s="66">
        <v>107</v>
      </c>
      <c r="AF67" s="67">
        <v>0</v>
      </c>
      <c r="AG67" s="68">
        <v>201</v>
      </c>
      <c r="AH67" s="54"/>
      <c r="AI67" s="54"/>
    </row>
    <row r="68" spans="1:35" ht="20.100000000000001" customHeight="1" x14ac:dyDescent="0.35">
      <c r="A68" s="69" t="s">
        <v>167</v>
      </c>
      <c r="B68" s="70" t="s">
        <v>168</v>
      </c>
      <c r="C68" s="71">
        <v>285</v>
      </c>
      <c r="D68" s="72">
        <v>271</v>
      </c>
      <c r="E68" s="73">
        <v>0</v>
      </c>
      <c r="F68" s="71">
        <v>15</v>
      </c>
      <c r="G68" s="72">
        <v>17</v>
      </c>
      <c r="H68" s="73">
        <v>0</v>
      </c>
      <c r="I68" s="71">
        <v>29</v>
      </c>
      <c r="J68" s="72">
        <v>38</v>
      </c>
      <c r="K68" s="73">
        <v>0</v>
      </c>
      <c r="L68" s="71">
        <v>1</v>
      </c>
      <c r="M68" s="72">
        <v>0</v>
      </c>
      <c r="N68" s="73">
        <v>0</v>
      </c>
      <c r="O68" s="71">
        <v>90</v>
      </c>
      <c r="P68" s="72">
        <v>113</v>
      </c>
      <c r="Q68" s="73">
        <v>1</v>
      </c>
      <c r="R68" s="71">
        <v>0</v>
      </c>
      <c r="S68" s="72">
        <v>1</v>
      </c>
      <c r="T68" s="73">
        <v>0</v>
      </c>
      <c r="U68" s="71">
        <v>15</v>
      </c>
      <c r="V68" s="72">
        <v>18</v>
      </c>
      <c r="W68" s="73">
        <v>0</v>
      </c>
      <c r="X68" s="71">
        <v>19</v>
      </c>
      <c r="Y68" s="72">
        <v>20</v>
      </c>
      <c r="Z68" s="73">
        <v>0</v>
      </c>
      <c r="AA68" s="71">
        <v>12</v>
      </c>
      <c r="AB68" s="72">
        <v>17</v>
      </c>
      <c r="AC68" s="73">
        <v>0</v>
      </c>
      <c r="AD68" s="71">
        <v>466</v>
      </c>
      <c r="AE68" s="72">
        <v>495</v>
      </c>
      <c r="AF68" s="73">
        <v>1</v>
      </c>
      <c r="AG68" s="74">
        <v>962</v>
      </c>
      <c r="AH68" s="54"/>
      <c r="AI68" s="54"/>
    </row>
    <row r="69" spans="1:35" ht="20.100000000000001" customHeight="1" x14ac:dyDescent="0.35">
      <c r="A69" s="63" t="s">
        <v>170</v>
      </c>
      <c r="B69" s="64" t="s">
        <v>171</v>
      </c>
      <c r="C69" s="65">
        <v>705</v>
      </c>
      <c r="D69" s="66">
        <v>602</v>
      </c>
      <c r="E69" s="67">
        <v>0</v>
      </c>
      <c r="F69" s="65">
        <v>34</v>
      </c>
      <c r="G69" s="66">
        <v>63</v>
      </c>
      <c r="H69" s="67">
        <v>0</v>
      </c>
      <c r="I69" s="65">
        <v>67</v>
      </c>
      <c r="J69" s="66">
        <v>114</v>
      </c>
      <c r="K69" s="67">
        <v>0</v>
      </c>
      <c r="L69" s="65">
        <v>3</v>
      </c>
      <c r="M69" s="66">
        <v>1</v>
      </c>
      <c r="N69" s="67">
        <v>0</v>
      </c>
      <c r="O69" s="65">
        <v>326</v>
      </c>
      <c r="P69" s="66">
        <v>354</v>
      </c>
      <c r="Q69" s="67">
        <v>0</v>
      </c>
      <c r="R69" s="65">
        <v>1</v>
      </c>
      <c r="S69" s="66">
        <v>2</v>
      </c>
      <c r="T69" s="67">
        <v>0</v>
      </c>
      <c r="U69" s="65">
        <v>45</v>
      </c>
      <c r="V69" s="66">
        <v>40</v>
      </c>
      <c r="W69" s="67">
        <v>0</v>
      </c>
      <c r="X69" s="65">
        <v>0</v>
      </c>
      <c r="Y69" s="66">
        <v>0</v>
      </c>
      <c r="Z69" s="67">
        <v>0</v>
      </c>
      <c r="AA69" s="65">
        <v>35</v>
      </c>
      <c r="AB69" s="66">
        <v>46</v>
      </c>
      <c r="AC69" s="67">
        <v>0</v>
      </c>
      <c r="AD69" s="65">
        <v>1216</v>
      </c>
      <c r="AE69" s="66">
        <v>1222</v>
      </c>
      <c r="AF69" s="67">
        <v>0</v>
      </c>
      <c r="AG69" s="68">
        <v>2438</v>
      </c>
      <c r="AH69" s="54"/>
      <c r="AI69" s="54"/>
    </row>
    <row r="70" spans="1:35" ht="20.100000000000001" customHeight="1" x14ac:dyDescent="0.35">
      <c r="A70" s="69" t="s">
        <v>173</v>
      </c>
      <c r="B70" s="70" t="s">
        <v>174</v>
      </c>
      <c r="C70" s="71">
        <v>1</v>
      </c>
      <c r="D70" s="72">
        <v>1</v>
      </c>
      <c r="E70" s="73">
        <v>0</v>
      </c>
      <c r="F70" s="71">
        <v>0</v>
      </c>
      <c r="G70" s="72">
        <v>1</v>
      </c>
      <c r="H70" s="73">
        <v>0</v>
      </c>
      <c r="I70" s="71">
        <v>26</v>
      </c>
      <c r="J70" s="72">
        <v>54</v>
      </c>
      <c r="K70" s="73">
        <v>0</v>
      </c>
      <c r="L70" s="71">
        <v>0</v>
      </c>
      <c r="M70" s="72">
        <v>0</v>
      </c>
      <c r="N70" s="73">
        <v>0</v>
      </c>
      <c r="O70" s="71">
        <v>0</v>
      </c>
      <c r="P70" s="72">
        <v>0</v>
      </c>
      <c r="Q70" s="73">
        <v>0</v>
      </c>
      <c r="R70" s="71">
        <v>0</v>
      </c>
      <c r="S70" s="72">
        <v>0</v>
      </c>
      <c r="T70" s="73">
        <v>0</v>
      </c>
      <c r="U70" s="71">
        <v>0</v>
      </c>
      <c r="V70" s="72">
        <v>0</v>
      </c>
      <c r="W70" s="73">
        <v>0</v>
      </c>
      <c r="X70" s="71">
        <v>0</v>
      </c>
      <c r="Y70" s="72">
        <v>0</v>
      </c>
      <c r="Z70" s="73">
        <v>0</v>
      </c>
      <c r="AA70" s="71">
        <v>0</v>
      </c>
      <c r="AB70" s="72">
        <v>0</v>
      </c>
      <c r="AC70" s="73">
        <v>0</v>
      </c>
      <c r="AD70" s="71">
        <v>27</v>
      </c>
      <c r="AE70" s="72">
        <v>56</v>
      </c>
      <c r="AF70" s="73">
        <v>0</v>
      </c>
      <c r="AG70" s="74">
        <v>83</v>
      </c>
      <c r="AH70" s="54"/>
      <c r="AI70" s="54"/>
    </row>
    <row r="71" spans="1:35" s="53" customFormat="1" ht="25.5" customHeight="1" x14ac:dyDescent="0.35">
      <c r="A71" s="60"/>
      <c r="B71" s="61" t="s">
        <v>228</v>
      </c>
      <c r="C71" s="198">
        <v>15752</v>
      </c>
      <c r="D71" s="199">
        <v>14900</v>
      </c>
      <c r="E71" s="200">
        <v>24</v>
      </c>
      <c r="F71" s="198">
        <v>1115</v>
      </c>
      <c r="G71" s="199">
        <v>2097</v>
      </c>
      <c r="H71" s="200">
        <v>5</v>
      </c>
      <c r="I71" s="198">
        <v>2537</v>
      </c>
      <c r="J71" s="199">
        <v>3671</v>
      </c>
      <c r="K71" s="200">
        <v>6</v>
      </c>
      <c r="L71" s="198">
        <v>75</v>
      </c>
      <c r="M71" s="199">
        <v>38</v>
      </c>
      <c r="N71" s="200"/>
      <c r="O71" s="198">
        <v>8526</v>
      </c>
      <c r="P71" s="199">
        <v>10690</v>
      </c>
      <c r="Q71" s="200">
        <v>42</v>
      </c>
      <c r="R71" s="198">
        <v>37</v>
      </c>
      <c r="S71" s="199">
        <v>53</v>
      </c>
      <c r="T71" s="200"/>
      <c r="U71" s="198">
        <v>1423</v>
      </c>
      <c r="V71" s="199">
        <v>1439</v>
      </c>
      <c r="W71" s="200">
        <v>4</v>
      </c>
      <c r="X71" s="198">
        <v>1441</v>
      </c>
      <c r="Y71" s="199">
        <v>1869</v>
      </c>
      <c r="Z71" s="200">
        <v>2</v>
      </c>
      <c r="AA71" s="198">
        <v>1321</v>
      </c>
      <c r="AB71" s="199">
        <v>1503</v>
      </c>
      <c r="AC71" s="200">
        <v>18</v>
      </c>
      <c r="AD71" s="198">
        <v>32227</v>
      </c>
      <c r="AE71" s="199">
        <v>36260</v>
      </c>
      <c r="AF71" s="200">
        <v>101</v>
      </c>
      <c r="AG71" s="201">
        <v>68588</v>
      </c>
      <c r="AH71" s="54"/>
      <c r="AI71" s="54"/>
    </row>
    <row r="72" spans="1:35" s="53" customFormat="1" ht="24.75" customHeight="1" x14ac:dyDescent="0.35">
      <c r="A72" s="60"/>
      <c r="B72" s="61" t="s">
        <v>243</v>
      </c>
      <c r="C72" s="198"/>
      <c r="D72" s="199">
        <v>30676</v>
      </c>
      <c r="E72" s="200"/>
      <c r="F72" s="198"/>
      <c r="G72" s="199">
        <v>3217</v>
      </c>
      <c r="H72" s="200"/>
      <c r="I72" s="198"/>
      <c r="J72" s="199">
        <v>6214</v>
      </c>
      <c r="K72" s="200"/>
      <c r="L72" s="198"/>
      <c r="M72" s="199">
        <v>113</v>
      </c>
      <c r="N72" s="200"/>
      <c r="O72" s="198"/>
      <c r="P72" s="199">
        <v>19258</v>
      </c>
      <c r="Q72" s="200"/>
      <c r="R72" s="198"/>
      <c r="S72" s="199">
        <v>90</v>
      </c>
      <c r="T72" s="200"/>
      <c r="U72" s="198"/>
      <c r="V72" s="199">
        <v>2866</v>
      </c>
      <c r="W72" s="200"/>
      <c r="X72" s="198"/>
      <c r="Y72" s="199">
        <v>3312</v>
      </c>
      <c r="Z72" s="200"/>
      <c r="AA72" s="198"/>
      <c r="AB72" s="199">
        <v>2842</v>
      </c>
      <c r="AC72" s="200"/>
      <c r="AD72" s="198"/>
      <c r="AE72" s="199">
        <f>SUM(AD71:AF71)</f>
        <v>68588</v>
      </c>
      <c r="AF72" s="200"/>
      <c r="AG72" s="201"/>
    </row>
    <row r="73" spans="1:35" s="53" customFormat="1" ht="26.25" customHeight="1" thickBot="1" x14ac:dyDescent="0.4">
      <c r="A73" s="509"/>
      <c r="B73" s="491" t="s">
        <v>244</v>
      </c>
      <c r="C73" s="510"/>
      <c r="D73" s="511">
        <f>D72/$AG$71*100</f>
        <v>44.725024785676794</v>
      </c>
      <c r="E73" s="512"/>
      <c r="F73" s="510"/>
      <c r="G73" s="511">
        <f>G72/$AG$71*100</f>
        <v>4.6903248381641101</v>
      </c>
      <c r="H73" s="512"/>
      <c r="I73" s="510"/>
      <c r="J73" s="511">
        <f>J72/$AG$71*100</f>
        <v>9.0598938589840792</v>
      </c>
      <c r="K73" s="512"/>
      <c r="L73" s="510"/>
      <c r="M73" s="511">
        <f>M72/$AG$71*100</f>
        <v>0.16475185163585468</v>
      </c>
      <c r="N73" s="512"/>
      <c r="O73" s="510"/>
      <c r="P73" s="511">
        <f>P72/$AG$71*100</f>
        <v>28.077797865515837</v>
      </c>
      <c r="Q73" s="512"/>
      <c r="R73" s="510"/>
      <c r="S73" s="511">
        <f>S72/$AG$71*100</f>
        <v>0.13121828891351256</v>
      </c>
      <c r="T73" s="512"/>
      <c r="U73" s="510"/>
      <c r="V73" s="511">
        <f>V72/$AG$71*100</f>
        <v>4.1785735114014111</v>
      </c>
      <c r="W73" s="512"/>
      <c r="X73" s="510"/>
      <c r="Y73" s="511">
        <f>Y72/$AG$71*100</f>
        <v>4.8288330320172621</v>
      </c>
      <c r="Z73" s="512"/>
      <c r="AA73" s="510"/>
      <c r="AB73" s="511">
        <f>AB72/$AG$71*100</f>
        <v>4.1435819676911416</v>
      </c>
      <c r="AC73" s="512"/>
      <c r="AD73" s="510"/>
      <c r="AE73" s="511"/>
      <c r="AF73" s="512"/>
      <c r="AG73" s="513"/>
    </row>
    <row r="74" spans="1:35" s="53" customFormat="1" ht="14.25" customHeight="1" thickTop="1" x14ac:dyDescent="0.35">
      <c r="A74" s="8"/>
      <c r="B74" s="8"/>
      <c r="C74" s="8"/>
      <c r="D74" s="8"/>
      <c r="E74" s="8"/>
      <c r="F74" s="8"/>
      <c r="G74" s="8"/>
      <c r="H74" s="8"/>
      <c r="I74" s="8"/>
      <c r="J74" s="8"/>
      <c r="K74" s="8"/>
      <c r="L74" s="8"/>
      <c r="M74" s="8"/>
      <c r="N74" s="8"/>
      <c r="O74" s="8"/>
      <c r="P74" s="8"/>
      <c r="Q74" s="8"/>
      <c r="R74" s="8"/>
      <c r="S74" s="8"/>
      <c r="T74" s="8"/>
      <c r="U74" s="8"/>
      <c r="V74" s="8"/>
      <c r="W74" s="8"/>
      <c r="X74" s="8"/>
      <c r="Y74" s="8"/>
      <c r="Z74" s="8"/>
      <c r="AA74" s="8"/>
      <c r="AB74" s="8"/>
      <c r="AC74" s="8"/>
      <c r="AD74" s="8"/>
      <c r="AE74" s="8"/>
      <c r="AF74" s="8"/>
      <c r="AG74" s="8"/>
    </row>
    <row r="75" spans="1:35" s="53" customFormat="1" ht="27" customHeight="1" x14ac:dyDescent="0.35">
      <c r="A75" s="710" t="s">
        <v>919</v>
      </c>
      <c r="B75" s="710"/>
      <c r="C75" s="41"/>
      <c r="D75" s="41"/>
      <c r="E75" s="41"/>
      <c r="F75" s="41"/>
      <c r="G75" s="8"/>
      <c r="H75" s="8"/>
      <c r="I75" s="8"/>
      <c r="J75" s="8"/>
      <c r="K75" s="8"/>
      <c r="L75" s="8"/>
      <c r="M75" s="8"/>
      <c r="N75" s="8"/>
      <c r="O75" s="8"/>
      <c r="P75" s="8"/>
      <c r="Q75" s="8"/>
      <c r="R75" s="8"/>
      <c r="S75" s="8"/>
      <c r="T75" s="8"/>
      <c r="U75" s="8"/>
      <c r="V75" s="8"/>
      <c r="W75" s="8"/>
      <c r="X75" s="8"/>
      <c r="Y75" s="8"/>
      <c r="Z75" s="8"/>
      <c r="AA75" s="8"/>
      <c r="AB75" s="8"/>
      <c r="AC75" s="8"/>
      <c r="AD75" s="8"/>
      <c r="AE75" s="8"/>
      <c r="AF75" s="8"/>
      <c r="AG75" s="8"/>
    </row>
    <row r="76" spans="1:35" x14ac:dyDescent="0.35">
      <c r="B76" s="40"/>
    </row>
    <row r="77" spans="1:35" s="615" customFormat="1" ht="13.9" x14ac:dyDescent="0.35">
      <c r="A77" s="41" t="s">
        <v>674</v>
      </c>
      <c r="B77" s="40"/>
    </row>
    <row r="78" spans="1:35" x14ac:dyDescent="0.35">
      <c r="A78" s="41"/>
      <c r="B78" s="40"/>
      <c r="C78" s="54"/>
      <c r="D78" s="54"/>
      <c r="E78" s="54"/>
      <c r="F78" s="54"/>
      <c r="G78" s="54"/>
      <c r="H78" s="54"/>
      <c r="I78" s="54"/>
      <c r="J78" s="54"/>
      <c r="K78" s="54"/>
      <c r="L78" s="54"/>
      <c r="M78" s="54"/>
      <c r="N78" s="54"/>
      <c r="O78" s="54"/>
      <c r="P78" s="54"/>
      <c r="Q78" s="54"/>
      <c r="R78" s="54"/>
      <c r="S78" s="54"/>
      <c r="T78" s="54"/>
      <c r="U78" s="54"/>
      <c r="V78" s="54"/>
      <c r="W78" s="54"/>
      <c r="X78" s="54"/>
      <c r="Y78" s="54"/>
      <c r="Z78" s="54"/>
      <c r="AA78" s="54"/>
      <c r="AB78" s="54"/>
      <c r="AC78" s="54"/>
      <c r="AD78" s="54"/>
      <c r="AE78" s="54"/>
      <c r="AF78" s="54"/>
      <c r="AG78" s="54"/>
    </row>
    <row r="79" spans="1:35" x14ac:dyDescent="0.35">
      <c r="A79" s="710" t="s">
        <v>763</v>
      </c>
      <c r="B79" s="710"/>
      <c r="D79" s="54"/>
      <c r="F79" s="450"/>
      <c r="G79" s="54"/>
      <c r="H79" s="450"/>
      <c r="I79" s="450"/>
      <c r="J79" s="54"/>
      <c r="K79" s="450"/>
      <c r="L79" s="450"/>
      <c r="M79" s="54"/>
      <c r="N79" s="450"/>
      <c r="O79" s="450"/>
      <c r="P79" s="54"/>
      <c r="Q79" s="450"/>
      <c r="R79" s="450"/>
      <c r="S79" s="54"/>
      <c r="T79" s="450"/>
      <c r="U79" s="450"/>
      <c r="V79" s="54"/>
      <c r="W79" s="450"/>
      <c r="X79" s="450"/>
      <c r="Y79" s="54"/>
      <c r="Z79" s="450"/>
      <c r="AA79" s="450"/>
      <c r="AB79" s="54"/>
      <c r="AC79" s="450"/>
      <c r="AD79" s="450"/>
      <c r="AE79" s="54"/>
      <c r="AF79" s="450"/>
    </row>
    <row r="80" spans="1:35" x14ac:dyDescent="0.35">
      <c r="A80" s="710"/>
      <c r="B80" s="710"/>
    </row>
    <row r="81" spans="1:2" x14ac:dyDescent="0.35">
      <c r="A81" s="41" t="s">
        <v>762</v>
      </c>
      <c r="B81" s="40"/>
    </row>
  </sheetData>
  <autoFilter ref="A4:AG4"/>
  <mergeCells count="14">
    <mergeCell ref="AD3:AF3"/>
    <mergeCell ref="A2:B2"/>
    <mergeCell ref="A79:B80"/>
    <mergeCell ref="O3:Q3"/>
    <mergeCell ref="C3:E3"/>
    <mergeCell ref="F3:H3"/>
    <mergeCell ref="I3:K3"/>
    <mergeCell ref="L3:N3"/>
    <mergeCell ref="A75:B75"/>
    <mergeCell ref="A1:B1"/>
    <mergeCell ref="R3:T3"/>
    <mergeCell ref="U3:W3"/>
    <mergeCell ref="X3:Z3"/>
    <mergeCell ref="AA3:AC3"/>
  </mergeCells>
  <hyperlinks>
    <hyperlink ref="A2:B2" location="TOC!A1" display="Return to Table of Contents"/>
  </hyperlinks>
  <pageMargins left="0.25" right="0.25" top="0.75" bottom="0.75" header="0.3" footer="0.3"/>
  <pageSetup scale="42" fitToWidth="0" orientation="portrait" horizontalDpi="1200" verticalDpi="1200" r:id="rId1"/>
  <headerFooter>
    <oddHeader>&amp;L&amp;9 2020-21 &amp;"Arial,Italic"Survey of Dental Education&amp;"Arial,Regular"
Report 1 - Academic Programs, Enrollment, and Graduates</oddHeader>
  </headerFooter>
  <colBreaks count="2" manualBreakCount="2">
    <brk id="17" max="80" man="1"/>
    <brk id="33" max="1048575" man="1"/>
  </col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pageSetUpPr fitToPage="1"/>
  </sheetPr>
  <dimension ref="A1:J78"/>
  <sheetViews>
    <sheetView workbookViewId="0">
      <pane ySplit="3" topLeftCell="A4" activePane="bottomLeft" state="frozen"/>
      <selection activeCell="I38" sqref="I38"/>
      <selection pane="bottomLeft"/>
    </sheetView>
  </sheetViews>
  <sheetFormatPr defaultColWidth="9.1328125" defaultRowHeight="12.75" x14ac:dyDescent="0.35"/>
  <cols>
    <col min="1" max="1" width="11.46484375" style="8" customWidth="1"/>
    <col min="2" max="2" width="56.1328125" style="8" customWidth="1"/>
    <col min="3" max="3" width="15.6640625" style="8" customWidth="1"/>
    <col min="4" max="4" width="16" style="8" customWidth="1"/>
    <col min="5" max="5" width="15.46484375" style="8" customWidth="1"/>
    <col min="6" max="7" width="9.1328125" style="8"/>
    <col min="8" max="8" width="11.53125" style="8" bestFit="1" customWidth="1"/>
    <col min="9" max="16384" width="9.1328125" style="8"/>
  </cols>
  <sheetData>
    <row r="1" spans="1:5" ht="20.25" customHeight="1" x14ac:dyDescent="0.4">
      <c r="A1" s="646" t="s">
        <v>765</v>
      </c>
      <c r="B1" s="646"/>
      <c r="C1" s="20"/>
    </row>
    <row r="2" spans="1:5" ht="21" customHeight="1" x14ac:dyDescent="0.35">
      <c r="A2" s="729" t="s">
        <v>0</v>
      </c>
      <c r="B2" s="729"/>
      <c r="C2" s="729"/>
    </row>
    <row r="3" spans="1:5" ht="95.25" customHeight="1" x14ac:dyDescent="0.4">
      <c r="A3" s="6" t="s">
        <v>753</v>
      </c>
      <c r="B3" s="3" t="s">
        <v>750</v>
      </c>
      <c r="C3" s="4" t="s">
        <v>200</v>
      </c>
      <c r="D3" s="4" t="s">
        <v>454</v>
      </c>
      <c r="E3" s="4" t="s">
        <v>453</v>
      </c>
    </row>
    <row r="4" spans="1:5" ht="20.100000000000001" customHeight="1" x14ac:dyDescent="0.35">
      <c r="A4" s="87" t="s">
        <v>9</v>
      </c>
      <c r="B4" s="88" t="s">
        <v>10</v>
      </c>
      <c r="C4" s="93">
        <v>933</v>
      </c>
      <c r="D4" s="94">
        <v>61</v>
      </c>
      <c r="E4" s="91">
        <v>6.5380000000000003</v>
      </c>
    </row>
    <row r="5" spans="1:5" ht="20.100000000000001" customHeight="1" x14ac:dyDescent="0.35">
      <c r="A5" s="89" t="s">
        <v>16</v>
      </c>
      <c r="B5" s="90" t="s">
        <v>17</v>
      </c>
      <c r="C5" s="95">
        <v>332</v>
      </c>
      <c r="D5" s="96">
        <v>78</v>
      </c>
      <c r="E5" s="92">
        <v>23.494</v>
      </c>
    </row>
    <row r="6" spans="1:5" ht="20.100000000000001" customHeight="1" x14ac:dyDescent="0.35">
      <c r="A6" s="87" t="s">
        <v>16</v>
      </c>
      <c r="B6" s="88" t="s">
        <v>20</v>
      </c>
      <c r="C6" s="93">
        <v>1209</v>
      </c>
      <c r="D6" s="93">
        <v>144</v>
      </c>
      <c r="E6" s="91">
        <v>11.9107</v>
      </c>
    </row>
    <row r="7" spans="1:5" ht="20.100000000000001" customHeight="1" x14ac:dyDescent="0.35">
      <c r="A7" s="89" t="s">
        <v>23</v>
      </c>
      <c r="B7" s="90" t="s">
        <v>24</v>
      </c>
      <c r="C7" s="95">
        <v>2110</v>
      </c>
      <c r="D7" s="95">
        <v>146</v>
      </c>
      <c r="E7" s="92">
        <v>6.9194000000000004</v>
      </c>
    </row>
    <row r="8" spans="1:5" ht="20.100000000000001" customHeight="1" x14ac:dyDescent="0.35">
      <c r="A8" s="87" t="s">
        <v>23</v>
      </c>
      <c r="B8" s="88" t="s">
        <v>28</v>
      </c>
      <c r="C8" s="93">
        <v>1273</v>
      </c>
      <c r="D8" s="93">
        <v>90</v>
      </c>
      <c r="E8" s="91">
        <v>7.0698999999999996</v>
      </c>
    </row>
    <row r="9" spans="1:5" ht="20.100000000000001" customHeight="1" x14ac:dyDescent="0.35">
      <c r="A9" s="89" t="s">
        <v>23</v>
      </c>
      <c r="B9" s="90" t="s">
        <v>29</v>
      </c>
      <c r="C9" s="95">
        <v>166</v>
      </c>
      <c r="D9" s="97">
        <v>88</v>
      </c>
      <c r="E9" s="92">
        <v>53.012</v>
      </c>
    </row>
    <row r="10" spans="1:5" ht="20.100000000000001" customHeight="1" x14ac:dyDescent="0.35">
      <c r="A10" s="87" t="s">
        <v>23</v>
      </c>
      <c r="B10" s="88" t="s">
        <v>31</v>
      </c>
      <c r="C10" s="93">
        <v>2162</v>
      </c>
      <c r="D10" s="93">
        <v>144</v>
      </c>
      <c r="E10" s="91">
        <v>6.6604999999999999</v>
      </c>
    </row>
    <row r="11" spans="1:5" ht="20.100000000000001" customHeight="1" x14ac:dyDescent="0.35">
      <c r="A11" s="89" t="s">
        <v>23</v>
      </c>
      <c r="B11" s="90" t="s">
        <v>34</v>
      </c>
      <c r="C11" s="95">
        <v>1167</v>
      </c>
      <c r="D11" s="95">
        <v>100</v>
      </c>
      <c r="E11" s="92">
        <v>8.5690000000000008</v>
      </c>
    </row>
    <row r="12" spans="1:5" ht="20.100000000000001" customHeight="1" x14ac:dyDescent="0.35">
      <c r="A12" s="87" t="s">
        <v>23</v>
      </c>
      <c r="B12" s="88" t="s">
        <v>37</v>
      </c>
      <c r="C12" s="93">
        <v>2201</v>
      </c>
      <c r="D12" s="98">
        <v>70</v>
      </c>
      <c r="E12" s="91">
        <v>3.1804000000000001</v>
      </c>
    </row>
    <row r="13" spans="1:5" ht="20.100000000000001" customHeight="1" x14ac:dyDescent="0.35">
      <c r="A13" s="89" t="s">
        <v>39</v>
      </c>
      <c r="B13" s="90" t="s">
        <v>40</v>
      </c>
      <c r="C13" s="95">
        <v>2102</v>
      </c>
      <c r="D13" s="97">
        <v>79</v>
      </c>
      <c r="E13" s="92">
        <v>3.7583000000000002</v>
      </c>
    </row>
    <row r="14" spans="1:5" ht="20.100000000000001" customHeight="1" x14ac:dyDescent="0.35">
      <c r="A14" s="87" t="s">
        <v>42</v>
      </c>
      <c r="B14" s="88" t="s">
        <v>43</v>
      </c>
      <c r="C14" s="93">
        <v>178</v>
      </c>
      <c r="D14" s="94">
        <v>48</v>
      </c>
      <c r="E14" s="91">
        <v>26.9663</v>
      </c>
    </row>
    <row r="15" spans="1:5" ht="20.100000000000001" customHeight="1" x14ac:dyDescent="0.35">
      <c r="A15" s="89" t="s">
        <v>45</v>
      </c>
      <c r="B15" s="90" t="s">
        <v>46</v>
      </c>
      <c r="C15" s="95">
        <v>333</v>
      </c>
      <c r="D15" s="95">
        <v>66</v>
      </c>
      <c r="E15" s="92">
        <v>19.819800000000001</v>
      </c>
    </row>
    <row r="16" spans="1:5" ht="20.100000000000001" customHeight="1" x14ac:dyDescent="0.35">
      <c r="A16" s="87" t="s">
        <v>48</v>
      </c>
      <c r="B16" s="88" t="s">
        <v>49</v>
      </c>
      <c r="C16" s="93">
        <v>1231</v>
      </c>
      <c r="D16" s="93">
        <v>93</v>
      </c>
      <c r="E16" s="91">
        <v>7.5548000000000002</v>
      </c>
    </row>
    <row r="17" spans="1:5" ht="20.100000000000001" customHeight="1" x14ac:dyDescent="0.35">
      <c r="A17" s="89" t="s">
        <v>48</v>
      </c>
      <c r="B17" s="90" t="s">
        <v>50</v>
      </c>
      <c r="C17" s="95">
        <v>2065</v>
      </c>
      <c r="D17" s="97">
        <v>128</v>
      </c>
      <c r="E17" s="92">
        <v>6.1985000000000001</v>
      </c>
    </row>
    <row r="18" spans="1:5" ht="20.100000000000001" customHeight="1" x14ac:dyDescent="0.35">
      <c r="A18" s="87" t="s">
        <v>48</v>
      </c>
      <c r="B18" s="88" t="s">
        <v>362</v>
      </c>
      <c r="C18" s="93">
        <v>3119</v>
      </c>
      <c r="D18" s="93">
        <v>105</v>
      </c>
      <c r="E18" s="91">
        <v>3.3664999999999998</v>
      </c>
    </row>
    <row r="19" spans="1:5" ht="20.100000000000001" customHeight="1" x14ac:dyDescent="0.35">
      <c r="A19" s="89" t="s">
        <v>53</v>
      </c>
      <c r="B19" s="90" t="s">
        <v>54</v>
      </c>
      <c r="C19" s="95">
        <v>207</v>
      </c>
      <c r="D19" s="97">
        <v>95</v>
      </c>
      <c r="E19" s="92">
        <v>45.893700000000003</v>
      </c>
    </row>
    <row r="20" spans="1:5" ht="20.100000000000001" customHeight="1" x14ac:dyDescent="0.35">
      <c r="A20" s="87" t="s">
        <v>56</v>
      </c>
      <c r="B20" s="88" t="s">
        <v>57</v>
      </c>
      <c r="C20" s="93">
        <v>491</v>
      </c>
      <c r="D20" s="93">
        <v>50</v>
      </c>
      <c r="E20" s="91">
        <v>10.183299999999999</v>
      </c>
    </row>
    <row r="21" spans="1:5" ht="20.100000000000001" customHeight="1" x14ac:dyDescent="0.35">
      <c r="A21" s="89" t="s">
        <v>56</v>
      </c>
      <c r="B21" s="90" t="s">
        <v>59</v>
      </c>
      <c r="C21" s="95">
        <v>221</v>
      </c>
      <c r="D21" s="95">
        <v>70</v>
      </c>
      <c r="E21" s="92">
        <v>31.674199999999999</v>
      </c>
    </row>
    <row r="22" spans="1:5" ht="20.100000000000001" customHeight="1" x14ac:dyDescent="0.35">
      <c r="A22" s="87" t="s">
        <v>56</v>
      </c>
      <c r="B22" s="88" t="s">
        <v>61</v>
      </c>
      <c r="C22" s="93">
        <v>2025</v>
      </c>
      <c r="D22" s="93">
        <v>140</v>
      </c>
      <c r="E22" s="91">
        <v>6.9135999999999997</v>
      </c>
    </row>
    <row r="23" spans="1:5" ht="20.100000000000001" customHeight="1" x14ac:dyDescent="0.35">
      <c r="A23" s="89" t="s">
        <v>62</v>
      </c>
      <c r="B23" s="90" t="s">
        <v>63</v>
      </c>
      <c r="C23" s="95">
        <v>694</v>
      </c>
      <c r="D23" s="97">
        <v>102</v>
      </c>
      <c r="E23" s="92">
        <v>14.6974</v>
      </c>
    </row>
    <row r="24" spans="1:5" ht="20.100000000000001" customHeight="1" x14ac:dyDescent="0.35">
      <c r="A24" s="87" t="s">
        <v>64</v>
      </c>
      <c r="B24" s="88" t="s">
        <v>65</v>
      </c>
      <c r="C24" s="93">
        <v>856</v>
      </c>
      <c r="D24" s="93">
        <v>82</v>
      </c>
      <c r="E24" s="91">
        <v>9.5793999999999997</v>
      </c>
    </row>
    <row r="25" spans="1:5" ht="20.100000000000001" customHeight="1" x14ac:dyDescent="0.35">
      <c r="A25" s="89" t="s">
        <v>66</v>
      </c>
      <c r="B25" s="90" t="s">
        <v>67</v>
      </c>
      <c r="C25" s="95">
        <v>893</v>
      </c>
      <c r="D25" s="96">
        <v>65</v>
      </c>
      <c r="E25" s="92">
        <v>7.2788000000000004</v>
      </c>
    </row>
    <row r="26" spans="1:5" ht="20.100000000000001" customHeight="1" x14ac:dyDescent="0.35">
      <c r="A26" s="87" t="s">
        <v>66</v>
      </c>
      <c r="B26" s="88" t="s">
        <v>69</v>
      </c>
      <c r="C26" s="93">
        <v>401</v>
      </c>
      <c r="D26" s="98">
        <v>117</v>
      </c>
      <c r="E26" s="91">
        <v>29.177099999999999</v>
      </c>
    </row>
    <row r="27" spans="1:5" ht="20.100000000000001" customHeight="1" x14ac:dyDescent="0.35">
      <c r="A27" s="89" t="s">
        <v>71</v>
      </c>
      <c r="B27" s="90" t="s">
        <v>72</v>
      </c>
      <c r="C27" s="95">
        <v>96</v>
      </c>
      <c r="D27" s="96">
        <v>75</v>
      </c>
      <c r="E27" s="92">
        <v>78.125</v>
      </c>
    </row>
    <row r="28" spans="1:5" ht="20.100000000000001" customHeight="1" x14ac:dyDescent="0.35">
      <c r="A28" s="87" t="s">
        <v>74</v>
      </c>
      <c r="B28" s="88" t="s">
        <v>75</v>
      </c>
      <c r="C28" s="93">
        <v>499</v>
      </c>
      <c r="D28" s="98">
        <v>62</v>
      </c>
      <c r="E28" s="91">
        <v>12.424799999999999</v>
      </c>
    </row>
    <row r="29" spans="1:5" ht="20.100000000000001" customHeight="1" x14ac:dyDescent="0.35">
      <c r="A29" s="89" t="s">
        <v>76</v>
      </c>
      <c r="B29" s="90" t="s">
        <v>77</v>
      </c>
      <c r="C29" s="95">
        <v>550</v>
      </c>
      <c r="D29" s="96">
        <v>136</v>
      </c>
      <c r="E29" s="92">
        <v>24.7273</v>
      </c>
    </row>
    <row r="30" spans="1:5" ht="20.100000000000001" customHeight="1" x14ac:dyDescent="0.35">
      <c r="A30" s="87" t="s">
        <v>80</v>
      </c>
      <c r="B30" s="88" t="s">
        <v>81</v>
      </c>
      <c r="C30" s="93">
        <v>868</v>
      </c>
      <c r="D30" s="94">
        <v>36</v>
      </c>
      <c r="E30" s="91">
        <v>4.1475</v>
      </c>
    </row>
    <row r="31" spans="1:5" ht="20.100000000000001" customHeight="1" x14ac:dyDescent="0.35">
      <c r="A31" s="89" t="s">
        <v>80</v>
      </c>
      <c r="B31" s="90" t="s">
        <v>84</v>
      </c>
      <c r="C31" s="95">
        <v>2217</v>
      </c>
      <c r="D31" s="95">
        <v>115</v>
      </c>
      <c r="E31" s="92">
        <v>5.1871999999999998</v>
      </c>
    </row>
    <row r="32" spans="1:5" ht="20.100000000000001" customHeight="1" x14ac:dyDescent="0.35">
      <c r="A32" s="87" t="s">
        <v>80</v>
      </c>
      <c r="B32" s="88" t="s">
        <v>85</v>
      </c>
      <c r="C32" s="93">
        <v>3045</v>
      </c>
      <c r="D32" s="93">
        <v>210</v>
      </c>
      <c r="E32" s="91">
        <v>6.8966000000000003</v>
      </c>
    </row>
    <row r="33" spans="1:5" ht="20.100000000000001" customHeight="1" x14ac:dyDescent="0.35">
      <c r="A33" s="89" t="s">
        <v>86</v>
      </c>
      <c r="B33" s="90" t="s">
        <v>426</v>
      </c>
      <c r="C33" s="95">
        <v>871</v>
      </c>
      <c r="D33" s="97">
        <v>144</v>
      </c>
      <c r="E33" s="92">
        <v>16.532699999999998</v>
      </c>
    </row>
    <row r="34" spans="1:5" ht="20.100000000000001" customHeight="1" x14ac:dyDescent="0.35">
      <c r="A34" s="87" t="s">
        <v>86</v>
      </c>
      <c r="B34" s="88" t="s">
        <v>88</v>
      </c>
      <c r="C34" s="93">
        <v>1470</v>
      </c>
      <c r="D34" s="93">
        <v>108</v>
      </c>
      <c r="E34" s="91">
        <v>7.3468999999999998</v>
      </c>
    </row>
    <row r="35" spans="1:5" ht="20.100000000000001" customHeight="1" x14ac:dyDescent="0.35">
      <c r="A35" s="89" t="s">
        <v>90</v>
      </c>
      <c r="B35" s="90" t="s">
        <v>91</v>
      </c>
      <c r="C35" s="95">
        <v>300</v>
      </c>
      <c r="D35" s="97">
        <v>105</v>
      </c>
      <c r="E35" s="92">
        <v>35</v>
      </c>
    </row>
    <row r="36" spans="1:5" ht="20.100000000000001" customHeight="1" x14ac:dyDescent="0.35">
      <c r="A36" s="87" t="s">
        <v>93</v>
      </c>
      <c r="B36" s="88" t="s">
        <v>94</v>
      </c>
      <c r="C36" s="93">
        <v>105</v>
      </c>
      <c r="D36" s="94">
        <v>39</v>
      </c>
      <c r="E36" s="91">
        <v>37.142899999999997</v>
      </c>
    </row>
    <row r="37" spans="1:5" ht="20.100000000000001" customHeight="1" x14ac:dyDescent="0.35">
      <c r="A37" s="89" t="s">
        <v>96</v>
      </c>
      <c r="B37" s="90" t="s">
        <v>97</v>
      </c>
      <c r="C37" s="95">
        <v>721</v>
      </c>
      <c r="D37" s="95">
        <v>108</v>
      </c>
      <c r="E37" s="92">
        <v>14.979200000000001</v>
      </c>
    </row>
    <row r="38" spans="1:5" ht="20.100000000000001" customHeight="1" x14ac:dyDescent="0.35">
      <c r="A38" s="87" t="s">
        <v>96</v>
      </c>
      <c r="B38" s="88" t="s">
        <v>98</v>
      </c>
      <c r="C38" s="93">
        <v>197</v>
      </c>
      <c r="D38" s="94">
        <v>64</v>
      </c>
      <c r="E38" s="91">
        <v>32.487299999999998</v>
      </c>
    </row>
    <row r="39" spans="1:5" ht="20.100000000000001" customHeight="1" x14ac:dyDescent="0.35">
      <c r="A39" s="89" t="s">
        <v>99</v>
      </c>
      <c r="B39" s="90" t="s">
        <v>100</v>
      </c>
      <c r="C39" s="95">
        <v>1586</v>
      </c>
      <c r="D39" s="96">
        <v>113</v>
      </c>
      <c r="E39" s="92">
        <v>7.1247999999999996</v>
      </c>
    </row>
    <row r="40" spans="1:5" ht="20.100000000000001" customHeight="1" x14ac:dyDescent="0.35">
      <c r="A40" s="87" t="s">
        <v>99</v>
      </c>
      <c r="B40" s="88" t="s">
        <v>102</v>
      </c>
      <c r="C40" s="93">
        <v>511</v>
      </c>
      <c r="D40" s="93">
        <v>52</v>
      </c>
      <c r="E40" s="91">
        <v>10.1761</v>
      </c>
    </row>
    <row r="41" spans="1:5" ht="20.100000000000001" customHeight="1" x14ac:dyDescent="0.35">
      <c r="A41" s="89" t="s">
        <v>103</v>
      </c>
      <c r="B41" s="90" t="s">
        <v>104</v>
      </c>
      <c r="C41" s="95">
        <v>1395</v>
      </c>
      <c r="D41" s="95">
        <v>84</v>
      </c>
      <c r="E41" s="92">
        <v>6.0214999999999996</v>
      </c>
    </row>
    <row r="42" spans="1:5" ht="20.100000000000001" customHeight="1" x14ac:dyDescent="0.35">
      <c r="A42" s="87" t="s">
        <v>106</v>
      </c>
      <c r="B42" s="88" t="s">
        <v>107</v>
      </c>
      <c r="C42" s="93">
        <v>1994</v>
      </c>
      <c r="D42" s="98">
        <v>96</v>
      </c>
      <c r="E42" s="91">
        <v>4.8144</v>
      </c>
    </row>
    <row r="43" spans="1:5" ht="20.100000000000001" customHeight="1" x14ac:dyDescent="0.35">
      <c r="A43" s="89" t="s">
        <v>109</v>
      </c>
      <c r="B43" s="90" t="s">
        <v>110</v>
      </c>
      <c r="C43" s="95">
        <v>298</v>
      </c>
      <c r="D43" s="96">
        <v>87</v>
      </c>
      <c r="E43" s="92">
        <v>29.194600000000001</v>
      </c>
    </row>
    <row r="44" spans="1:5" ht="20.100000000000001" customHeight="1" x14ac:dyDescent="0.35">
      <c r="A44" s="87" t="s">
        <v>109</v>
      </c>
      <c r="B44" s="88" t="s">
        <v>112</v>
      </c>
      <c r="C44" s="93">
        <v>2844</v>
      </c>
      <c r="D44" s="94">
        <v>360</v>
      </c>
      <c r="E44" s="91">
        <v>12.658200000000001</v>
      </c>
    </row>
    <row r="45" spans="1:5" ht="20.100000000000001" customHeight="1" x14ac:dyDescent="0.35">
      <c r="A45" s="89" t="s">
        <v>109</v>
      </c>
      <c r="B45" s="90" t="s">
        <v>113</v>
      </c>
      <c r="C45" s="95">
        <v>176</v>
      </c>
      <c r="D45" s="96">
        <v>47</v>
      </c>
      <c r="E45" s="92">
        <v>26.704499999999999</v>
      </c>
    </row>
    <row r="46" spans="1:5" ht="20.100000000000001" customHeight="1" x14ac:dyDescent="0.35">
      <c r="A46" s="87" t="s">
        <v>109</v>
      </c>
      <c r="B46" s="88" t="s">
        <v>114</v>
      </c>
      <c r="C46" s="93">
        <v>2391</v>
      </c>
      <c r="D46" s="98">
        <v>113</v>
      </c>
      <c r="E46" s="91">
        <v>4.7260999999999997</v>
      </c>
    </row>
    <row r="47" spans="1:5" ht="20.100000000000001" customHeight="1" x14ac:dyDescent="0.35">
      <c r="A47" s="89" t="s">
        <v>109</v>
      </c>
      <c r="B47" s="90" t="s">
        <v>116</v>
      </c>
      <c r="C47" s="95">
        <v>1357</v>
      </c>
      <c r="D47" s="96">
        <v>95</v>
      </c>
      <c r="E47" s="92">
        <v>7.0007000000000001</v>
      </c>
    </row>
    <row r="48" spans="1:5" ht="20.100000000000001" customHeight="1" x14ac:dyDescent="0.35">
      <c r="A48" s="87" t="s">
        <v>119</v>
      </c>
      <c r="B48" s="88" t="s">
        <v>120</v>
      </c>
      <c r="C48" s="93">
        <v>279</v>
      </c>
      <c r="D48" s="98">
        <v>82</v>
      </c>
      <c r="E48" s="91">
        <v>29.390699999999999</v>
      </c>
    </row>
    <row r="49" spans="1:5" ht="20.100000000000001" customHeight="1" x14ac:dyDescent="0.35">
      <c r="A49" s="89" t="s">
        <v>119</v>
      </c>
      <c r="B49" s="90" t="s">
        <v>121</v>
      </c>
      <c r="C49" s="95">
        <v>198</v>
      </c>
      <c r="D49" s="96">
        <v>52</v>
      </c>
      <c r="E49" s="92">
        <v>26.262599999999999</v>
      </c>
    </row>
    <row r="50" spans="1:5" ht="20.100000000000001" customHeight="1" x14ac:dyDescent="0.35">
      <c r="A50" s="87" t="s">
        <v>125</v>
      </c>
      <c r="B50" s="88" t="s">
        <v>126</v>
      </c>
      <c r="C50" s="93">
        <v>566</v>
      </c>
      <c r="D50" s="98">
        <v>120</v>
      </c>
      <c r="E50" s="91">
        <v>21.2014</v>
      </c>
    </row>
    <row r="51" spans="1:5" ht="20.100000000000001" customHeight="1" x14ac:dyDescent="0.35">
      <c r="A51" s="89" t="s">
        <v>125</v>
      </c>
      <c r="B51" s="90" t="s">
        <v>128</v>
      </c>
      <c r="C51" s="95">
        <v>2175</v>
      </c>
      <c r="D51" s="97">
        <v>76</v>
      </c>
      <c r="E51" s="92">
        <v>3.4943</v>
      </c>
    </row>
    <row r="52" spans="1:5" ht="20.100000000000001" customHeight="1" x14ac:dyDescent="0.35">
      <c r="A52" s="87" t="s">
        <v>130</v>
      </c>
      <c r="B52" s="88" t="s">
        <v>131</v>
      </c>
      <c r="C52" s="93">
        <v>162</v>
      </c>
      <c r="D52" s="98">
        <v>52</v>
      </c>
      <c r="E52" s="91">
        <v>32.098799999999997</v>
      </c>
    </row>
    <row r="53" spans="1:5" ht="20.100000000000001" customHeight="1" x14ac:dyDescent="0.35">
      <c r="A53" s="89" t="s">
        <v>133</v>
      </c>
      <c r="B53" s="90" t="s">
        <v>134</v>
      </c>
      <c r="C53" s="95">
        <v>198</v>
      </c>
      <c r="D53" s="95">
        <v>74</v>
      </c>
      <c r="E53" s="92">
        <v>37.373699999999999</v>
      </c>
    </row>
    <row r="54" spans="1:5" ht="20.100000000000001" customHeight="1" x14ac:dyDescent="0.35">
      <c r="A54" s="87" t="s">
        <v>136</v>
      </c>
      <c r="B54" s="88" t="s">
        <v>137</v>
      </c>
      <c r="C54" s="93">
        <v>2561</v>
      </c>
      <c r="D54" s="94">
        <v>140</v>
      </c>
      <c r="E54" s="91">
        <v>5.4665999999999997</v>
      </c>
    </row>
    <row r="55" spans="1:5" ht="20.100000000000001" customHeight="1" x14ac:dyDescent="0.35">
      <c r="A55" s="89" t="s">
        <v>136</v>
      </c>
      <c r="B55" s="90" t="s">
        <v>141</v>
      </c>
      <c r="C55" s="95">
        <v>1479</v>
      </c>
      <c r="D55" s="96">
        <v>136</v>
      </c>
      <c r="E55" s="92">
        <v>9.1953999999999994</v>
      </c>
    </row>
    <row r="56" spans="1:5" ht="20.100000000000001" customHeight="1" x14ac:dyDescent="0.35">
      <c r="A56" s="87" t="s">
        <v>136</v>
      </c>
      <c r="B56" s="88" t="s">
        <v>143</v>
      </c>
      <c r="C56" s="93">
        <v>1009</v>
      </c>
      <c r="D56" s="93">
        <v>79</v>
      </c>
      <c r="E56" s="91">
        <v>7.8295000000000003</v>
      </c>
    </row>
    <row r="57" spans="1:5" ht="20.100000000000001" customHeight="1" x14ac:dyDescent="0.35">
      <c r="A57" s="89" t="s">
        <v>145</v>
      </c>
      <c r="B57" s="90" t="s">
        <v>146</v>
      </c>
      <c r="C57" s="95">
        <v>204</v>
      </c>
      <c r="D57" s="95">
        <v>78</v>
      </c>
      <c r="E57" s="92">
        <v>38.235300000000002</v>
      </c>
    </row>
    <row r="58" spans="1:5" ht="20.100000000000001" customHeight="1" x14ac:dyDescent="0.35">
      <c r="A58" s="87" t="s">
        <v>148</v>
      </c>
      <c r="B58" s="88" t="s">
        <v>149</v>
      </c>
      <c r="C58" s="93">
        <v>337</v>
      </c>
      <c r="D58" s="93">
        <v>61</v>
      </c>
      <c r="E58" s="91">
        <v>18.100899999999999</v>
      </c>
    </row>
    <row r="59" spans="1:5" ht="20.100000000000001" customHeight="1" x14ac:dyDescent="0.35">
      <c r="A59" s="89" t="s">
        <v>148</v>
      </c>
      <c r="B59" s="90" t="s">
        <v>150</v>
      </c>
      <c r="C59" s="95">
        <v>235</v>
      </c>
      <c r="D59" s="95">
        <v>98</v>
      </c>
      <c r="E59" s="92">
        <v>41.702100000000002</v>
      </c>
    </row>
    <row r="60" spans="1:5" ht="20.100000000000001" customHeight="1" x14ac:dyDescent="0.35">
      <c r="A60" s="87" t="s">
        <v>151</v>
      </c>
      <c r="B60" s="88" t="s">
        <v>152</v>
      </c>
      <c r="C60" s="93">
        <v>209</v>
      </c>
      <c r="D60" s="94">
        <v>103</v>
      </c>
      <c r="E60" s="91">
        <v>49.282299999999999</v>
      </c>
    </row>
    <row r="61" spans="1:5" ht="20.100000000000001" customHeight="1" x14ac:dyDescent="0.35">
      <c r="A61" s="89" t="s">
        <v>151</v>
      </c>
      <c r="B61" s="90" t="s">
        <v>154</v>
      </c>
      <c r="C61" s="95">
        <v>277</v>
      </c>
      <c r="D61" s="95">
        <v>104</v>
      </c>
      <c r="E61" s="92">
        <v>37.545099999999998</v>
      </c>
    </row>
    <row r="62" spans="1:5" ht="20.100000000000001" customHeight="1" x14ac:dyDescent="0.35">
      <c r="A62" s="87" t="s">
        <v>151</v>
      </c>
      <c r="B62" s="88" t="s">
        <v>155</v>
      </c>
      <c r="C62" s="93">
        <v>1433</v>
      </c>
      <c r="D62" s="94">
        <v>100</v>
      </c>
      <c r="E62" s="91">
        <v>6.9783999999999997</v>
      </c>
    </row>
    <row r="63" spans="1:5" ht="20.100000000000001" customHeight="1" x14ac:dyDescent="0.35">
      <c r="A63" s="89" t="s">
        <v>156</v>
      </c>
      <c r="B63" s="90" t="s">
        <v>157</v>
      </c>
      <c r="C63" s="95">
        <v>1206</v>
      </c>
      <c r="D63" s="96">
        <v>102</v>
      </c>
      <c r="E63" s="92">
        <v>8.4577000000000009</v>
      </c>
    </row>
    <row r="64" spans="1:5" ht="20.100000000000001" customHeight="1" x14ac:dyDescent="0.35">
      <c r="A64" s="87" t="s">
        <v>156</v>
      </c>
      <c r="B64" s="88" t="s">
        <v>159</v>
      </c>
      <c r="C64" s="93">
        <v>328</v>
      </c>
      <c r="D64" s="98">
        <v>50</v>
      </c>
      <c r="E64" s="91">
        <v>15.2439</v>
      </c>
    </row>
    <row r="65" spans="1:10" ht="20.100000000000001" customHeight="1" x14ac:dyDescent="0.35">
      <c r="A65" s="89" t="s">
        <v>161</v>
      </c>
      <c r="B65" s="90" t="s">
        <v>162</v>
      </c>
      <c r="C65" s="95">
        <v>2188</v>
      </c>
      <c r="D65" s="96">
        <v>94</v>
      </c>
      <c r="E65" s="92">
        <v>4.2961999999999998</v>
      </c>
    </row>
    <row r="66" spans="1:10" ht="20.100000000000001" customHeight="1" x14ac:dyDescent="0.35">
      <c r="A66" s="87" t="s">
        <v>164</v>
      </c>
      <c r="B66" s="88" t="s">
        <v>165</v>
      </c>
      <c r="C66" s="93">
        <v>201</v>
      </c>
      <c r="D66" s="98">
        <v>63</v>
      </c>
      <c r="E66" s="91">
        <v>31.343299999999999</v>
      </c>
    </row>
    <row r="67" spans="1:10" ht="20.100000000000001" customHeight="1" x14ac:dyDescent="0.35">
      <c r="A67" s="89" t="s">
        <v>167</v>
      </c>
      <c r="B67" s="90" t="s">
        <v>168</v>
      </c>
      <c r="C67" s="95">
        <v>962</v>
      </c>
      <c r="D67" s="95">
        <v>48</v>
      </c>
      <c r="E67" s="92">
        <v>4.9896000000000003</v>
      </c>
    </row>
    <row r="68" spans="1:10" ht="20.100000000000001" customHeight="1" x14ac:dyDescent="0.35">
      <c r="A68" s="87" t="s">
        <v>170</v>
      </c>
      <c r="B68" s="88" t="s">
        <v>171</v>
      </c>
      <c r="C68" s="93">
        <v>2438</v>
      </c>
      <c r="D68" s="98">
        <v>107</v>
      </c>
      <c r="E68" s="91">
        <v>4.3887999999999998</v>
      </c>
    </row>
    <row r="69" spans="1:10" ht="20.100000000000001" customHeight="1" x14ac:dyDescent="0.35">
      <c r="A69" s="89" t="s">
        <v>173</v>
      </c>
      <c r="B69" s="90" t="s">
        <v>174</v>
      </c>
      <c r="C69" s="95">
        <v>83</v>
      </c>
      <c r="D69" s="95">
        <v>40</v>
      </c>
      <c r="E69" s="92">
        <v>48.192799999999998</v>
      </c>
      <c r="H69" s="595"/>
      <c r="I69" s="595"/>
      <c r="J69" s="595"/>
    </row>
    <row r="70" spans="1:10" ht="25.5" customHeight="1" thickBot="1" x14ac:dyDescent="0.4">
      <c r="A70" s="514"/>
      <c r="B70" s="515" t="s">
        <v>909</v>
      </c>
      <c r="C70" s="516">
        <v>1039.2</v>
      </c>
      <c r="D70" s="516">
        <v>95</v>
      </c>
      <c r="E70" s="517">
        <v>9.1416474210931487</v>
      </c>
      <c r="H70" s="595"/>
      <c r="I70" s="596"/>
      <c r="J70" s="596"/>
    </row>
    <row r="71" spans="1:10" ht="24.95" customHeight="1" thickTop="1" x14ac:dyDescent="0.35">
      <c r="A71" s="469"/>
      <c r="B71" s="470" t="s">
        <v>730</v>
      </c>
      <c r="C71" s="469"/>
      <c r="D71" s="469"/>
      <c r="E71" s="469"/>
      <c r="H71" s="595"/>
      <c r="I71" s="596"/>
      <c r="J71" s="596"/>
    </row>
    <row r="72" spans="1:10" ht="20.100000000000001" customHeight="1" x14ac:dyDescent="0.35">
      <c r="A72" s="472" t="s">
        <v>731</v>
      </c>
      <c r="B72" s="471" t="s">
        <v>732</v>
      </c>
      <c r="C72" s="636">
        <v>3844</v>
      </c>
      <c r="D72" s="471">
        <v>113</v>
      </c>
      <c r="E72" s="637">
        <v>2.9396462018730487</v>
      </c>
      <c r="H72" s="595"/>
      <c r="I72" s="596"/>
      <c r="J72" s="596"/>
    </row>
    <row r="73" spans="1:10" x14ac:dyDescent="0.35">
      <c r="C73" s="449"/>
      <c r="D73" s="449"/>
      <c r="E73" s="448"/>
    </row>
    <row r="74" spans="1:10" x14ac:dyDescent="0.35">
      <c r="A74" s="402" t="s">
        <v>764</v>
      </c>
    </row>
    <row r="75" spans="1:10" x14ac:dyDescent="0.35">
      <c r="A75" s="41" t="s">
        <v>762</v>
      </c>
    </row>
    <row r="78" spans="1:10" x14ac:dyDescent="0.35">
      <c r="C78" s="448"/>
      <c r="D78" s="448"/>
    </row>
  </sheetData>
  <autoFilter ref="A3:E3"/>
  <mergeCells count="1">
    <mergeCell ref="A2:C2"/>
  </mergeCells>
  <hyperlinks>
    <hyperlink ref="A2:C2" location="TOC!A1" display="Return to Table of Contents"/>
  </hyperlinks>
  <pageMargins left="0.25" right="0.25" top="0.75" bottom="0.75" header="0.3" footer="0.3"/>
  <pageSetup scale="45" orientation="portrait" horizontalDpi="1200" verticalDpi="1200" r:id="rId1"/>
  <headerFooter>
    <oddHeader>&amp;L&amp;9 2020-21 &amp;"Arial,Italic"Survey of Dental Education&amp;"Arial,Regular"
Report 1 - Academic Programs, Enrollment, and Graduates</oddHead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K91"/>
  <sheetViews>
    <sheetView zoomScaleNormal="100" workbookViewId="0">
      <pane xSplit="2" ySplit="4" topLeftCell="C5" activePane="bottomRight" state="frozen"/>
      <selection activeCell="I38" sqref="I38"/>
      <selection pane="topRight" activeCell="I38" sqref="I38"/>
      <selection pane="bottomLeft" activeCell="I38" sqref="I38"/>
      <selection pane="bottomRight"/>
    </sheetView>
  </sheetViews>
  <sheetFormatPr defaultColWidth="9.1328125" defaultRowHeight="12.75" x14ac:dyDescent="0.35"/>
  <cols>
    <col min="1" max="1" width="12.33203125" style="1" customWidth="1"/>
    <col min="2" max="2" width="58.86328125" style="1" customWidth="1"/>
    <col min="3" max="9" width="10.53125" style="1" customWidth="1"/>
    <col min="10" max="16384" width="9.1328125" style="1"/>
  </cols>
  <sheetData>
    <row r="1" spans="1:9" ht="13.9" x14ac:dyDescent="0.4">
      <c r="A1" s="2" t="s">
        <v>942</v>
      </c>
    </row>
    <row r="2" spans="1:9" ht="21" customHeight="1" x14ac:dyDescent="0.35">
      <c r="A2" s="709" t="s">
        <v>0</v>
      </c>
      <c r="B2" s="709"/>
    </row>
    <row r="3" spans="1:9" ht="37.5" customHeight="1" x14ac:dyDescent="0.4">
      <c r="A3" s="731" t="s">
        <v>756</v>
      </c>
      <c r="B3" s="548"/>
      <c r="C3" s="730" t="s">
        <v>245</v>
      </c>
      <c r="D3" s="730"/>
      <c r="E3" s="730"/>
      <c r="F3" s="730"/>
      <c r="G3" s="730"/>
      <c r="H3" s="730"/>
      <c r="I3" s="730"/>
    </row>
    <row r="4" spans="1:9" ht="33" customHeight="1" x14ac:dyDescent="0.4">
      <c r="A4" s="731"/>
      <c r="B4" s="81" t="s">
        <v>750</v>
      </c>
      <c r="C4" s="82" t="s">
        <v>246</v>
      </c>
      <c r="D4" s="82" t="s">
        <v>247</v>
      </c>
      <c r="E4" s="82" t="s">
        <v>248</v>
      </c>
      <c r="F4" s="82" t="s">
        <v>249</v>
      </c>
      <c r="G4" s="82" t="s">
        <v>250</v>
      </c>
      <c r="H4" s="82" t="s">
        <v>251</v>
      </c>
      <c r="I4" s="82" t="s">
        <v>252</v>
      </c>
    </row>
    <row r="5" spans="1:9" ht="20.100000000000001" customHeight="1" x14ac:dyDescent="0.35">
      <c r="A5" s="83" t="s">
        <v>9</v>
      </c>
      <c r="B5" s="84" t="s">
        <v>10</v>
      </c>
      <c r="C5" s="68">
        <v>0</v>
      </c>
      <c r="D5" s="68">
        <v>0</v>
      </c>
      <c r="E5" s="68">
        <v>0</v>
      </c>
      <c r="F5" s="68">
        <v>59</v>
      </c>
      <c r="G5" s="68">
        <v>4</v>
      </c>
      <c r="H5" s="68">
        <v>0</v>
      </c>
      <c r="I5" s="68">
        <v>0</v>
      </c>
    </row>
    <row r="6" spans="1:9" ht="20.100000000000001" customHeight="1" x14ac:dyDescent="0.35">
      <c r="A6" s="85" t="s">
        <v>16</v>
      </c>
      <c r="B6" s="86" t="s">
        <v>17</v>
      </c>
      <c r="C6" s="74">
        <v>0</v>
      </c>
      <c r="D6" s="74">
        <v>1</v>
      </c>
      <c r="E6" s="74">
        <v>0</v>
      </c>
      <c r="F6" s="74">
        <v>72</v>
      </c>
      <c r="G6" s="74">
        <v>5</v>
      </c>
      <c r="H6" s="74">
        <v>0</v>
      </c>
      <c r="I6" s="74">
        <v>0</v>
      </c>
    </row>
    <row r="7" spans="1:9" ht="20.100000000000001" customHeight="1" x14ac:dyDescent="0.35">
      <c r="A7" s="83" t="s">
        <v>16</v>
      </c>
      <c r="B7" s="84" t="s">
        <v>20</v>
      </c>
      <c r="C7" s="68">
        <v>0</v>
      </c>
      <c r="D7" s="68">
        <v>0</v>
      </c>
      <c r="E7" s="68">
        <v>0</v>
      </c>
      <c r="F7" s="68">
        <v>108</v>
      </c>
      <c r="G7" s="68">
        <v>37</v>
      </c>
      <c r="H7" s="68">
        <v>0</v>
      </c>
      <c r="I7" s="68">
        <v>0</v>
      </c>
    </row>
    <row r="8" spans="1:9" ht="20.100000000000001" customHeight="1" x14ac:dyDescent="0.35">
      <c r="A8" s="85" t="s">
        <v>23</v>
      </c>
      <c r="B8" s="86" t="s">
        <v>24</v>
      </c>
      <c r="C8" s="74">
        <v>8</v>
      </c>
      <c r="D8" s="74">
        <v>0</v>
      </c>
      <c r="E8" s="74">
        <v>4</v>
      </c>
      <c r="F8" s="74">
        <v>126</v>
      </c>
      <c r="G8" s="74">
        <v>7</v>
      </c>
      <c r="H8" s="74">
        <v>1</v>
      </c>
      <c r="I8" s="74">
        <v>0</v>
      </c>
    </row>
    <row r="9" spans="1:9" ht="20.100000000000001" customHeight="1" x14ac:dyDescent="0.35">
      <c r="A9" s="83" t="s">
        <v>23</v>
      </c>
      <c r="B9" s="84" t="s">
        <v>28</v>
      </c>
      <c r="C9" s="68">
        <v>0</v>
      </c>
      <c r="D9" s="68">
        <v>0</v>
      </c>
      <c r="E9" s="68">
        <v>0</v>
      </c>
      <c r="F9" s="68">
        <v>85</v>
      </c>
      <c r="G9" s="68">
        <v>5</v>
      </c>
      <c r="H9" s="68">
        <v>0</v>
      </c>
      <c r="I9" s="68">
        <v>0</v>
      </c>
    </row>
    <row r="10" spans="1:9" ht="20.100000000000001" customHeight="1" x14ac:dyDescent="0.35">
      <c r="A10" s="85" t="s">
        <v>23</v>
      </c>
      <c r="B10" s="86" t="s">
        <v>29</v>
      </c>
      <c r="C10" s="74">
        <v>0</v>
      </c>
      <c r="D10" s="74">
        <v>0</v>
      </c>
      <c r="E10" s="74">
        <v>1</v>
      </c>
      <c r="F10" s="74">
        <v>87</v>
      </c>
      <c r="G10" s="74">
        <v>0</v>
      </c>
      <c r="H10" s="74">
        <v>0</v>
      </c>
      <c r="I10" s="74">
        <v>0</v>
      </c>
    </row>
    <row r="11" spans="1:9" ht="20.100000000000001" customHeight="1" x14ac:dyDescent="0.35">
      <c r="A11" s="83" t="s">
        <v>23</v>
      </c>
      <c r="B11" s="84" t="s">
        <v>31</v>
      </c>
      <c r="C11" s="68">
        <v>0</v>
      </c>
      <c r="D11" s="68">
        <v>0</v>
      </c>
      <c r="E11" s="68">
        <v>0</v>
      </c>
      <c r="F11" s="68">
        <v>123</v>
      </c>
      <c r="G11" s="68">
        <v>21</v>
      </c>
      <c r="H11" s="68">
        <v>0</v>
      </c>
      <c r="I11" s="68">
        <v>0</v>
      </c>
    </row>
    <row r="12" spans="1:9" ht="20.100000000000001" customHeight="1" x14ac:dyDescent="0.35">
      <c r="A12" s="85" t="s">
        <v>23</v>
      </c>
      <c r="B12" s="86" t="s">
        <v>34</v>
      </c>
      <c r="C12" s="74">
        <v>0</v>
      </c>
      <c r="D12" s="74">
        <v>0</v>
      </c>
      <c r="E12" s="74">
        <v>3</v>
      </c>
      <c r="F12" s="74">
        <v>92</v>
      </c>
      <c r="G12" s="74">
        <v>5</v>
      </c>
      <c r="H12" s="74">
        <v>0</v>
      </c>
      <c r="I12" s="74">
        <v>0</v>
      </c>
    </row>
    <row r="13" spans="1:9" ht="20.100000000000001" customHeight="1" x14ac:dyDescent="0.35">
      <c r="A13" s="83" t="s">
        <v>23</v>
      </c>
      <c r="B13" s="84" t="s">
        <v>37</v>
      </c>
      <c r="C13" s="68">
        <v>0</v>
      </c>
      <c r="D13" s="68">
        <v>0</v>
      </c>
      <c r="E13" s="68">
        <v>0</v>
      </c>
      <c r="F13" s="68">
        <v>47</v>
      </c>
      <c r="G13" s="68">
        <v>23</v>
      </c>
      <c r="H13" s="68">
        <v>0</v>
      </c>
      <c r="I13" s="68">
        <v>0</v>
      </c>
    </row>
    <row r="14" spans="1:9" ht="20.100000000000001" customHeight="1" x14ac:dyDescent="0.35">
      <c r="A14" s="85" t="s">
        <v>39</v>
      </c>
      <c r="B14" s="86" t="s">
        <v>40</v>
      </c>
      <c r="C14" s="74">
        <v>0</v>
      </c>
      <c r="D14" s="74">
        <v>0</v>
      </c>
      <c r="E14" s="74">
        <v>0</v>
      </c>
      <c r="F14" s="74">
        <v>71</v>
      </c>
      <c r="G14" s="74">
        <v>9</v>
      </c>
      <c r="H14" s="74">
        <v>0</v>
      </c>
      <c r="I14" s="74">
        <v>0</v>
      </c>
    </row>
    <row r="15" spans="1:9" ht="20.100000000000001" customHeight="1" x14ac:dyDescent="0.35">
      <c r="A15" s="83" t="s">
        <v>42</v>
      </c>
      <c r="B15" s="84" t="s">
        <v>43</v>
      </c>
      <c r="C15" s="68">
        <v>0</v>
      </c>
      <c r="D15" s="68">
        <v>0</v>
      </c>
      <c r="E15" s="68">
        <v>0</v>
      </c>
      <c r="F15" s="68">
        <v>47</v>
      </c>
      <c r="G15" s="68">
        <v>0</v>
      </c>
      <c r="H15" s="68">
        <v>1</v>
      </c>
      <c r="I15" s="68">
        <v>0</v>
      </c>
    </row>
    <row r="16" spans="1:9" ht="20.100000000000001" customHeight="1" x14ac:dyDescent="0.35">
      <c r="A16" s="85" t="s">
        <v>45</v>
      </c>
      <c r="B16" s="86" t="s">
        <v>46</v>
      </c>
      <c r="C16" s="74">
        <v>0</v>
      </c>
      <c r="D16" s="74">
        <v>0</v>
      </c>
      <c r="E16" s="74">
        <v>0</v>
      </c>
      <c r="F16" s="74">
        <v>53</v>
      </c>
      <c r="G16" s="74">
        <v>16</v>
      </c>
      <c r="H16" s="74">
        <v>0</v>
      </c>
      <c r="I16" s="74">
        <v>0</v>
      </c>
    </row>
    <row r="17" spans="1:9" ht="20.100000000000001" customHeight="1" x14ac:dyDescent="0.35">
      <c r="A17" s="83" t="s">
        <v>48</v>
      </c>
      <c r="B17" s="84" t="s">
        <v>49</v>
      </c>
      <c r="C17" s="68">
        <v>0</v>
      </c>
      <c r="D17" s="68">
        <v>0</v>
      </c>
      <c r="E17" s="68">
        <v>0</v>
      </c>
      <c r="F17" s="68">
        <v>89</v>
      </c>
      <c r="G17" s="68">
        <v>4</v>
      </c>
      <c r="H17" s="68">
        <v>0</v>
      </c>
      <c r="I17" s="68">
        <v>0</v>
      </c>
    </row>
    <row r="18" spans="1:9" ht="20.100000000000001" customHeight="1" x14ac:dyDescent="0.35">
      <c r="A18" s="85" t="s">
        <v>48</v>
      </c>
      <c r="B18" s="86" t="s">
        <v>50</v>
      </c>
      <c r="C18" s="74">
        <v>0</v>
      </c>
      <c r="D18" s="74">
        <v>11</v>
      </c>
      <c r="E18" s="74">
        <v>0</v>
      </c>
      <c r="F18" s="74">
        <v>88</v>
      </c>
      <c r="G18" s="74">
        <v>31</v>
      </c>
      <c r="H18" s="74">
        <v>0</v>
      </c>
      <c r="I18" s="74">
        <v>0</v>
      </c>
    </row>
    <row r="19" spans="1:9" ht="20.100000000000001" customHeight="1" x14ac:dyDescent="0.35">
      <c r="A19" s="83" t="s">
        <v>48</v>
      </c>
      <c r="B19" s="84" t="s">
        <v>362</v>
      </c>
      <c r="C19" s="68">
        <v>0</v>
      </c>
      <c r="D19" s="68">
        <v>0</v>
      </c>
      <c r="E19" s="68">
        <v>0</v>
      </c>
      <c r="F19" s="68">
        <v>85</v>
      </c>
      <c r="G19" s="68">
        <v>20</v>
      </c>
      <c r="H19" s="68">
        <v>0</v>
      </c>
      <c r="I19" s="68">
        <v>0</v>
      </c>
    </row>
    <row r="20" spans="1:9" ht="20.100000000000001" customHeight="1" x14ac:dyDescent="0.35">
      <c r="A20" s="85" t="s">
        <v>53</v>
      </c>
      <c r="B20" s="86" t="s">
        <v>54</v>
      </c>
      <c r="C20" s="74">
        <v>0</v>
      </c>
      <c r="D20" s="74">
        <v>0</v>
      </c>
      <c r="E20" s="74">
        <v>0</v>
      </c>
      <c r="F20" s="74">
        <v>90</v>
      </c>
      <c r="G20" s="74">
        <v>6</v>
      </c>
      <c r="H20" s="74">
        <v>0</v>
      </c>
      <c r="I20" s="74">
        <v>0</v>
      </c>
    </row>
    <row r="21" spans="1:9" ht="20.100000000000001" customHeight="1" x14ac:dyDescent="0.35">
      <c r="A21" s="83" t="s">
        <v>56</v>
      </c>
      <c r="B21" s="84" t="s">
        <v>57</v>
      </c>
      <c r="C21" s="68">
        <v>0</v>
      </c>
      <c r="D21" s="68">
        <v>0</v>
      </c>
      <c r="E21" s="68">
        <v>3</v>
      </c>
      <c r="F21" s="68">
        <v>43</v>
      </c>
      <c r="G21" s="68">
        <v>4</v>
      </c>
      <c r="H21" s="68">
        <v>0</v>
      </c>
      <c r="I21" s="68">
        <v>0</v>
      </c>
    </row>
    <row r="22" spans="1:9" ht="20.100000000000001" customHeight="1" x14ac:dyDescent="0.35">
      <c r="A22" s="85" t="s">
        <v>56</v>
      </c>
      <c r="B22" s="86" t="s">
        <v>59</v>
      </c>
      <c r="C22" s="74">
        <v>0</v>
      </c>
      <c r="D22" s="74">
        <v>0</v>
      </c>
      <c r="E22" s="74">
        <v>0</v>
      </c>
      <c r="F22" s="74">
        <v>63</v>
      </c>
      <c r="G22" s="74">
        <v>7</v>
      </c>
      <c r="H22" s="74">
        <v>0</v>
      </c>
      <c r="I22" s="74">
        <v>0</v>
      </c>
    </row>
    <row r="23" spans="1:9" ht="20.100000000000001" customHeight="1" x14ac:dyDescent="0.35">
      <c r="A23" s="83" t="s">
        <v>56</v>
      </c>
      <c r="B23" s="84" t="s">
        <v>61</v>
      </c>
      <c r="C23" s="68">
        <v>0</v>
      </c>
      <c r="D23" s="68">
        <v>0</v>
      </c>
      <c r="E23" s="68">
        <v>0</v>
      </c>
      <c r="F23" s="68">
        <v>106</v>
      </c>
      <c r="G23" s="68">
        <v>33</v>
      </c>
      <c r="H23" s="68">
        <v>0</v>
      </c>
      <c r="I23" s="68">
        <v>1</v>
      </c>
    </row>
    <row r="24" spans="1:9" ht="20.100000000000001" customHeight="1" x14ac:dyDescent="0.35">
      <c r="A24" s="85" t="s">
        <v>62</v>
      </c>
      <c r="B24" s="86" t="s">
        <v>63</v>
      </c>
      <c r="C24" s="74">
        <v>0</v>
      </c>
      <c r="D24" s="74">
        <v>0</v>
      </c>
      <c r="E24" s="74">
        <v>0</v>
      </c>
      <c r="F24" s="74">
        <v>90</v>
      </c>
      <c r="G24" s="74">
        <v>15</v>
      </c>
      <c r="H24" s="74">
        <v>0</v>
      </c>
      <c r="I24" s="74">
        <v>0</v>
      </c>
    </row>
    <row r="25" spans="1:9" ht="20.100000000000001" customHeight="1" x14ac:dyDescent="0.35">
      <c r="A25" s="83" t="s">
        <v>64</v>
      </c>
      <c r="B25" s="84" t="s">
        <v>65</v>
      </c>
      <c r="C25" s="68">
        <v>0</v>
      </c>
      <c r="D25" s="68">
        <v>1</v>
      </c>
      <c r="E25" s="68">
        <v>0</v>
      </c>
      <c r="F25" s="68">
        <v>81</v>
      </c>
      <c r="G25" s="68">
        <v>0</v>
      </c>
      <c r="H25" s="68">
        <v>0</v>
      </c>
      <c r="I25" s="68">
        <v>0</v>
      </c>
    </row>
    <row r="26" spans="1:9" ht="20.100000000000001" customHeight="1" x14ac:dyDescent="0.35">
      <c r="A26" s="85" t="s">
        <v>66</v>
      </c>
      <c r="B26" s="86" t="s">
        <v>67</v>
      </c>
      <c r="C26" s="74">
        <v>0</v>
      </c>
      <c r="D26" s="74">
        <v>0</v>
      </c>
      <c r="E26" s="74">
        <v>0</v>
      </c>
      <c r="F26" s="74">
        <v>62</v>
      </c>
      <c r="G26" s="74">
        <v>3</v>
      </c>
      <c r="H26" s="74">
        <v>0</v>
      </c>
      <c r="I26" s="74">
        <v>0</v>
      </c>
    </row>
    <row r="27" spans="1:9" ht="20.100000000000001" customHeight="1" x14ac:dyDescent="0.35">
      <c r="A27" s="83" t="s">
        <v>66</v>
      </c>
      <c r="B27" s="84" t="s">
        <v>69</v>
      </c>
      <c r="C27" s="68">
        <v>0</v>
      </c>
      <c r="D27" s="68">
        <v>0</v>
      </c>
      <c r="E27" s="68">
        <v>0</v>
      </c>
      <c r="F27" s="68">
        <v>115</v>
      </c>
      <c r="G27" s="68">
        <v>6</v>
      </c>
      <c r="H27" s="68">
        <v>0</v>
      </c>
      <c r="I27" s="68">
        <v>0</v>
      </c>
    </row>
    <row r="28" spans="1:9" ht="20.100000000000001" customHeight="1" x14ac:dyDescent="0.35">
      <c r="A28" s="85" t="s">
        <v>71</v>
      </c>
      <c r="B28" s="86" t="s">
        <v>72</v>
      </c>
      <c r="C28" s="74">
        <v>0</v>
      </c>
      <c r="D28" s="74">
        <v>0</v>
      </c>
      <c r="E28" s="74">
        <v>0</v>
      </c>
      <c r="F28" s="74">
        <v>65</v>
      </c>
      <c r="G28" s="74">
        <v>11</v>
      </c>
      <c r="H28" s="74">
        <v>0</v>
      </c>
      <c r="I28" s="74">
        <v>0</v>
      </c>
    </row>
    <row r="29" spans="1:9" ht="20.100000000000001" customHeight="1" x14ac:dyDescent="0.35">
      <c r="A29" s="83" t="s">
        <v>74</v>
      </c>
      <c r="B29" s="84" t="s">
        <v>75</v>
      </c>
      <c r="C29" s="68">
        <v>0</v>
      </c>
      <c r="D29" s="68">
        <v>3</v>
      </c>
      <c r="E29" s="68">
        <v>0</v>
      </c>
      <c r="F29" s="68">
        <v>52</v>
      </c>
      <c r="G29" s="68">
        <v>6</v>
      </c>
      <c r="H29" s="68">
        <v>1</v>
      </c>
      <c r="I29" s="68">
        <v>2</v>
      </c>
    </row>
    <row r="30" spans="1:9" ht="20.100000000000001" customHeight="1" x14ac:dyDescent="0.35">
      <c r="A30" s="85" t="s">
        <v>76</v>
      </c>
      <c r="B30" s="86" t="s">
        <v>77</v>
      </c>
      <c r="C30" s="74">
        <v>0</v>
      </c>
      <c r="D30" s="74">
        <v>1</v>
      </c>
      <c r="E30" s="74">
        <v>0</v>
      </c>
      <c r="F30" s="74">
        <v>130</v>
      </c>
      <c r="G30" s="74">
        <v>5</v>
      </c>
      <c r="H30" s="74">
        <v>0</v>
      </c>
      <c r="I30" s="74">
        <v>0</v>
      </c>
    </row>
    <row r="31" spans="1:9" ht="20.100000000000001" customHeight="1" x14ac:dyDescent="0.35">
      <c r="A31" s="83" t="s">
        <v>80</v>
      </c>
      <c r="B31" s="84" t="s">
        <v>81</v>
      </c>
      <c r="C31" s="68">
        <v>0</v>
      </c>
      <c r="D31" s="68">
        <v>0</v>
      </c>
      <c r="E31" s="68">
        <v>0</v>
      </c>
      <c r="F31" s="68">
        <v>36</v>
      </c>
      <c r="G31" s="68">
        <v>0</v>
      </c>
      <c r="H31" s="68">
        <v>0</v>
      </c>
      <c r="I31" s="68">
        <v>0</v>
      </c>
    </row>
    <row r="32" spans="1:9" ht="20.100000000000001" customHeight="1" x14ac:dyDescent="0.35">
      <c r="A32" s="85" t="s">
        <v>80</v>
      </c>
      <c r="B32" s="86" t="s">
        <v>84</v>
      </c>
      <c r="C32" s="74">
        <v>0</v>
      </c>
      <c r="D32" s="74">
        <v>0</v>
      </c>
      <c r="E32" s="74">
        <v>0</v>
      </c>
      <c r="F32" s="74">
        <v>91</v>
      </c>
      <c r="G32" s="74">
        <v>26</v>
      </c>
      <c r="H32" s="74">
        <v>0</v>
      </c>
      <c r="I32" s="74">
        <v>0</v>
      </c>
    </row>
    <row r="33" spans="1:9" ht="20.100000000000001" customHeight="1" x14ac:dyDescent="0.35">
      <c r="A33" s="83" t="s">
        <v>80</v>
      </c>
      <c r="B33" s="84" t="s">
        <v>85</v>
      </c>
      <c r="C33" s="68">
        <v>0</v>
      </c>
      <c r="D33" s="68">
        <v>0</v>
      </c>
      <c r="E33" s="68">
        <v>0</v>
      </c>
      <c r="F33" s="68">
        <v>88</v>
      </c>
      <c r="G33" s="68">
        <v>121</v>
      </c>
      <c r="H33" s="68">
        <v>0</v>
      </c>
      <c r="I33" s="68">
        <v>1</v>
      </c>
    </row>
    <row r="34" spans="1:9" ht="20.100000000000001" customHeight="1" x14ac:dyDescent="0.35">
      <c r="A34" s="85" t="s">
        <v>86</v>
      </c>
      <c r="B34" s="86" t="s">
        <v>426</v>
      </c>
      <c r="C34" s="74">
        <v>1</v>
      </c>
      <c r="D34" s="74">
        <v>10</v>
      </c>
      <c r="E34" s="74">
        <v>4</v>
      </c>
      <c r="F34" s="74">
        <v>116</v>
      </c>
      <c r="G34" s="74">
        <v>13</v>
      </c>
      <c r="H34" s="74">
        <v>0</v>
      </c>
      <c r="I34" s="74">
        <v>0</v>
      </c>
    </row>
    <row r="35" spans="1:9" ht="20.100000000000001" customHeight="1" x14ac:dyDescent="0.35">
      <c r="A35" s="83" t="s">
        <v>86</v>
      </c>
      <c r="B35" s="84" t="s">
        <v>88</v>
      </c>
      <c r="C35" s="68">
        <v>0</v>
      </c>
      <c r="D35" s="68">
        <v>0</v>
      </c>
      <c r="E35" s="68">
        <v>1</v>
      </c>
      <c r="F35" s="68">
        <v>101</v>
      </c>
      <c r="G35" s="68">
        <v>6</v>
      </c>
      <c r="H35" s="68">
        <v>0</v>
      </c>
      <c r="I35" s="68">
        <v>0</v>
      </c>
    </row>
    <row r="36" spans="1:9" ht="20.100000000000001" customHeight="1" x14ac:dyDescent="0.35">
      <c r="A36" s="85" t="s">
        <v>90</v>
      </c>
      <c r="B36" s="86" t="s">
        <v>91</v>
      </c>
      <c r="C36" s="74">
        <v>0</v>
      </c>
      <c r="D36" s="74">
        <v>1</v>
      </c>
      <c r="E36" s="74">
        <v>0</v>
      </c>
      <c r="F36" s="74">
        <v>100</v>
      </c>
      <c r="G36" s="74">
        <v>4</v>
      </c>
      <c r="H36" s="74">
        <v>0</v>
      </c>
      <c r="I36" s="74">
        <v>0</v>
      </c>
    </row>
    <row r="37" spans="1:9" ht="20.100000000000001" customHeight="1" x14ac:dyDescent="0.35">
      <c r="A37" s="83" t="s">
        <v>93</v>
      </c>
      <c r="B37" s="84" t="s">
        <v>94</v>
      </c>
      <c r="C37" s="68">
        <v>0</v>
      </c>
      <c r="D37" s="68">
        <v>0</v>
      </c>
      <c r="E37" s="68">
        <v>0</v>
      </c>
      <c r="F37" s="68">
        <v>31</v>
      </c>
      <c r="G37" s="68">
        <v>9</v>
      </c>
      <c r="H37" s="68">
        <v>0</v>
      </c>
      <c r="I37" s="68">
        <v>0</v>
      </c>
    </row>
    <row r="38" spans="1:9" ht="20.100000000000001" customHeight="1" x14ac:dyDescent="0.35">
      <c r="A38" s="85" t="s">
        <v>96</v>
      </c>
      <c r="B38" s="86" t="s">
        <v>97</v>
      </c>
      <c r="C38" s="74">
        <v>0</v>
      </c>
      <c r="D38" s="74">
        <v>0</v>
      </c>
      <c r="E38" s="74">
        <v>0</v>
      </c>
      <c r="F38" s="74">
        <v>107</v>
      </c>
      <c r="G38" s="74">
        <v>2</v>
      </c>
      <c r="H38" s="74">
        <v>0</v>
      </c>
      <c r="I38" s="74">
        <v>0</v>
      </c>
    </row>
    <row r="39" spans="1:9" ht="20.100000000000001" customHeight="1" x14ac:dyDescent="0.35">
      <c r="A39" s="83" t="s">
        <v>96</v>
      </c>
      <c r="B39" s="84" t="s">
        <v>98</v>
      </c>
      <c r="C39" s="68">
        <v>0</v>
      </c>
      <c r="D39" s="68">
        <v>0</v>
      </c>
      <c r="E39" s="68">
        <v>2</v>
      </c>
      <c r="F39" s="68">
        <v>54</v>
      </c>
      <c r="G39" s="68">
        <v>8</v>
      </c>
      <c r="H39" s="68">
        <v>0</v>
      </c>
      <c r="I39" s="68">
        <v>0</v>
      </c>
    </row>
    <row r="40" spans="1:9" ht="20.100000000000001" customHeight="1" x14ac:dyDescent="0.35">
      <c r="A40" s="85" t="s">
        <v>99</v>
      </c>
      <c r="B40" s="86" t="s">
        <v>100</v>
      </c>
      <c r="C40" s="74">
        <v>0</v>
      </c>
      <c r="D40" s="74">
        <v>5</v>
      </c>
      <c r="E40" s="74">
        <v>0</v>
      </c>
      <c r="F40" s="74">
        <v>104</v>
      </c>
      <c r="G40" s="74">
        <v>4</v>
      </c>
      <c r="H40" s="74">
        <v>0</v>
      </c>
      <c r="I40" s="74">
        <v>3</v>
      </c>
    </row>
    <row r="41" spans="1:9" ht="20.100000000000001" customHeight="1" x14ac:dyDescent="0.35">
      <c r="A41" s="83" t="s">
        <v>99</v>
      </c>
      <c r="B41" s="84" t="s">
        <v>102</v>
      </c>
      <c r="C41" s="68">
        <v>0</v>
      </c>
      <c r="D41" s="68">
        <v>0</v>
      </c>
      <c r="E41" s="68">
        <v>0</v>
      </c>
      <c r="F41" s="68">
        <v>51</v>
      </c>
      <c r="G41" s="68">
        <v>2</v>
      </c>
      <c r="H41" s="68">
        <v>0</v>
      </c>
      <c r="I41" s="68">
        <v>0</v>
      </c>
    </row>
    <row r="42" spans="1:9" ht="20.100000000000001" customHeight="1" x14ac:dyDescent="0.35">
      <c r="A42" s="85" t="s">
        <v>103</v>
      </c>
      <c r="B42" s="86" t="s">
        <v>104</v>
      </c>
      <c r="C42" s="74">
        <v>0</v>
      </c>
      <c r="D42" s="74">
        <v>2</v>
      </c>
      <c r="E42" s="74">
        <v>2</v>
      </c>
      <c r="F42" s="74">
        <v>80</v>
      </c>
      <c r="G42" s="74">
        <v>1</v>
      </c>
      <c r="H42" s="74">
        <v>0</v>
      </c>
      <c r="I42" s="74">
        <v>0</v>
      </c>
    </row>
    <row r="43" spans="1:9" ht="20.100000000000001" customHeight="1" x14ac:dyDescent="0.35">
      <c r="A43" s="83" t="s">
        <v>106</v>
      </c>
      <c r="B43" s="84" t="s">
        <v>107</v>
      </c>
      <c r="C43" s="68">
        <v>0</v>
      </c>
      <c r="D43" s="68">
        <v>0</v>
      </c>
      <c r="E43" s="68">
        <v>0</v>
      </c>
      <c r="F43" s="68">
        <v>87</v>
      </c>
      <c r="G43" s="68">
        <v>9</v>
      </c>
      <c r="H43" s="68">
        <v>0</v>
      </c>
      <c r="I43" s="68">
        <v>0</v>
      </c>
    </row>
    <row r="44" spans="1:9" ht="20.100000000000001" customHeight="1" x14ac:dyDescent="0.35">
      <c r="A44" s="85" t="s">
        <v>109</v>
      </c>
      <c r="B44" s="86" t="s">
        <v>110</v>
      </c>
      <c r="C44" s="74">
        <v>0</v>
      </c>
      <c r="D44" s="74">
        <v>0</v>
      </c>
      <c r="E44" s="74">
        <v>0</v>
      </c>
      <c r="F44" s="74">
        <v>83</v>
      </c>
      <c r="G44" s="74">
        <v>5</v>
      </c>
      <c r="H44" s="74">
        <v>0</v>
      </c>
      <c r="I44" s="74">
        <v>0</v>
      </c>
    </row>
    <row r="45" spans="1:9" ht="20.100000000000001" customHeight="1" x14ac:dyDescent="0.35">
      <c r="A45" s="83" t="s">
        <v>109</v>
      </c>
      <c r="B45" s="84" t="s">
        <v>112</v>
      </c>
      <c r="C45" s="68">
        <v>0</v>
      </c>
      <c r="D45" s="68">
        <v>20</v>
      </c>
      <c r="E45" s="68">
        <v>0</v>
      </c>
      <c r="F45" s="68">
        <v>290</v>
      </c>
      <c r="G45" s="68">
        <v>55</v>
      </c>
      <c r="H45" s="68">
        <v>1</v>
      </c>
      <c r="I45" s="68">
        <v>0</v>
      </c>
    </row>
    <row r="46" spans="1:9" ht="20.100000000000001" customHeight="1" x14ac:dyDescent="0.35">
      <c r="A46" s="85" t="s">
        <v>109</v>
      </c>
      <c r="B46" s="86" t="s">
        <v>113</v>
      </c>
      <c r="C46" s="74">
        <v>0</v>
      </c>
      <c r="D46" s="74">
        <v>0</v>
      </c>
      <c r="E46" s="74">
        <v>0</v>
      </c>
      <c r="F46" s="74">
        <v>47</v>
      </c>
      <c r="G46" s="74">
        <v>0</v>
      </c>
      <c r="H46" s="74">
        <v>0</v>
      </c>
      <c r="I46" s="74">
        <v>0</v>
      </c>
    </row>
    <row r="47" spans="1:9" ht="20.100000000000001" customHeight="1" x14ac:dyDescent="0.35">
      <c r="A47" s="83" t="s">
        <v>109</v>
      </c>
      <c r="B47" s="84" t="s">
        <v>114</v>
      </c>
      <c r="C47" s="68">
        <v>0</v>
      </c>
      <c r="D47" s="68">
        <v>0</v>
      </c>
      <c r="E47" s="68">
        <v>0</v>
      </c>
      <c r="F47" s="68">
        <v>92</v>
      </c>
      <c r="G47" s="68">
        <v>21</v>
      </c>
      <c r="H47" s="68">
        <v>0</v>
      </c>
      <c r="I47" s="68">
        <v>0</v>
      </c>
    </row>
    <row r="48" spans="1:9" ht="20.100000000000001" customHeight="1" x14ac:dyDescent="0.35">
      <c r="A48" s="85" t="s">
        <v>109</v>
      </c>
      <c r="B48" s="86" t="s">
        <v>116</v>
      </c>
      <c r="C48" s="74">
        <v>0</v>
      </c>
      <c r="D48" s="74">
        <v>0</v>
      </c>
      <c r="E48" s="74">
        <v>0</v>
      </c>
      <c r="F48" s="74">
        <v>90</v>
      </c>
      <c r="G48" s="74">
        <v>5</v>
      </c>
      <c r="H48" s="74">
        <v>0</v>
      </c>
      <c r="I48" s="74">
        <v>0</v>
      </c>
    </row>
    <row r="49" spans="1:9" ht="20.100000000000001" customHeight="1" x14ac:dyDescent="0.35">
      <c r="A49" s="83" t="s">
        <v>119</v>
      </c>
      <c r="B49" s="84" t="s">
        <v>120</v>
      </c>
      <c r="C49" s="68">
        <v>0</v>
      </c>
      <c r="D49" s="68">
        <v>0</v>
      </c>
      <c r="E49" s="68">
        <v>0</v>
      </c>
      <c r="F49" s="68">
        <v>76</v>
      </c>
      <c r="G49" s="68">
        <v>7</v>
      </c>
      <c r="H49" s="68">
        <v>1</v>
      </c>
      <c r="I49" s="68">
        <v>0</v>
      </c>
    </row>
    <row r="50" spans="1:9" ht="20.100000000000001" customHeight="1" x14ac:dyDescent="0.35">
      <c r="A50" s="85" t="s">
        <v>119</v>
      </c>
      <c r="B50" s="86" t="s">
        <v>121</v>
      </c>
      <c r="C50" s="74">
        <v>0</v>
      </c>
      <c r="D50" s="74">
        <v>0</v>
      </c>
      <c r="E50" s="74">
        <v>0</v>
      </c>
      <c r="F50" s="74">
        <v>46</v>
      </c>
      <c r="G50" s="74">
        <v>6</v>
      </c>
      <c r="H50" s="74">
        <v>0</v>
      </c>
      <c r="I50" s="74">
        <v>0</v>
      </c>
    </row>
    <row r="51" spans="1:9" ht="20.100000000000001" customHeight="1" x14ac:dyDescent="0.35">
      <c r="A51" s="83" t="s">
        <v>125</v>
      </c>
      <c r="B51" s="84" t="s">
        <v>126</v>
      </c>
      <c r="C51" s="68">
        <v>16</v>
      </c>
      <c r="D51" s="68">
        <v>49</v>
      </c>
      <c r="E51" s="68">
        <v>0</v>
      </c>
      <c r="F51" s="68">
        <v>55</v>
      </c>
      <c r="G51" s="68">
        <v>0</v>
      </c>
      <c r="H51" s="68">
        <v>0</v>
      </c>
      <c r="I51" s="68">
        <v>0</v>
      </c>
    </row>
    <row r="52" spans="1:9" ht="20.100000000000001" customHeight="1" x14ac:dyDescent="0.35">
      <c r="A52" s="85" t="s">
        <v>125</v>
      </c>
      <c r="B52" s="86" t="s">
        <v>128</v>
      </c>
      <c r="C52" s="74">
        <v>0</v>
      </c>
      <c r="D52" s="74">
        <v>6</v>
      </c>
      <c r="E52" s="74">
        <v>0</v>
      </c>
      <c r="F52" s="74">
        <v>57</v>
      </c>
      <c r="G52" s="74">
        <v>13</v>
      </c>
      <c r="H52" s="74">
        <v>0</v>
      </c>
      <c r="I52" s="74">
        <v>0</v>
      </c>
    </row>
    <row r="53" spans="1:9" ht="20.100000000000001" customHeight="1" x14ac:dyDescent="0.35">
      <c r="A53" s="83" t="s">
        <v>130</v>
      </c>
      <c r="B53" s="84" t="s">
        <v>131</v>
      </c>
      <c r="C53" s="68">
        <v>0</v>
      </c>
      <c r="D53" s="68">
        <v>7</v>
      </c>
      <c r="E53" s="68">
        <v>0</v>
      </c>
      <c r="F53" s="68">
        <v>45</v>
      </c>
      <c r="G53" s="68">
        <v>0</v>
      </c>
      <c r="H53" s="68">
        <v>0</v>
      </c>
      <c r="I53" s="68">
        <v>0</v>
      </c>
    </row>
    <row r="54" spans="1:9" ht="20.100000000000001" customHeight="1" x14ac:dyDescent="0.35">
      <c r="A54" s="85" t="s">
        <v>133</v>
      </c>
      <c r="B54" s="86" t="s">
        <v>134</v>
      </c>
      <c r="C54" s="74">
        <v>0</v>
      </c>
      <c r="D54" s="74">
        <v>0</v>
      </c>
      <c r="E54" s="74">
        <v>0</v>
      </c>
      <c r="F54" s="74">
        <v>72</v>
      </c>
      <c r="G54" s="74">
        <v>2</v>
      </c>
      <c r="H54" s="74">
        <v>0</v>
      </c>
      <c r="I54" s="74">
        <v>0</v>
      </c>
    </row>
    <row r="55" spans="1:9" ht="20.100000000000001" customHeight="1" x14ac:dyDescent="0.35">
      <c r="A55" s="83" t="s">
        <v>136</v>
      </c>
      <c r="B55" s="84" t="s">
        <v>137</v>
      </c>
      <c r="C55" s="68">
        <v>0</v>
      </c>
      <c r="D55" s="68">
        <v>5</v>
      </c>
      <c r="E55" s="68">
        <v>2</v>
      </c>
      <c r="F55" s="68">
        <v>114</v>
      </c>
      <c r="G55" s="68">
        <v>12</v>
      </c>
      <c r="H55" s="68">
        <v>0</v>
      </c>
      <c r="I55" s="68">
        <v>8</v>
      </c>
    </row>
    <row r="56" spans="1:9" ht="20.100000000000001" customHeight="1" x14ac:dyDescent="0.35">
      <c r="A56" s="85" t="s">
        <v>136</v>
      </c>
      <c r="B56" s="86" t="s">
        <v>141</v>
      </c>
      <c r="C56" s="74">
        <v>0</v>
      </c>
      <c r="D56" s="74">
        <v>8</v>
      </c>
      <c r="E56" s="74">
        <v>0</v>
      </c>
      <c r="F56" s="74">
        <v>125</v>
      </c>
      <c r="G56" s="74">
        <v>3</v>
      </c>
      <c r="H56" s="74">
        <v>0</v>
      </c>
      <c r="I56" s="74">
        <v>0</v>
      </c>
    </row>
    <row r="57" spans="1:9" ht="20.100000000000001" customHeight="1" x14ac:dyDescent="0.35">
      <c r="A57" s="83" t="s">
        <v>136</v>
      </c>
      <c r="B57" s="84" t="s">
        <v>143</v>
      </c>
      <c r="C57" s="68">
        <v>0</v>
      </c>
      <c r="D57" s="68">
        <v>0</v>
      </c>
      <c r="E57" s="68">
        <v>0</v>
      </c>
      <c r="F57" s="68">
        <v>72</v>
      </c>
      <c r="G57" s="68">
        <v>7</v>
      </c>
      <c r="H57" s="68">
        <v>1</v>
      </c>
      <c r="I57" s="68">
        <v>0</v>
      </c>
    </row>
    <row r="58" spans="1:9" ht="20.100000000000001" customHeight="1" x14ac:dyDescent="0.35">
      <c r="A58" s="85" t="s">
        <v>145</v>
      </c>
      <c r="B58" s="86" t="s">
        <v>146</v>
      </c>
      <c r="C58" s="74">
        <v>0</v>
      </c>
      <c r="D58" s="74">
        <v>0</v>
      </c>
      <c r="E58" s="74">
        <v>0</v>
      </c>
      <c r="F58" s="74">
        <v>73</v>
      </c>
      <c r="G58" s="74">
        <v>4</v>
      </c>
      <c r="H58" s="74">
        <v>0</v>
      </c>
      <c r="I58" s="74">
        <v>1</v>
      </c>
    </row>
    <row r="59" spans="1:9" ht="20.100000000000001" customHeight="1" x14ac:dyDescent="0.35">
      <c r="A59" s="83" t="s">
        <v>148</v>
      </c>
      <c r="B59" s="84" t="s">
        <v>149</v>
      </c>
      <c r="C59" s="68">
        <v>0</v>
      </c>
      <c r="D59" s="68">
        <v>0</v>
      </c>
      <c r="E59" s="68">
        <v>0</v>
      </c>
      <c r="F59" s="68">
        <v>36</v>
      </c>
      <c r="G59" s="68">
        <v>25</v>
      </c>
      <c r="H59" s="68">
        <v>0</v>
      </c>
      <c r="I59" s="68">
        <v>0</v>
      </c>
    </row>
    <row r="60" spans="1:9" ht="20.100000000000001" customHeight="1" x14ac:dyDescent="0.35">
      <c r="A60" s="85" t="s">
        <v>148</v>
      </c>
      <c r="B60" s="86" t="s">
        <v>150</v>
      </c>
      <c r="C60" s="74">
        <v>0</v>
      </c>
      <c r="D60" s="74">
        <v>0</v>
      </c>
      <c r="E60" s="74">
        <v>0</v>
      </c>
      <c r="F60" s="74">
        <v>95</v>
      </c>
      <c r="G60" s="74">
        <v>3</v>
      </c>
      <c r="H60" s="74">
        <v>0</v>
      </c>
      <c r="I60" s="74">
        <v>0</v>
      </c>
    </row>
    <row r="61" spans="1:9" ht="20.100000000000001" customHeight="1" x14ac:dyDescent="0.35">
      <c r="A61" s="83" t="s">
        <v>151</v>
      </c>
      <c r="B61" s="84" t="s">
        <v>152</v>
      </c>
      <c r="C61" s="68">
        <v>0</v>
      </c>
      <c r="D61" s="68">
        <v>0</v>
      </c>
      <c r="E61" s="68">
        <v>0</v>
      </c>
      <c r="F61" s="68">
        <v>96</v>
      </c>
      <c r="G61" s="68">
        <v>10</v>
      </c>
      <c r="H61" s="68">
        <v>0</v>
      </c>
      <c r="I61" s="68">
        <v>0</v>
      </c>
    </row>
    <row r="62" spans="1:9" ht="20.100000000000001" customHeight="1" x14ac:dyDescent="0.35">
      <c r="A62" s="85" t="s">
        <v>151</v>
      </c>
      <c r="B62" s="86" t="s">
        <v>154</v>
      </c>
      <c r="C62" s="74">
        <v>0</v>
      </c>
      <c r="D62" s="74">
        <v>0</v>
      </c>
      <c r="E62" s="74">
        <v>0</v>
      </c>
      <c r="F62" s="74">
        <v>104</v>
      </c>
      <c r="G62" s="74">
        <v>0</v>
      </c>
      <c r="H62" s="74">
        <v>1</v>
      </c>
      <c r="I62" s="74">
        <v>0</v>
      </c>
    </row>
    <row r="63" spans="1:9" ht="20.100000000000001" customHeight="1" x14ac:dyDescent="0.35">
      <c r="A63" s="83" t="s">
        <v>151</v>
      </c>
      <c r="B63" s="84" t="s">
        <v>155</v>
      </c>
      <c r="C63" s="68">
        <v>0</v>
      </c>
      <c r="D63" s="68">
        <v>3</v>
      </c>
      <c r="E63" s="68">
        <v>0</v>
      </c>
      <c r="F63" s="68">
        <v>96</v>
      </c>
      <c r="G63" s="68">
        <v>2</v>
      </c>
      <c r="H63" s="68">
        <v>0</v>
      </c>
      <c r="I63" s="68">
        <v>0</v>
      </c>
    </row>
    <row r="64" spans="1:9" ht="20.100000000000001" customHeight="1" x14ac:dyDescent="0.35">
      <c r="A64" s="85" t="s">
        <v>156</v>
      </c>
      <c r="B64" s="86" t="s">
        <v>157</v>
      </c>
      <c r="C64" s="74">
        <v>0</v>
      </c>
      <c r="D64" s="74">
        <v>0</v>
      </c>
      <c r="E64" s="74">
        <v>0</v>
      </c>
      <c r="F64" s="74">
        <v>88</v>
      </c>
      <c r="G64" s="74">
        <v>13</v>
      </c>
      <c r="H64" s="74">
        <v>1</v>
      </c>
      <c r="I64" s="74">
        <v>0</v>
      </c>
    </row>
    <row r="65" spans="1:11" ht="20.100000000000001" customHeight="1" x14ac:dyDescent="0.35">
      <c r="A65" s="83" t="s">
        <v>156</v>
      </c>
      <c r="B65" s="84" t="s">
        <v>159</v>
      </c>
      <c r="C65" s="68">
        <v>0</v>
      </c>
      <c r="D65" s="68">
        <v>0</v>
      </c>
      <c r="E65" s="68">
        <v>0</v>
      </c>
      <c r="F65" s="68">
        <v>49</v>
      </c>
      <c r="G65" s="68">
        <v>2</v>
      </c>
      <c r="H65" s="68">
        <v>0</v>
      </c>
      <c r="I65" s="68">
        <v>0</v>
      </c>
    </row>
    <row r="66" spans="1:11" ht="20.100000000000001" customHeight="1" x14ac:dyDescent="0.35">
      <c r="A66" s="85" t="s">
        <v>161</v>
      </c>
      <c r="B66" s="86" t="s">
        <v>162</v>
      </c>
      <c r="C66" s="74">
        <v>0</v>
      </c>
      <c r="D66" s="74">
        <v>2</v>
      </c>
      <c r="E66" s="74">
        <v>0</v>
      </c>
      <c r="F66" s="74">
        <v>85</v>
      </c>
      <c r="G66" s="74">
        <v>8</v>
      </c>
      <c r="H66" s="74">
        <v>1</v>
      </c>
      <c r="I66" s="74">
        <v>0</v>
      </c>
    </row>
    <row r="67" spans="1:11" ht="20.100000000000001" customHeight="1" x14ac:dyDescent="0.35">
      <c r="A67" s="83" t="s">
        <v>164</v>
      </c>
      <c r="B67" s="84" t="s">
        <v>165</v>
      </c>
      <c r="C67" s="68">
        <v>0</v>
      </c>
      <c r="D67" s="68">
        <v>0</v>
      </c>
      <c r="E67" s="68">
        <v>0</v>
      </c>
      <c r="F67" s="68">
        <v>62</v>
      </c>
      <c r="G67" s="68">
        <v>1</v>
      </c>
      <c r="H67" s="68">
        <v>0</v>
      </c>
      <c r="I67" s="68">
        <v>0</v>
      </c>
    </row>
    <row r="68" spans="1:11" ht="20.100000000000001" customHeight="1" x14ac:dyDescent="0.35">
      <c r="A68" s="85" t="s">
        <v>167</v>
      </c>
      <c r="B68" s="86" t="s">
        <v>168</v>
      </c>
      <c r="C68" s="74">
        <v>0</v>
      </c>
      <c r="D68" s="74">
        <v>0</v>
      </c>
      <c r="E68" s="74">
        <v>0</v>
      </c>
      <c r="F68" s="74">
        <v>40</v>
      </c>
      <c r="G68" s="74">
        <v>8</v>
      </c>
      <c r="H68" s="74">
        <v>0</v>
      </c>
      <c r="I68" s="74">
        <v>0</v>
      </c>
    </row>
    <row r="69" spans="1:11" ht="20.100000000000001" customHeight="1" x14ac:dyDescent="0.35">
      <c r="A69" s="83" t="s">
        <v>170</v>
      </c>
      <c r="B69" s="84" t="s">
        <v>171</v>
      </c>
      <c r="C69" s="68">
        <v>0</v>
      </c>
      <c r="D69" s="68">
        <v>9</v>
      </c>
      <c r="E69" s="68">
        <v>0</v>
      </c>
      <c r="F69" s="68">
        <v>94</v>
      </c>
      <c r="G69" s="68">
        <v>4</v>
      </c>
      <c r="H69" s="68">
        <v>0</v>
      </c>
      <c r="I69" s="68">
        <v>0</v>
      </c>
    </row>
    <row r="70" spans="1:11" ht="20.100000000000001" customHeight="1" x14ac:dyDescent="0.35">
      <c r="A70" s="85" t="s">
        <v>173</v>
      </c>
      <c r="B70" s="86" t="s">
        <v>174</v>
      </c>
      <c r="C70" s="74">
        <v>5</v>
      </c>
      <c r="D70" s="74">
        <v>17</v>
      </c>
      <c r="E70" s="74">
        <v>18</v>
      </c>
      <c r="F70" s="74">
        <v>0</v>
      </c>
      <c r="G70" s="74">
        <v>0</v>
      </c>
      <c r="H70" s="74">
        <v>0</v>
      </c>
      <c r="I70" s="74">
        <v>0</v>
      </c>
    </row>
    <row r="71" spans="1:11" ht="20.100000000000001" customHeight="1" x14ac:dyDescent="0.35">
      <c r="A71" s="99"/>
      <c r="B71" s="100" t="s">
        <v>253</v>
      </c>
      <c r="C71" s="59">
        <f>SUM(C5:C70)</f>
        <v>30</v>
      </c>
      <c r="D71" s="59">
        <f t="shared" ref="D71:I71" si="0">SUM(D5:D70)</f>
        <v>161</v>
      </c>
      <c r="E71" s="59">
        <f t="shared" si="0"/>
        <v>40</v>
      </c>
      <c r="F71" s="59">
        <f t="shared" si="0"/>
        <v>5357</v>
      </c>
      <c r="G71" s="59">
        <f t="shared" si="0"/>
        <v>704</v>
      </c>
      <c r="H71" s="59">
        <f t="shared" si="0"/>
        <v>9</v>
      </c>
      <c r="I71" s="59">
        <f t="shared" si="0"/>
        <v>16</v>
      </c>
      <c r="J71" s="54"/>
      <c r="K71" s="54"/>
    </row>
    <row r="72" spans="1:11" ht="20.100000000000001" customHeight="1" thickBot="1" x14ac:dyDescent="0.4">
      <c r="A72" s="514"/>
      <c r="B72" s="515" t="s">
        <v>254</v>
      </c>
      <c r="C72" s="516">
        <v>0.47490897577964225</v>
      </c>
      <c r="D72" s="516">
        <v>2.5486781700174133</v>
      </c>
      <c r="E72" s="516">
        <v>0.6332119677061897</v>
      </c>
      <c r="F72" s="516">
        <v>84.802912775051453</v>
      </c>
      <c r="G72" s="516">
        <v>11.144530631628937</v>
      </c>
      <c r="H72" s="516">
        <v>0.14247269273389265</v>
      </c>
      <c r="I72" s="516">
        <v>0.25328478708247587</v>
      </c>
    </row>
    <row r="73" spans="1:11" s="458" customFormat="1" ht="24.95" customHeight="1" thickTop="1" x14ac:dyDescent="0.35">
      <c r="A73" s="473"/>
      <c r="B73" s="474" t="s">
        <v>755</v>
      </c>
      <c r="C73" s="467"/>
      <c r="D73" s="467"/>
      <c r="E73" s="467"/>
      <c r="F73" s="467"/>
      <c r="G73" s="467"/>
      <c r="H73" s="467"/>
      <c r="I73" s="467"/>
    </row>
    <row r="74" spans="1:11" ht="20.100000000000001" customHeight="1" x14ac:dyDescent="0.35">
      <c r="A74" s="85" t="s">
        <v>176</v>
      </c>
      <c r="B74" s="86" t="s">
        <v>177</v>
      </c>
      <c r="C74" s="74">
        <v>9</v>
      </c>
      <c r="D74" s="74">
        <v>3</v>
      </c>
      <c r="E74" s="74">
        <v>1</v>
      </c>
      <c r="F74" s="74">
        <v>19</v>
      </c>
      <c r="G74" s="74">
        <v>0</v>
      </c>
      <c r="H74" s="74">
        <v>0</v>
      </c>
      <c r="I74" s="685" t="s">
        <v>455</v>
      </c>
      <c r="K74" s="54"/>
    </row>
    <row r="75" spans="1:11" ht="20.100000000000001" customHeight="1" x14ac:dyDescent="0.35">
      <c r="A75" s="83" t="s">
        <v>179</v>
      </c>
      <c r="B75" s="84" t="s">
        <v>180</v>
      </c>
      <c r="C75" s="686" t="s">
        <v>838</v>
      </c>
      <c r="D75" s="68" t="s">
        <v>460</v>
      </c>
      <c r="E75" s="68" t="s">
        <v>460</v>
      </c>
      <c r="F75" s="68" t="s">
        <v>460</v>
      </c>
      <c r="G75" s="68" t="s">
        <v>460</v>
      </c>
      <c r="H75" s="68" t="s">
        <v>460</v>
      </c>
      <c r="I75" s="68" t="s">
        <v>424</v>
      </c>
      <c r="K75" s="54"/>
    </row>
    <row r="76" spans="1:11" ht="20.100000000000001" customHeight="1" x14ac:dyDescent="0.35">
      <c r="A76" s="85" t="s">
        <v>181</v>
      </c>
      <c r="B76" s="86" t="s">
        <v>182</v>
      </c>
      <c r="C76" s="74">
        <v>7</v>
      </c>
      <c r="D76" s="74">
        <v>10</v>
      </c>
      <c r="E76" s="74">
        <v>0</v>
      </c>
      <c r="F76" s="74">
        <v>10</v>
      </c>
      <c r="G76" s="74">
        <v>2</v>
      </c>
      <c r="H76" s="74">
        <v>0</v>
      </c>
      <c r="I76" s="74" t="s">
        <v>424</v>
      </c>
      <c r="K76" s="54"/>
    </row>
    <row r="77" spans="1:11" ht="20.100000000000001" customHeight="1" x14ac:dyDescent="0.35">
      <c r="A77" s="83" t="s">
        <v>185</v>
      </c>
      <c r="B77" s="84" t="s">
        <v>186</v>
      </c>
      <c r="C77" s="68">
        <v>0</v>
      </c>
      <c r="D77" s="68">
        <v>3</v>
      </c>
      <c r="E77" s="68">
        <v>3</v>
      </c>
      <c r="F77" s="68">
        <v>30</v>
      </c>
      <c r="G77" s="68">
        <v>4</v>
      </c>
      <c r="H77" s="68">
        <v>0</v>
      </c>
      <c r="I77" s="68" t="s">
        <v>424</v>
      </c>
      <c r="K77" s="54"/>
    </row>
    <row r="78" spans="1:11" ht="20.100000000000001" customHeight="1" x14ac:dyDescent="0.35">
      <c r="A78" s="85" t="s">
        <v>187</v>
      </c>
      <c r="B78" s="86" t="s">
        <v>188</v>
      </c>
      <c r="C78" s="74">
        <v>0</v>
      </c>
      <c r="D78" s="74">
        <v>9</v>
      </c>
      <c r="E78" s="74">
        <v>0</v>
      </c>
      <c r="F78" s="74">
        <v>74</v>
      </c>
      <c r="G78" s="74">
        <v>13</v>
      </c>
      <c r="H78" s="74">
        <v>0</v>
      </c>
      <c r="I78" s="74" t="s">
        <v>424</v>
      </c>
      <c r="K78" s="54"/>
    </row>
    <row r="79" spans="1:11" ht="20.100000000000001" customHeight="1" x14ac:dyDescent="0.35">
      <c r="A79" s="83" t="s">
        <v>187</v>
      </c>
      <c r="B79" s="84" t="s">
        <v>189</v>
      </c>
      <c r="C79" s="68" t="s">
        <v>460</v>
      </c>
      <c r="D79" s="68" t="s">
        <v>460</v>
      </c>
      <c r="E79" s="68" t="s">
        <v>460</v>
      </c>
      <c r="F79" s="68" t="s">
        <v>460</v>
      </c>
      <c r="G79" s="68" t="s">
        <v>460</v>
      </c>
      <c r="H79" s="68" t="s">
        <v>460</v>
      </c>
      <c r="I79" s="68" t="s">
        <v>424</v>
      </c>
      <c r="K79" s="54"/>
    </row>
    <row r="80" spans="1:11" ht="20.100000000000001" customHeight="1" x14ac:dyDescent="0.35">
      <c r="A80" s="85" t="s">
        <v>190</v>
      </c>
      <c r="B80" s="86" t="s">
        <v>191</v>
      </c>
      <c r="C80" s="74">
        <v>0</v>
      </c>
      <c r="D80" s="74">
        <v>10</v>
      </c>
      <c r="E80" s="74">
        <v>0</v>
      </c>
      <c r="F80" s="74">
        <v>23</v>
      </c>
      <c r="G80" s="74">
        <v>6</v>
      </c>
      <c r="H80" s="74">
        <v>1</v>
      </c>
      <c r="I80" s="74" t="s">
        <v>424</v>
      </c>
      <c r="K80" s="54"/>
    </row>
    <row r="81" spans="1:11" ht="20.100000000000001" customHeight="1" x14ac:dyDescent="0.35">
      <c r="A81" s="83" t="s">
        <v>190</v>
      </c>
      <c r="B81" s="84" t="s">
        <v>708</v>
      </c>
      <c r="C81" s="68">
        <v>42</v>
      </c>
      <c r="D81" s="68">
        <v>20</v>
      </c>
      <c r="E81" s="68">
        <v>21</v>
      </c>
      <c r="F81" s="68">
        <v>5</v>
      </c>
      <c r="G81" s="68">
        <v>1</v>
      </c>
      <c r="H81" s="68">
        <v>0</v>
      </c>
      <c r="I81" s="68" t="s">
        <v>424</v>
      </c>
      <c r="K81" s="54"/>
    </row>
    <row r="82" spans="1:11" ht="20.100000000000001" customHeight="1" x14ac:dyDescent="0.35">
      <c r="A82" s="85" t="s">
        <v>190</v>
      </c>
      <c r="B82" s="86" t="s">
        <v>705</v>
      </c>
      <c r="C82" s="74" t="s">
        <v>460</v>
      </c>
      <c r="D82" s="74" t="s">
        <v>460</v>
      </c>
      <c r="E82" s="74" t="s">
        <v>460</v>
      </c>
      <c r="F82" s="74" t="s">
        <v>460</v>
      </c>
      <c r="G82" s="74" t="s">
        <v>460</v>
      </c>
      <c r="H82" s="74" t="s">
        <v>460</v>
      </c>
      <c r="I82" s="74" t="s">
        <v>424</v>
      </c>
      <c r="K82" s="54"/>
    </row>
    <row r="83" spans="1:11" ht="20.100000000000001" customHeight="1" x14ac:dyDescent="0.35">
      <c r="A83" s="83" t="s">
        <v>196</v>
      </c>
      <c r="B83" s="84" t="s">
        <v>197</v>
      </c>
      <c r="C83" s="68">
        <v>0</v>
      </c>
      <c r="D83" s="68">
        <v>11</v>
      </c>
      <c r="E83" s="68">
        <v>0</v>
      </c>
      <c r="F83" s="68">
        <v>23</v>
      </c>
      <c r="G83" s="68">
        <v>0</v>
      </c>
      <c r="H83" s="68">
        <v>0</v>
      </c>
      <c r="I83" s="68" t="s">
        <v>424</v>
      </c>
      <c r="K83" s="54"/>
    </row>
    <row r="84" spans="1:11" ht="21" customHeight="1" x14ac:dyDescent="0.35">
      <c r="A84" s="41" t="s">
        <v>924</v>
      </c>
      <c r="C84" s="112"/>
      <c r="D84" s="112"/>
      <c r="E84" s="112"/>
      <c r="F84" s="112"/>
      <c r="G84" s="112"/>
      <c r="H84" s="112"/>
      <c r="I84" s="54"/>
    </row>
    <row r="85" spans="1:11" x14ac:dyDescent="0.35">
      <c r="C85" s="54"/>
      <c r="D85" s="54"/>
      <c r="E85" s="54"/>
      <c r="F85" s="54"/>
      <c r="G85" s="54"/>
      <c r="H85" s="54"/>
      <c r="I85" s="54"/>
    </row>
    <row r="86" spans="1:11" s="564" customFormat="1" ht="13.9" x14ac:dyDescent="0.35">
      <c r="A86" s="41" t="s">
        <v>675</v>
      </c>
      <c r="C86" s="54"/>
      <c r="D86" s="54"/>
      <c r="E86" s="54"/>
      <c r="F86" s="54"/>
      <c r="G86" s="54"/>
      <c r="H86" s="54"/>
      <c r="I86" s="54"/>
    </row>
    <row r="87" spans="1:11" s="650" customFormat="1" ht="13.9" x14ac:dyDescent="0.35">
      <c r="A87" s="41" t="s">
        <v>670</v>
      </c>
      <c r="C87" s="54"/>
      <c r="D87" s="54"/>
      <c r="E87" s="54"/>
      <c r="F87" s="54"/>
      <c r="G87" s="54"/>
      <c r="H87" s="54"/>
      <c r="I87" s="54"/>
    </row>
    <row r="88" spans="1:11" s="648" customFormat="1" x14ac:dyDescent="0.35">
      <c r="A88" s="41"/>
      <c r="C88" s="54"/>
      <c r="D88" s="54"/>
      <c r="E88" s="54"/>
      <c r="F88" s="54"/>
      <c r="G88" s="54"/>
      <c r="H88" s="54"/>
      <c r="I88" s="54"/>
    </row>
    <row r="89" spans="1:11" x14ac:dyDescent="0.35">
      <c r="A89" s="41" t="s">
        <v>766</v>
      </c>
      <c r="D89" s="56"/>
      <c r="E89" s="56"/>
      <c r="F89" s="56"/>
      <c r="G89" s="56"/>
      <c r="H89" s="56"/>
      <c r="I89" s="56"/>
    </row>
    <row r="90" spans="1:11" x14ac:dyDescent="0.35">
      <c r="A90" s="41" t="s">
        <v>767</v>
      </c>
      <c r="D90" s="56"/>
      <c r="E90" s="56"/>
      <c r="F90" s="56"/>
      <c r="G90" s="56"/>
      <c r="H90" s="56"/>
      <c r="I90" s="56"/>
    </row>
    <row r="91" spans="1:11" x14ac:dyDescent="0.35">
      <c r="C91" s="112"/>
      <c r="D91" s="112"/>
      <c r="E91" s="112"/>
      <c r="F91" s="112"/>
      <c r="G91" s="112"/>
      <c r="H91" s="112"/>
      <c r="I91" s="112"/>
    </row>
  </sheetData>
  <autoFilter ref="A4:I4"/>
  <mergeCells count="3">
    <mergeCell ref="C3:I3"/>
    <mergeCell ref="A2:B2"/>
    <mergeCell ref="A3:A4"/>
  </mergeCells>
  <hyperlinks>
    <hyperlink ref="A2:B2" location="TOC!A1" display="Return to Table of Contents"/>
  </hyperlinks>
  <pageMargins left="0.25" right="0.25" top="0.75" bottom="0.75" header="0.3" footer="0.3"/>
  <pageSetup scale="48" fitToHeight="2" orientation="portrait" horizontalDpi="1200" verticalDpi="1200" r:id="rId1"/>
  <headerFooter>
    <oddHeader>&amp;L&amp;9 2020-21 &amp;"Arial,Italic"Survey of Dental Education&amp;"Arial,Regular"
Report 1 - Academic Programs, Enrollment, and Graduates</oddHeader>
  </headerFooter>
  <rowBreaks count="1" manualBreakCount="1">
    <brk id="72" max="8" man="1"/>
  </rowBreak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pageSetUpPr fitToPage="1"/>
  </sheetPr>
  <dimension ref="A1:K59"/>
  <sheetViews>
    <sheetView workbookViewId="0">
      <pane ySplit="4" topLeftCell="A5" activePane="bottomLeft" state="frozen"/>
      <selection activeCell="I38" sqref="I38"/>
      <selection pane="bottomLeft" sqref="A1:K1"/>
    </sheetView>
  </sheetViews>
  <sheetFormatPr defaultColWidth="9.1328125" defaultRowHeight="12.75" x14ac:dyDescent="0.35"/>
  <cols>
    <col min="1" max="1" width="13.53125" style="1" customWidth="1"/>
    <col min="2" max="2" width="8.1328125" style="1" customWidth="1"/>
    <col min="3" max="3" width="8" style="1" customWidth="1"/>
    <col min="4" max="4" width="8.1328125" style="1" customWidth="1"/>
    <col min="5" max="5" width="8" style="1" customWidth="1"/>
    <col min="6" max="6" width="8.1328125" style="1" customWidth="1"/>
    <col min="7" max="7" width="8" style="1" customWidth="1"/>
    <col min="8" max="8" width="8.1328125" style="1" customWidth="1"/>
    <col min="9" max="9" width="8" style="1" customWidth="1"/>
    <col min="10" max="10" width="9.6640625" style="1" customWidth="1"/>
    <col min="11" max="11" width="9.53125" style="1" customWidth="1"/>
    <col min="12" max="16384" width="9.1328125" style="1"/>
  </cols>
  <sheetData>
    <row r="1" spans="1:11" ht="33" customHeight="1" x14ac:dyDescent="0.4">
      <c r="A1" s="711" t="s">
        <v>768</v>
      </c>
      <c r="B1" s="732"/>
      <c r="C1" s="732"/>
      <c r="D1" s="732"/>
      <c r="E1" s="732"/>
      <c r="F1" s="732"/>
      <c r="G1" s="732"/>
      <c r="H1" s="732"/>
      <c r="I1" s="732"/>
      <c r="J1" s="732"/>
      <c r="K1" s="732"/>
    </row>
    <row r="2" spans="1:11" ht="20.25" customHeight="1" x14ac:dyDescent="0.35">
      <c r="A2" s="709" t="s">
        <v>0</v>
      </c>
      <c r="B2" s="709"/>
      <c r="C2" s="709"/>
      <c r="D2" s="709"/>
    </row>
    <row r="3" spans="1:11" ht="36.75" customHeight="1" x14ac:dyDescent="0.4">
      <c r="A3" s="57"/>
      <c r="B3" s="733" t="s">
        <v>246</v>
      </c>
      <c r="C3" s="734"/>
      <c r="D3" s="734" t="s">
        <v>247</v>
      </c>
      <c r="E3" s="734"/>
      <c r="F3" s="734" t="s">
        <v>248</v>
      </c>
      <c r="G3" s="734"/>
      <c r="H3" s="734" t="s">
        <v>255</v>
      </c>
      <c r="I3" s="734"/>
      <c r="J3" s="734" t="s">
        <v>458</v>
      </c>
      <c r="K3" s="735"/>
    </row>
    <row r="4" spans="1:11" ht="24.75" customHeight="1" x14ac:dyDescent="0.35">
      <c r="A4" s="55" t="s">
        <v>198</v>
      </c>
      <c r="B4" s="103" t="s">
        <v>256</v>
      </c>
      <c r="C4" s="55" t="s">
        <v>232</v>
      </c>
      <c r="D4" s="102" t="s">
        <v>256</v>
      </c>
      <c r="E4" s="55" t="s">
        <v>232</v>
      </c>
      <c r="F4" s="102" t="s">
        <v>256</v>
      </c>
      <c r="G4" s="55" t="s">
        <v>232</v>
      </c>
      <c r="H4" s="102" t="s">
        <v>256</v>
      </c>
      <c r="I4" s="55" t="s">
        <v>232</v>
      </c>
      <c r="J4" s="102" t="s">
        <v>256</v>
      </c>
      <c r="K4" s="101" t="s">
        <v>232</v>
      </c>
    </row>
    <row r="5" spans="1:11" ht="20.100000000000001" customHeight="1" x14ac:dyDescent="0.35">
      <c r="A5" s="63" t="s">
        <v>257</v>
      </c>
      <c r="B5" s="104">
        <v>261</v>
      </c>
      <c r="C5" s="106">
        <v>6</v>
      </c>
      <c r="D5" s="110">
        <v>847</v>
      </c>
      <c r="E5" s="106">
        <v>19.399999999999999</v>
      </c>
      <c r="F5" s="110">
        <v>356</v>
      </c>
      <c r="G5" s="106">
        <v>8.1999999999999993</v>
      </c>
      <c r="H5" s="110">
        <v>2823</v>
      </c>
      <c r="I5" s="106">
        <v>64.8</v>
      </c>
      <c r="J5" s="110">
        <v>68</v>
      </c>
      <c r="K5" s="107">
        <v>1.8</v>
      </c>
    </row>
    <row r="6" spans="1:11" ht="20.100000000000001" customHeight="1" x14ac:dyDescent="0.35">
      <c r="A6" s="69" t="s">
        <v>258</v>
      </c>
      <c r="B6" s="105">
        <v>276</v>
      </c>
      <c r="C6" s="108">
        <v>6</v>
      </c>
      <c r="D6" s="111">
        <v>860</v>
      </c>
      <c r="E6" s="108">
        <v>18.8</v>
      </c>
      <c r="F6" s="111">
        <v>295</v>
      </c>
      <c r="G6" s="108">
        <v>6.5</v>
      </c>
      <c r="H6" s="111">
        <v>3055</v>
      </c>
      <c r="I6" s="108">
        <v>66.900000000000006</v>
      </c>
      <c r="J6" s="111">
        <v>79</v>
      </c>
      <c r="K6" s="109">
        <v>1.8</v>
      </c>
    </row>
    <row r="7" spans="1:11" ht="20.100000000000001" customHeight="1" x14ac:dyDescent="0.35">
      <c r="A7" s="63" t="s">
        <v>259</v>
      </c>
      <c r="B7" s="104">
        <v>197</v>
      </c>
      <c r="C7" s="106">
        <v>4.2</v>
      </c>
      <c r="D7" s="110">
        <v>923</v>
      </c>
      <c r="E7" s="106">
        <v>19.5</v>
      </c>
      <c r="F7" s="110">
        <v>306</v>
      </c>
      <c r="G7" s="106">
        <v>6.4</v>
      </c>
      <c r="H7" s="110">
        <v>3176</v>
      </c>
      <c r="I7" s="106">
        <v>66.900000000000006</v>
      </c>
      <c r="J7" s="110">
        <v>143</v>
      </c>
      <c r="K7" s="107">
        <v>3</v>
      </c>
    </row>
    <row r="8" spans="1:11" ht="20.100000000000001" customHeight="1" x14ac:dyDescent="0.35">
      <c r="A8" s="69" t="s">
        <v>260</v>
      </c>
      <c r="B8" s="105">
        <v>169</v>
      </c>
      <c r="C8" s="108">
        <v>3.2</v>
      </c>
      <c r="D8" s="111">
        <v>964</v>
      </c>
      <c r="E8" s="108">
        <v>18.100000000000001</v>
      </c>
      <c r="F8" s="111">
        <v>358</v>
      </c>
      <c r="G8" s="108">
        <v>6.7</v>
      </c>
      <c r="H8" s="111">
        <v>3614</v>
      </c>
      <c r="I8" s="108">
        <v>67.7</v>
      </c>
      <c r="J8" s="111">
        <v>232</v>
      </c>
      <c r="K8" s="109">
        <v>4.3</v>
      </c>
    </row>
    <row r="9" spans="1:11" ht="20.100000000000001" customHeight="1" x14ac:dyDescent="0.35">
      <c r="A9" s="63" t="s">
        <v>261</v>
      </c>
      <c r="B9" s="104">
        <v>184</v>
      </c>
      <c r="C9" s="106">
        <v>3.4</v>
      </c>
      <c r="D9" s="110">
        <v>981</v>
      </c>
      <c r="E9" s="106">
        <v>18</v>
      </c>
      <c r="F9" s="110">
        <v>368</v>
      </c>
      <c r="G9" s="106">
        <v>6.8</v>
      </c>
      <c r="H9" s="110">
        <v>3651</v>
      </c>
      <c r="I9" s="106">
        <v>67</v>
      </c>
      <c r="J9" s="110">
        <v>261</v>
      </c>
      <c r="K9" s="107">
        <v>4.8</v>
      </c>
    </row>
    <row r="10" spans="1:11" ht="20.100000000000001" customHeight="1" x14ac:dyDescent="0.35">
      <c r="A10" s="69" t="s">
        <v>262</v>
      </c>
      <c r="B10" s="105">
        <v>59</v>
      </c>
      <c r="C10" s="108">
        <v>1.1000000000000001</v>
      </c>
      <c r="D10" s="111">
        <v>875</v>
      </c>
      <c r="E10" s="108">
        <v>15.6</v>
      </c>
      <c r="F10" s="111">
        <v>404</v>
      </c>
      <c r="G10" s="108">
        <v>7.2</v>
      </c>
      <c r="H10" s="111">
        <v>3961</v>
      </c>
      <c r="I10" s="108">
        <v>70.5</v>
      </c>
      <c r="J10" s="111">
        <v>303</v>
      </c>
      <c r="K10" s="109">
        <v>5.4</v>
      </c>
    </row>
    <row r="11" spans="1:11" ht="20.100000000000001" customHeight="1" x14ac:dyDescent="0.35">
      <c r="A11" s="63" t="s">
        <v>263</v>
      </c>
      <c r="B11" s="104">
        <v>58</v>
      </c>
      <c r="C11" s="106">
        <v>1</v>
      </c>
      <c r="D11" s="110">
        <v>719</v>
      </c>
      <c r="E11" s="106">
        <v>12.5</v>
      </c>
      <c r="F11" s="110">
        <v>328</v>
      </c>
      <c r="G11" s="106">
        <v>5.7</v>
      </c>
      <c r="H11" s="110">
        <v>4335</v>
      </c>
      <c r="I11" s="106">
        <v>75.2</v>
      </c>
      <c r="J11" s="110">
        <v>323</v>
      </c>
      <c r="K11" s="107">
        <v>5.9</v>
      </c>
    </row>
    <row r="12" spans="1:11" ht="20.100000000000001" customHeight="1" x14ac:dyDescent="0.35">
      <c r="A12" s="69" t="s">
        <v>264</v>
      </c>
      <c r="B12" s="105">
        <v>48</v>
      </c>
      <c r="C12" s="108">
        <v>0.8</v>
      </c>
      <c r="D12" s="111">
        <v>576</v>
      </c>
      <c r="E12" s="108">
        <v>9.6999999999999993</v>
      </c>
      <c r="F12" s="111">
        <v>386</v>
      </c>
      <c r="G12" s="108">
        <v>6.5</v>
      </c>
      <c r="H12" s="111">
        <v>4569</v>
      </c>
      <c r="I12" s="108">
        <v>77</v>
      </c>
      <c r="J12" s="111">
        <v>347</v>
      </c>
      <c r="K12" s="109">
        <v>6</v>
      </c>
    </row>
    <row r="13" spans="1:11" ht="20.100000000000001" customHeight="1" x14ac:dyDescent="0.35">
      <c r="A13" s="63" t="s">
        <v>265</v>
      </c>
      <c r="B13" s="104">
        <v>50</v>
      </c>
      <c r="C13" s="106">
        <v>0.8</v>
      </c>
      <c r="D13" s="110">
        <v>620</v>
      </c>
      <c r="E13" s="106">
        <v>10.4</v>
      </c>
      <c r="F13" s="110">
        <v>434</v>
      </c>
      <c r="G13" s="106">
        <v>7.3</v>
      </c>
      <c r="H13" s="110">
        <v>4534</v>
      </c>
      <c r="I13" s="106">
        <v>76.2</v>
      </c>
      <c r="J13" s="110">
        <v>316</v>
      </c>
      <c r="K13" s="107">
        <v>5.3</v>
      </c>
    </row>
    <row r="14" spans="1:11" ht="20.100000000000001" customHeight="1" x14ac:dyDescent="0.35">
      <c r="A14" s="69" t="s">
        <v>266</v>
      </c>
      <c r="B14" s="105">
        <v>46</v>
      </c>
      <c r="C14" s="108">
        <v>0.7</v>
      </c>
      <c r="D14" s="111">
        <v>535</v>
      </c>
      <c r="E14" s="108">
        <v>8.5</v>
      </c>
      <c r="F14" s="111">
        <v>401</v>
      </c>
      <c r="G14" s="108">
        <v>6.4</v>
      </c>
      <c r="H14" s="111">
        <v>4946</v>
      </c>
      <c r="I14" s="108">
        <v>78.5</v>
      </c>
      <c r="J14" s="111">
        <v>373</v>
      </c>
      <c r="K14" s="109">
        <v>5.9</v>
      </c>
    </row>
    <row r="15" spans="1:11" ht="20.100000000000001" customHeight="1" x14ac:dyDescent="0.35">
      <c r="A15" s="63" t="s">
        <v>267</v>
      </c>
      <c r="B15" s="104">
        <v>30</v>
      </c>
      <c r="C15" s="106">
        <v>0.5</v>
      </c>
      <c r="D15" s="110">
        <v>535</v>
      </c>
      <c r="E15" s="106">
        <v>8.6999999999999993</v>
      </c>
      <c r="F15" s="110">
        <v>395</v>
      </c>
      <c r="G15" s="106">
        <v>6.5</v>
      </c>
      <c r="H15" s="110">
        <v>4828</v>
      </c>
      <c r="I15" s="106">
        <v>78.7</v>
      </c>
      <c r="J15" s="110">
        <v>344</v>
      </c>
      <c r="K15" s="107">
        <v>5.6</v>
      </c>
    </row>
    <row r="16" spans="1:11" ht="20.100000000000001" customHeight="1" x14ac:dyDescent="0.35">
      <c r="A16" s="69" t="s">
        <v>268</v>
      </c>
      <c r="B16" s="105">
        <v>21</v>
      </c>
      <c r="C16" s="108">
        <v>0.3</v>
      </c>
      <c r="D16" s="111">
        <v>592</v>
      </c>
      <c r="E16" s="108">
        <v>9.8000000000000007</v>
      </c>
      <c r="F16" s="111">
        <v>378</v>
      </c>
      <c r="G16" s="108">
        <v>6.3</v>
      </c>
      <c r="H16" s="111">
        <v>4702</v>
      </c>
      <c r="I16" s="108">
        <v>78</v>
      </c>
      <c r="J16" s="111">
        <v>337</v>
      </c>
      <c r="K16" s="109">
        <v>5.6</v>
      </c>
    </row>
    <row r="17" spans="1:11" ht="20.100000000000001" customHeight="1" x14ac:dyDescent="0.35">
      <c r="A17" s="63" t="s">
        <v>269</v>
      </c>
      <c r="B17" s="104">
        <v>78</v>
      </c>
      <c r="C17" s="106">
        <v>1.3</v>
      </c>
      <c r="D17" s="110">
        <v>605</v>
      </c>
      <c r="E17" s="106">
        <v>10.3</v>
      </c>
      <c r="F17" s="110">
        <v>422</v>
      </c>
      <c r="G17" s="106">
        <v>7.2</v>
      </c>
      <c r="H17" s="110">
        <v>4508</v>
      </c>
      <c r="I17" s="106">
        <v>77</v>
      </c>
      <c r="J17" s="110">
        <v>242</v>
      </c>
      <c r="K17" s="107">
        <v>4.0999999999999996</v>
      </c>
    </row>
    <row r="18" spans="1:11" ht="20.100000000000001" customHeight="1" x14ac:dyDescent="0.35">
      <c r="A18" s="69" t="s">
        <v>270</v>
      </c>
      <c r="B18" s="105">
        <v>37</v>
      </c>
      <c r="C18" s="108">
        <v>0.7</v>
      </c>
      <c r="D18" s="111">
        <v>550</v>
      </c>
      <c r="E18" s="108">
        <v>10</v>
      </c>
      <c r="F18" s="111">
        <v>505</v>
      </c>
      <c r="G18" s="108">
        <v>9.1999999999999993</v>
      </c>
      <c r="H18" s="111">
        <v>4236</v>
      </c>
      <c r="I18" s="108">
        <v>77</v>
      </c>
      <c r="J18" s="111">
        <v>170</v>
      </c>
      <c r="K18" s="109">
        <v>3.1</v>
      </c>
    </row>
    <row r="19" spans="1:11" ht="20.100000000000001" customHeight="1" x14ac:dyDescent="0.35">
      <c r="A19" s="63" t="s">
        <v>271</v>
      </c>
      <c r="B19" s="104">
        <v>47</v>
      </c>
      <c r="C19" s="106">
        <v>0.9</v>
      </c>
      <c r="D19" s="110">
        <v>589</v>
      </c>
      <c r="E19" s="106">
        <v>11.2</v>
      </c>
      <c r="F19" s="110">
        <v>446</v>
      </c>
      <c r="G19" s="106">
        <v>8.5</v>
      </c>
      <c r="H19" s="110">
        <v>3983</v>
      </c>
      <c r="I19" s="106">
        <v>75.900000000000006</v>
      </c>
      <c r="J19" s="110">
        <v>183</v>
      </c>
      <c r="K19" s="107">
        <v>3.5</v>
      </c>
    </row>
    <row r="20" spans="1:11" ht="20.100000000000001" customHeight="1" x14ac:dyDescent="0.35">
      <c r="A20" s="69" t="s">
        <v>272</v>
      </c>
      <c r="B20" s="105">
        <v>44</v>
      </c>
      <c r="C20" s="108">
        <v>0.9</v>
      </c>
      <c r="D20" s="111">
        <v>558</v>
      </c>
      <c r="E20" s="108">
        <v>11.1</v>
      </c>
      <c r="F20" s="111">
        <v>607</v>
      </c>
      <c r="G20" s="108">
        <v>12</v>
      </c>
      <c r="H20" s="111">
        <v>3648</v>
      </c>
      <c r="I20" s="108">
        <v>72.3</v>
      </c>
      <c r="J20" s="111">
        <v>190</v>
      </c>
      <c r="K20" s="109">
        <v>3.8</v>
      </c>
    </row>
    <row r="21" spans="1:11" ht="20.100000000000001" customHeight="1" x14ac:dyDescent="0.35">
      <c r="A21" s="63" t="s">
        <v>273</v>
      </c>
      <c r="B21" s="104">
        <v>59</v>
      </c>
      <c r="C21" s="106">
        <v>1.2</v>
      </c>
      <c r="D21" s="110">
        <v>569</v>
      </c>
      <c r="E21" s="106">
        <v>11.7</v>
      </c>
      <c r="F21" s="110">
        <v>492</v>
      </c>
      <c r="G21" s="106">
        <v>10.199999999999999</v>
      </c>
      <c r="H21" s="110">
        <v>3592</v>
      </c>
      <c r="I21" s="106">
        <v>74.2</v>
      </c>
      <c r="J21" s="110">
        <v>131</v>
      </c>
      <c r="K21" s="107">
        <v>2.7</v>
      </c>
    </row>
    <row r="22" spans="1:11" ht="20.100000000000001" customHeight="1" x14ac:dyDescent="0.35">
      <c r="A22" s="69" t="s">
        <v>274</v>
      </c>
      <c r="B22" s="105">
        <v>68</v>
      </c>
      <c r="C22" s="108">
        <v>1.5</v>
      </c>
      <c r="D22" s="111">
        <v>607</v>
      </c>
      <c r="E22" s="108">
        <v>13.3</v>
      </c>
      <c r="F22" s="111">
        <v>515</v>
      </c>
      <c r="G22" s="108">
        <v>11.3</v>
      </c>
      <c r="H22" s="111">
        <v>3236</v>
      </c>
      <c r="I22" s="108">
        <v>71.099999999999994</v>
      </c>
      <c r="J22" s="111">
        <v>128</v>
      </c>
      <c r="K22" s="109">
        <v>2.8</v>
      </c>
    </row>
    <row r="23" spans="1:11" ht="20.100000000000001" customHeight="1" x14ac:dyDescent="0.35">
      <c r="A23" s="63" t="s">
        <v>275</v>
      </c>
      <c r="B23" s="104">
        <v>73</v>
      </c>
      <c r="C23" s="106">
        <v>1.7</v>
      </c>
      <c r="D23" s="110">
        <v>669</v>
      </c>
      <c r="E23" s="106">
        <v>15.3</v>
      </c>
      <c r="F23" s="110">
        <v>495</v>
      </c>
      <c r="G23" s="106">
        <v>11.3</v>
      </c>
      <c r="H23" s="110">
        <v>2994</v>
      </c>
      <c r="I23" s="106">
        <v>68.5</v>
      </c>
      <c r="J23" s="110">
        <v>139</v>
      </c>
      <c r="K23" s="107">
        <v>3.2</v>
      </c>
    </row>
    <row r="24" spans="1:11" ht="20.100000000000001" customHeight="1" x14ac:dyDescent="0.35">
      <c r="A24" s="69" t="s">
        <v>276</v>
      </c>
      <c r="B24" s="105">
        <v>91</v>
      </c>
      <c r="C24" s="108">
        <v>2.2000000000000002</v>
      </c>
      <c r="D24" s="111">
        <v>686</v>
      </c>
      <c r="E24" s="108">
        <v>16.3</v>
      </c>
      <c r="F24" s="111">
        <v>548</v>
      </c>
      <c r="G24" s="108">
        <v>13.1</v>
      </c>
      <c r="H24" s="111">
        <v>2736</v>
      </c>
      <c r="I24" s="108">
        <v>65.2</v>
      </c>
      <c r="J24" s="111">
        <v>135</v>
      </c>
      <c r="K24" s="109">
        <v>3.2</v>
      </c>
    </row>
    <row r="25" spans="1:11" ht="20.100000000000001" customHeight="1" x14ac:dyDescent="0.35">
      <c r="A25" s="63" t="s">
        <v>277</v>
      </c>
      <c r="B25" s="104">
        <v>128</v>
      </c>
      <c r="C25" s="106">
        <v>3.2</v>
      </c>
      <c r="D25" s="110">
        <v>642</v>
      </c>
      <c r="E25" s="106">
        <v>16.100000000000001</v>
      </c>
      <c r="F25" s="110">
        <v>549</v>
      </c>
      <c r="G25" s="106">
        <v>13.8</v>
      </c>
      <c r="H25" s="110">
        <v>2481</v>
      </c>
      <c r="I25" s="106">
        <v>62.4</v>
      </c>
      <c r="J25" s="110">
        <v>179</v>
      </c>
      <c r="K25" s="107">
        <v>4.5</v>
      </c>
    </row>
    <row r="26" spans="1:11" ht="20.100000000000001" customHeight="1" x14ac:dyDescent="0.35">
      <c r="A26" s="69" t="s">
        <v>278</v>
      </c>
      <c r="B26" s="105">
        <v>165</v>
      </c>
      <c r="C26" s="108">
        <v>4.0999999999999996</v>
      </c>
      <c r="D26" s="111">
        <v>710</v>
      </c>
      <c r="E26" s="108">
        <v>17.7</v>
      </c>
      <c r="F26" s="111">
        <v>561</v>
      </c>
      <c r="G26" s="108">
        <v>14</v>
      </c>
      <c r="H26" s="111">
        <v>2403</v>
      </c>
      <c r="I26" s="108">
        <v>60.1</v>
      </c>
      <c r="J26" s="111">
        <v>162</v>
      </c>
      <c r="K26" s="109">
        <v>4.0999999999999996</v>
      </c>
    </row>
    <row r="27" spans="1:11" ht="20.100000000000001" customHeight="1" x14ac:dyDescent="0.35">
      <c r="A27" s="63" t="s">
        <v>279</v>
      </c>
      <c r="B27" s="104">
        <v>139</v>
      </c>
      <c r="C27" s="106">
        <v>3.4</v>
      </c>
      <c r="D27" s="110">
        <v>658</v>
      </c>
      <c r="E27" s="106">
        <v>16.3</v>
      </c>
      <c r="F27" s="110">
        <v>626</v>
      </c>
      <c r="G27" s="106">
        <v>15.5</v>
      </c>
      <c r="H27" s="110">
        <v>2488</v>
      </c>
      <c r="I27" s="106">
        <v>61.5</v>
      </c>
      <c r="J27" s="110">
        <v>136</v>
      </c>
      <c r="K27" s="107">
        <v>3.3</v>
      </c>
    </row>
    <row r="28" spans="1:11" ht="20.100000000000001" customHeight="1" x14ac:dyDescent="0.35">
      <c r="A28" s="69" t="s">
        <v>280</v>
      </c>
      <c r="B28" s="105">
        <v>74</v>
      </c>
      <c r="C28" s="108">
        <v>1.8</v>
      </c>
      <c r="D28" s="111">
        <v>590</v>
      </c>
      <c r="E28" s="108">
        <v>14.5</v>
      </c>
      <c r="F28" s="111">
        <v>606</v>
      </c>
      <c r="G28" s="108">
        <v>14.9</v>
      </c>
      <c r="H28" s="111">
        <v>2646</v>
      </c>
      <c r="I28" s="108">
        <v>65</v>
      </c>
      <c r="J28" s="111">
        <v>156</v>
      </c>
      <c r="K28" s="109">
        <v>3.8</v>
      </c>
    </row>
    <row r="29" spans="1:11" ht="20.100000000000001" customHeight="1" x14ac:dyDescent="0.35">
      <c r="A29" s="63" t="s">
        <v>281</v>
      </c>
      <c r="B29" s="104">
        <v>59</v>
      </c>
      <c r="C29" s="106">
        <v>1.4</v>
      </c>
      <c r="D29" s="110">
        <v>491</v>
      </c>
      <c r="E29" s="106">
        <v>12</v>
      </c>
      <c r="F29" s="110">
        <v>571</v>
      </c>
      <c r="G29" s="106">
        <v>13.9</v>
      </c>
      <c r="H29" s="110">
        <v>2793</v>
      </c>
      <c r="I29" s="106">
        <v>68.099999999999994</v>
      </c>
      <c r="J29" s="110">
        <v>186</v>
      </c>
      <c r="K29" s="107">
        <v>4.5999999999999996</v>
      </c>
    </row>
    <row r="30" spans="1:11" ht="20.100000000000001" customHeight="1" x14ac:dyDescent="0.35">
      <c r="A30" s="69" t="s">
        <v>282</v>
      </c>
      <c r="B30" s="105">
        <v>62</v>
      </c>
      <c r="C30" s="108">
        <v>1.5</v>
      </c>
      <c r="D30" s="111">
        <v>391</v>
      </c>
      <c r="E30" s="108">
        <v>9.5</v>
      </c>
      <c r="F30" s="111">
        <v>414</v>
      </c>
      <c r="G30" s="108">
        <v>10</v>
      </c>
      <c r="H30" s="111">
        <v>3032</v>
      </c>
      <c r="I30" s="108">
        <v>73.599999999999994</v>
      </c>
      <c r="J30" s="111">
        <v>222</v>
      </c>
      <c r="K30" s="109">
        <v>5.4</v>
      </c>
    </row>
    <row r="31" spans="1:11" ht="20.100000000000001" customHeight="1" x14ac:dyDescent="0.35">
      <c r="A31" s="63" t="s">
        <v>283</v>
      </c>
      <c r="B31" s="104">
        <v>46</v>
      </c>
      <c r="C31" s="106">
        <v>1.1000000000000001</v>
      </c>
      <c r="D31" s="110">
        <v>425</v>
      </c>
      <c r="E31" s="106">
        <v>10</v>
      </c>
      <c r="F31" s="110">
        <v>377</v>
      </c>
      <c r="G31" s="106">
        <v>8.9</v>
      </c>
      <c r="H31" s="110">
        <v>3199</v>
      </c>
      <c r="I31" s="106">
        <v>75.5</v>
      </c>
      <c r="J31" s="110">
        <v>190</v>
      </c>
      <c r="K31" s="107">
        <v>4.5999999999999996</v>
      </c>
    </row>
    <row r="32" spans="1:11" ht="20.100000000000001" customHeight="1" x14ac:dyDescent="0.35">
      <c r="A32" s="69" t="s">
        <v>284</v>
      </c>
      <c r="B32" s="105">
        <v>53</v>
      </c>
      <c r="C32" s="108">
        <v>1.2</v>
      </c>
      <c r="D32" s="111">
        <v>286</v>
      </c>
      <c r="E32" s="108">
        <v>6.7</v>
      </c>
      <c r="F32" s="111">
        <v>357</v>
      </c>
      <c r="G32" s="108">
        <v>8.4</v>
      </c>
      <c r="H32" s="111">
        <v>3356</v>
      </c>
      <c r="I32" s="108">
        <v>78.900000000000006</v>
      </c>
      <c r="J32" s="111">
        <v>203</v>
      </c>
      <c r="K32" s="109">
        <v>4.7</v>
      </c>
    </row>
    <row r="33" spans="1:11" ht="20.100000000000001" customHeight="1" x14ac:dyDescent="0.35">
      <c r="A33" s="63" t="s">
        <v>285</v>
      </c>
      <c r="B33" s="104">
        <v>87</v>
      </c>
      <c r="C33" s="106">
        <v>2</v>
      </c>
      <c r="D33" s="110">
        <v>378</v>
      </c>
      <c r="E33" s="106">
        <v>8.6999999999999993</v>
      </c>
      <c r="F33" s="110">
        <v>305</v>
      </c>
      <c r="G33" s="106">
        <v>7</v>
      </c>
      <c r="H33" s="110">
        <v>3429</v>
      </c>
      <c r="I33" s="106">
        <v>78.900000000000006</v>
      </c>
      <c r="J33" s="110">
        <v>148</v>
      </c>
      <c r="K33" s="107">
        <v>3.4</v>
      </c>
    </row>
    <row r="34" spans="1:11" ht="20.100000000000001" customHeight="1" x14ac:dyDescent="0.35">
      <c r="A34" s="69" t="s">
        <v>286</v>
      </c>
      <c r="B34" s="105">
        <v>19</v>
      </c>
      <c r="C34" s="108">
        <v>0.4</v>
      </c>
      <c r="D34" s="111">
        <v>268</v>
      </c>
      <c r="E34" s="108">
        <v>6.3</v>
      </c>
      <c r="F34" s="111">
        <v>331</v>
      </c>
      <c r="G34" s="108">
        <v>7.8</v>
      </c>
      <c r="H34" s="111">
        <v>3465</v>
      </c>
      <c r="I34" s="108">
        <v>81.2</v>
      </c>
      <c r="J34" s="111">
        <v>185</v>
      </c>
      <c r="K34" s="109">
        <v>4.4000000000000004</v>
      </c>
    </row>
    <row r="35" spans="1:11" ht="20.100000000000001" customHeight="1" x14ac:dyDescent="0.35">
      <c r="A35" s="63" t="s">
        <v>457</v>
      </c>
      <c r="B35" s="104">
        <v>17</v>
      </c>
      <c r="C35" s="106">
        <v>0.4</v>
      </c>
      <c r="D35" s="110">
        <v>290</v>
      </c>
      <c r="E35" s="106">
        <v>6.7</v>
      </c>
      <c r="F35" s="110">
        <v>289</v>
      </c>
      <c r="G35" s="106">
        <v>6.7</v>
      </c>
      <c r="H35" s="110">
        <v>3530</v>
      </c>
      <c r="I35" s="106">
        <v>81.8</v>
      </c>
      <c r="J35" s="110">
        <v>189</v>
      </c>
      <c r="K35" s="107">
        <v>4.4000000000000004</v>
      </c>
    </row>
    <row r="36" spans="1:11" ht="20.100000000000001" customHeight="1" x14ac:dyDescent="0.35">
      <c r="A36" s="69" t="s">
        <v>287</v>
      </c>
      <c r="B36" s="105">
        <v>25</v>
      </c>
      <c r="C36" s="108">
        <v>0.6</v>
      </c>
      <c r="D36" s="111">
        <v>279</v>
      </c>
      <c r="E36" s="108">
        <v>6.4</v>
      </c>
      <c r="F36" s="111">
        <v>295</v>
      </c>
      <c r="G36" s="108">
        <v>6.8</v>
      </c>
      <c r="H36" s="111">
        <v>3540</v>
      </c>
      <c r="I36" s="108">
        <v>81.8</v>
      </c>
      <c r="J36" s="111">
        <v>189</v>
      </c>
      <c r="K36" s="109">
        <v>4.3</v>
      </c>
    </row>
    <row r="37" spans="1:11" ht="20.100000000000001" customHeight="1" x14ac:dyDescent="0.35">
      <c r="A37" s="63" t="s">
        <v>288</v>
      </c>
      <c r="B37" s="104">
        <v>27</v>
      </c>
      <c r="C37" s="106">
        <v>0.6</v>
      </c>
      <c r="D37" s="110">
        <v>263</v>
      </c>
      <c r="E37" s="106">
        <v>6</v>
      </c>
      <c r="F37" s="110">
        <v>251</v>
      </c>
      <c r="G37" s="106">
        <v>5.7</v>
      </c>
      <c r="H37" s="110">
        <v>3696</v>
      </c>
      <c r="I37" s="106">
        <v>83.9</v>
      </c>
      <c r="J37" s="110">
        <v>170</v>
      </c>
      <c r="K37" s="107">
        <v>3.8</v>
      </c>
    </row>
    <row r="38" spans="1:11" ht="20.100000000000001" customHeight="1" x14ac:dyDescent="0.35">
      <c r="A38" s="69" t="s">
        <v>289</v>
      </c>
      <c r="B38" s="105">
        <v>48</v>
      </c>
      <c r="C38" s="108">
        <v>1.1000000000000001</v>
      </c>
      <c r="D38" s="111">
        <v>209</v>
      </c>
      <c r="E38" s="108">
        <v>4.7</v>
      </c>
      <c r="F38" s="111">
        <v>308</v>
      </c>
      <c r="G38" s="108">
        <v>6.9</v>
      </c>
      <c r="H38" s="111">
        <v>3682</v>
      </c>
      <c r="I38" s="108">
        <v>82.8</v>
      </c>
      <c r="J38" s="111">
        <v>201</v>
      </c>
      <c r="K38" s="109">
        <v>4.4000000000000004</v>
      </c>
    </row>
    <row r="39" spans="1:11" ht="20.100000000000001" customHeight="1" x14ac:dyDescent="0.35">
      <c r="A39" s="63" t="s">
        <v>290</v>
      </c>
      <c r="B39" s="104">
        <v>14</v>
      </c>
      <c r="C39" s="106">
        <v>0.3</v>
      </c>
      <c r="D39" s="110">
        <v>204</v>
      </c>
      <c r="E39" s="106">
        <v>4.4000000000000004</v>
      </c>
      <c r="F39" s="110">
        <v>256</v>
      </c>
      <c r="G39" s="106">
        <v>5.5</v>
      </c>
      <c r="H39" s="110">
        <v>3969</v>
      </c>
      <c r="I39" s="106">
        <v>85.9</v>
      </c>
      <c r="J39" s="110">
        <v>175</v>
      </c>
      <c r="K39" s="107">
        <v>3.9</v>
      </c>
    </row>
    <row r="40" spans="1:11" ht="20.100000000000001" customHeight="1" x14ac:dyDescent="0.35">
      <c r="A40" s="69" t="s">
        <v>291</v>
      </c>
      <c r="B40" s="105">
        <v>20</v>
      </c>
      <c r="C40" s="108">
        <v>0.4</v>
      </c>
      <c r="D40" s="111">
        <v>234</v>
      </c>
      <c r="E40" s="108">
        <v>5.0999999999999996</v>
      </c>
      <c r="F40" s="111">
        <v>206</v>
      </c>
      <c r="G40" s="108">
        <v>4.5</v>
      </c>
      <c r="H40" s="111">
        <v>3906</v>
      </c>
      <c r="I40" s="108">
        <v>84.7</v>
      </c>
      <c r="J40" s="111">
        <v>246</v>
      </c>
      <c r="K40" s="109">
        <v>5.3</v>
      </c>
    </row>
    <row r="41" spans="1:11" ht="20.100000000000001" customHeight="1" x14ac:dyDescent="0.35">
      <c r="A41" s="63" t="s">
        <v>292</v>
      </c>
      <c r="B41" s="104">
        <v>6</v>
      </c>
      <c r="C41" s="106">
        <v>0.1</v>
      </c>
      <c r="D41" s="110">
        <v>257</v>
      </c>
      <c r="E41" s="106">
        <v>5.5</v>
      </c>
      <c r="F41" s="110">
        <v>260</v>
      </c>
      <c r="G41" s="106">
        <v>5.5</v>
      </c>
      <c r="H41" s="110">
        <v>3962</v>
      </c>
      <c r="I41" s="106">
        <v>84.5</v>
      </c>
      <c r="J41" s="110">
        <v>203</v>
      </c>
      <c r="K41" s="107">
        <v>4.3</v>
      </c>
    </row>
    <row r="42" spans="1:11" ht="20.100000000000001" customHeight="1" x14ac:dyDescent="0.35">
      <c r="A42" s="69" t="s">
        <v>293</v>
      </c>
      <c r="B42" s="105">
        <v>11</v>
      </c>
      <c r="C42" s="108">
        <v>0.2</v>
      </c>
      <c r="D42" s="111">
        <v>167</v>
      </c>
      <c r="E42" s="108">
        <v>3.5</v>
      </c>
      <c r="F42" s="111">
        <v>206</v>
      </c>
      <c r="G42" s="108">
        <v>4.4000000000000004</v>
      </c>
      <c r="H42" s="111">
        <v>4113</v>
      </c>
      <c r="I42" s="108">
        <v>86.9</v>
      </c>
      <c r="J42" s="111">
        <v>236</v>
      </c>
      <c r="K42" s="109">
        <v>5</v>
      </c>
    </row>
    <row r="43" spans="1:11" ht="20.100000000000001" customHeight="1" x14ac:dyDescent="0.35">
      <c r="A43" s="63" t="s">
        <v>294</v>
      </c>
      <c r="B43" s="104">
        <v>10</v>
      </c>
      <c r="C43" s="106">
        <v>0.2</v>
      </c>
      <c r="D43" s="110">
        <v>132</v>
      </c>
      <c r="E43" s="106">
        <v>2.8</v>
      </c>
      <c r="F43" s="110">
        <v>155</v>
      </c>
      <c r="G43" s="106">
        <v>3.2</v>
      </c>
      <c r="H43" s="110">
        <v>4220</v>
      </c>
      <c r="I43" s="106">
        <v>88.5</v>
      </c>
      <c r="J43" s="110">
        <v>253</v>
      </c>
      <c r="K43" s="107">
        <v>5.2</v>
      </c>
    </row>
    <row r="44" spans="1:11" ht="20.100000000000001" customHeight="1" x14ac:dyDescent="0.35">
      <c r="A44" s="69" t="s">
        <v>295</v>
      </c>
      <c r="B44" s="105">
        <v>10</v>
      </c>
      <c r="C44" s="108">
        <v>0.2</v>
      </c>
      <c r="D44" s="111">
        <v>103</v>
      </c>
      <c r="E44" s="108">
        <v>2.1</v>
      </c>
      <c r="F44" s="111">
        <v>130</v>
      </c>
      <c r="G44" s="108">
        <v>2.6</v>
      </c>
      <c r="H44" s="111">
        <v>4368</v>
      </c>
      <c r="I44" s="108">
        <v>88.8</v>
      </c>
      <c r="J44" s="111">
        <v>307</v>
      </c>
      <c r="K44" s="109">
        <v>6.2</v>
      </c>
    </row>
    <row r="45" spans="1:11" ht="20.100000000000001" customHeight="1" x14ac:dyDescent="0.35">
      <c r="A45" s="63" t="s">
        <v>206</v>
      </c>
      <c r="B45" s="104">
        <v>18</v>
      </c>
      <c r="C45" s="106">
        <v>0.4</v>
      </c>
      <c r="D45" s="110">
        <v>113</v>
      </c>
      <c r="E45" s="106">
        <v>2.2000000000000002</v>
      </c>
      <c r="F45" s="110">
        <v>110</v>
      </c>
      <c r="G45" s="106">
        <v>2.2000000000000002</v>
      </c>
      <c r="H45" s="110">
        <v>4483</v>
      </c>
      <c r="I45" s="106">
        <v>88.1</v>
      </c>
      <c r="J45" s="110">
        <v>365</v>
      </c>
      <c r="K45" s="107">
        <v>7.2</v>
      </c>
    </row>
    <row r="46" spans="1:11" ht="20.100000000000001" customHeight="1" x14ac:dyDescent="0.35">
      <c r="A46" s="69" t="s">
        <v>207</v>
      </c>
      <c r="B46" s="105">
        <v>15</v>
      </c>
      <c r="C46" s="108">
        <v>0.3</v>
      </c>
      <c r="D46" s="111">
        <v>61</v>
      </c>
      <c r="E46" s="108">
        <v>1.2</v>
      </c>
      <c r="F46" s="111">
        <v>133</v>
      </c>
      <c r="G46" s="108">
        <v>2.6</v>
      </c>
      <c r="H46" s="111">
        <v>4592</v>
      </c>
      <c r="I46" s="108">
        <v>88.8</v>
      </c>
      <c r="J46" s="111">
        <v>369</v>
      </c>
      <c r="K46" s="109">
        <v>7.1</v>
      </c>
    </row>
    <row r="47" spans="1:11" ht="20.100000000000001" customHeight="1" x14ac:dyDescent="0.35">
      <c r="A47" s="63" t="s">
        <v>208</v>
      </c>
      <c r="B47" s="104">
        <v>12</v>
      </c>
      <c r="C47" s="106">
        <v>0.2</v>
      </c>
      <c r="D47" s="110">
        <v>101</v>
      </c>
      <c r="E47" s="106">
        <v>1.8</v>
      </c>
      <c r="F47" s="110">
        <v>65</v>
      </c>
      <c r="G47" s="106">
        <v>1.2</v>
      </c>
      <c r="H47" s="110">
        <v>4782</v>
      </c>
      <c r="I47" s="106">
        <v>87.1</v>
      </c>
      <c r="J47" s="110">
        <v>533</v>
      </c>
      <c r="K47" s="107">
        <v>9.6999999999999993</v>
      </c>
    </row>
    <row r="48" spans="1:11" ht="20.100000000000001" customHeight="1" x14ac:dyDescent="0.35">
      <c r="A48" s="69" t="s">
        <v>209</v>
      </c>
      <c r="B48" s="105">
        <v>7</v>
      </c>
      <c r="C48" s="108">
        <v>0.1</v>
      </c>
      <c r="D48" s="111">
        <v>135</v>
      </c>
      <c r="E48" s="108">
        <v>2.4</v>
      </c>
      <c r="F48" s="111">
        <v>179</v>
      </c>
      <c r="G48" s="108">
        <v>3.2</v>
      </c>
      <c r="H48" s="111">
        <v>4728</v>
      </c>
      <c r="I48" s="108">
        <v>84</v>
      </c>
      <c r="J48" s="111">
        <v>578</v>
      </c>
      <c r="K48" s="109">
        <v>10.3</v>
      </c>
    </row>
    <row r="49" spans="1:11" ht="20.100000000000001" customHeight="1" x14ac:dyDescent="0.35">
      <c r="A49" s="63" t="s">
        <v>210</v>
      </c>
      <c r="B49" s="104">
        <v>10</v>
      </c>
      <c r="C49" s="106">
        <v>0.2</v>
      </c>
      <c r="D49" s="110">
        <v>134</v>
      </c>
      <c r="E49" s="106">
        <v>2.2999999999999998</v>
      </c>
      <c r="F49" s="110">
        <v>196</v>
      </c>
      <c r="G49" s="106">
        <v>3.4</v>
      </c>
      <c r="H49" s="110">
        <v>4846</v>
      </c>
      <c r="I49" s="106">
        <v>83.6</v>
      </c>
      <c r="J49" s="110">
        <v>613</v>
      </c>
      <c r="K49" s="107">
        <v>10.6</v>
      </c>
    </row>
    <row r="50" spans="1:11" ht="20.100000000000001" customHeight="1" x14ac:dyDescent="0.35">
      <c r="A50" s="69" t="s">
        <v>211</v>
      </c>
      <c r="B50" s="105">
        <v>6</v>
      </c>
      <c r="C50" s="108">
        <v>0.1</v>
      </c>
      <c r="D50" s="111">
        <v>112</v>
      </c>
      <c r="E50" s="108">
        <v>1.9</v>
      </c>
      <c r="F50" s="111">
        <v>183</v>
      </c>
      <c r="G50" s="108">
        <v>3.1</v>
      </c>
      <c r="H50" s="111">
        <v>5008</v>
      </c>
      <c r="I50" s="108">
        <v>83.9</v>
      </c>
      <c r="J50" s="111">
        <v>658</v>
      </c>
      <c r="K50" s="109">
        <v>11</v>
      </c>
    </row>
    <row r="51" spans="1:11" ht="20.100000000000001" customHeight="1" x14ac:dyDescent="0.35">
      <c r="A51" s="63" t="s">
        <v>212</v>
      </c>
      <c r="B51" s="104">
        <v>15</v>
      </c>
      <c r="C51" s="106">
        <v>0.3</v>
      </c>
      <c r="D51" s="110">
        <v>94</v>
      </c>
      <c r="E51" s="106">
        <v>1.6</v>
      </c>
      <c r="F51" s="110">
        <v>60</v>
      </c>
      <c r="G51" s="106">
        <v>1</v>
      </c>
      <c r="H51" s="110">
        <v>5229</v>
      </c>
      <c r="I51" s="106">
        <v>87.2</v>
      </c>
      <c r="J51" s="110">
        <v>602</v>
      </c>
      <c r="K51" s="107">
        <v>10</v>
      </c>
    </row>
    <row r="52" spans="1:11" ht="20.100000000000001" customHeight="1" x14ac:dyDescent="0.35">
      <c r="A52" s="69" t="s">
        <v>213</v>
      </c>
      <c r="B52" s="105">
        <v>8</v>
      </c>
      <c r="C52" s="108">
        <v>0.1</v>
      </c>
      <c r="D52" s="111">
        <v>85</v>
      </c>
      <c r="E52" s="108">
        <v>1.4</v>
      </c>
      <c r="F52" s="111">
        <v>49</v>
      </c>
      <c r="G52" s="108">
        <v>0.8</v>
      </c>
      <c r="H52" s="111">
        <v>5358</v>
      </c>
      <c r="I52" s="108">
        <v>86.9</v>
      </c>
      <c r="J52" s="111">
        <v>665</v>
      </c>
      <c r="K52" s="109">
        <v>10.8</v>
      </c>
    </row>
    <row r="53" spans="1:11" ht="20.100000000000001" customHeight="1" x14ac:dyDescent="0.35">
      <c r="A53" s="63" t="s">
        <v>214</v>
      </c>
      <c r="B53" s="104">
        <v>10</v>
      </c>
      <c r="C53" s="106">
        <v>0.2</v>
      </c>
      <c r="D53" s="110">
        <v>70</v>
      </c>
      <c r="E53" s="106">
        <v>1.1000000000000001</v>
      </c>
      <c r="F53" s="110">
        <v>34</v>
      </c>
      <c r="G53" s="106">
        <v>0.5</v>
      </c>
      <c r="H53" s="110">
        <v>5394</v>
      </c>
      <c r="I53" s="106">
        <v>87.2</v>
      </c>
      <c r="J53" s="110">
        <v>676</v>
      </c>
      <c r="K53" s="107">
        <v>10.9</v>
      </c>
    </row>
    <row r="54" spans="1:11" ht="20.100000000000001" customHeight="1" x14ac:dyDescent="0.35">
      <c r="A54" s="69" t="s">
        <v>215</v>
      </c>
      <c r="B54" s="105">
        <v>77</v>
      </c>
      <c r="C54" s="108">
        <v>1.2</v>
      </c>
      <c r="D54" s="111">
        <v>92</v>
      </c>
      <c r="E54" s="108">
        <v>1.5</v>
      </c>
      <c r="F54" s="111">
        <v>90</v>
      </c>
      <c r="G54" s="108">
        <v>1.4</v>
      </c>
      <c r="H54" s="111">
        <v>5296</v>
      </c>
      <c r="I54" s="108">
        <v>84.7</v>
      </c>
      <c r="J54" s="111">
        <v>695</v>
      </c>
      <c r="K54" s="109">
        <v>11.1</v>
      </c>
    </row>
    <row r="55" spans="1:11" ht="20.100000000000001" customHeight="1" x14ac:dyDescent="0.35">
      <c r="A55" s="63" t="s">
        <v>216</v>
      </c>
      <c r="B55" s="104">
        <v>7</v>
      </c>
      <c r="C55" s="106">
        <v>0.1</v>
      </c>
      <c r="D55" s="110">
        <v>95</v>
      </c>
      <c r="E55" s="106">
        <v>1.5</v>
      </c>
      <c r="F55" s="110">
        <v>113</v>
      </c>
      <c r="G55" s="106">
        <v>1.8</v>
      </c>
      <c r="H55" s="110">
        <v>5343</v>
      </c>
      <c r="I55" s="106">
        <v>84.7</v>
      </c>
      <c r="J55" s="110">
        <v>750</v>
      </c>
      <c r="K55" s="107">
        <v>11.9</v>
      </c>
    </row>
    <row r="56" spans="1:11" s="564" customFormat="1" ht="20.100000000000001" customHeight="1" thickBot="1" x14ac:dyDescent="0.4">
      <c r="A56" s="571" t="s">
        <v>761</v>
      </c>
      <c r="B56" s="572">
        <v>30</v>
      </c>
      <c r="C56" s="573">
        <v>0.5</v>
      </c>
      <c r="D56" s="574">
        <v>161</v>
      </c>
      <c r="E56" s="573">
        <v>2.5</v>
      </c>
      <c r="F56" s="574">
        <v>40</v>
      </c>
      <c r="G56" s="573">
        <v>0.6</v>
      </c>
      <c r="H56" s="574">
        <v>5357</v>
      </c>
      <c r="I56" s="573">
        <v>84.8</v>
      </c>
      <c r="J56" s="574">
        <v>729</v>
      </c>
      <c r="K56" s="575">
        <v>11.5</v>
      </c>
    </row>
    <row r="57" spans="1:11" s="391" customFormat="1" ht="18.75" customHeight="1" thickTop="1" x14ac:dyDescent="0.35">
      <c r="A57" s="425" t="s">
        <v>728</v>
      </c>
      <c r="G57" s="112"/>
    </row>
    <row r="58" spans="1:11" x14ac:dyDescent="0.35">
      <c r="A58" s="403" t="s">
        <v>676</v>
      </c>
    </row>
    <row r="59" spans="1:11" x14ac:dyDescent="0.35">
      <c r="A59" s="404" t="s">
        <v>767</v>
      </c>
    </row>
  </sheetData>
  <mergeCells count="7">
    <mergeCell ref="A1:K1"/>
    <mergeCell ref="B3:C3"/>
    <mergeCell ref="D3:E3"/>
    <mergeCell ref="F3:G3"/>
    <mergeCell ref="H3:I3"/>
    <mergeCell ref="J3:K3"/>
    <mergeCell ref="A2:D2"/>
  </mergeCells>
  <hyperlinks>
    <hyperlink ref="A2:D2" location="TOC!A1" display="Return to Table of Contents"/>
  </hyperlinks>
  <pageMargins left="0.25" right="0.25" top="0.75" bottom="0.75" header="0.3" footer="0.3"/>
  <pageSetup scale="59" orientation="portrait" horizontalDpi="1200" verticalDpi="1200" r:id="rId1"/>
  <headerFooter>
    <oddHeader>&amp;L&amp;9 2020-21 &amp;"Arial,Italic"Survey of Dental Education&amp;"Arial,Regular"
Report 1 - Academic Programs, Enrollment, and Graduates</oddHead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pageSetUpPr fitToPage="1"/>
  </sheetPr>
  <dimension ref="A1:M37"/>
  <sheetViews>
    <sheetView workbookViewId="0"/>
  </sheetViews>
  <sheetFormatPr defaultColWidth="9.1328125" defaultRowHeight="12.75" x14ac:dyDescent="0.35"/>
  <cols>
    <col min="1" max="14" width="9.1328125" style="350"/>
    <col min="15" max="15" width="10.53125" style="350" customWidth="1"/>
    <col min="16" max="16384" width="9.1328125" style="350"/>
  </cols>
  <sheetData>
    <row r="1" spans="1:13" ht="15.75" x14ac:dyDescent="0.4">
      <c r="A1" s="341" t="s">
        <v>839</v>
      </c>
      <c r="B1" s="361"/>
      <c r="C1" s="361"/>
      <c r="D1" s="361"/>
    </row>
    <row r="2" spans="1:13" ht="13.5" x14ac:dyDescent="0.35">
      <c r="A2" s="736" t="s">
        <v>0</v>
      </c>
      <c r="B2" s="736"/>
      <c r="C2" s="736"/>
      <c r="D2" s="736"/>
      <c r="K2" s="358"/>
    </row>
    <row r="7" spans="1:13" x14ac:dyDescent="0.35">
      <c r="A7" s="350" t="s">
        <v>626</v>
      </c>
      <c r="B7" s="350" t="s">
        <v>627</v>
      </c>
    </row>
    <row r="9" spans="1:13" x14ac:dyDescent="0.35">
      <c r="B9" s="351" t="s">
        <v>198</v>
      </c>
      <c r="C9" s="351" t="s">
        <v>207</v>
      </c>
      <c r="D9" s="351" t="s">
        <v>208</v>
      </c>
      <c r="E9" s="351" t="s">
        <v>209</v>
      </c>
      <c r="F9" s="351" t="s">
        <v>210</v>
      </c>
      <c r="G9" s="351" t="s">
        <v>211</v>
      </c>
      <c r="H9" s="351" t="s">
        <v>212</v>
      </c>
      <c r="I9" s="350" t="s">
        <v>213</v>
      </c>
      <c r="J9" s="350" t="s">
        <v>214</v>
      </c>
      <c r="K9" s="350" t="s">
        <v>215</v>
      </c>
      <c r="L9" s="350" t="s">
        <v>216</v>
      </c>
      <c r="M9" s="350" t="s">
        <v>761</v>
      </c>
    </row>
    <row r="10" spans="1:13" s="363" customFormat="1" x14ac:dyDescent="0.35">
      <c r="A10" s="362"/>
      <c r="B10" s="362"/>
      <c r="C10" s="363">
        <v>1.4E-2</v>
      </c>
      <c r="D10" s="363">
        <v>8.9999999999999993E-3</v>
      </c>
      <c r="E10" s="363">
        <v>1.0999999999999999E-2</v>
      </c>
      <c r="F10" s="363">
        <v>0.01</v>
      </c>
      <c r="G10" s="363">
        <v>1.0999999999999999E-2</v>
      </c>
      <c r="H10" s="363">
        <f>57/6000</f>
        <v>9.4999999999999998E-3</v>
      </c>
      <c r="I10" s="363">
        <f>60/6165</f>
        <v>9.7323600973236012E-3</v>
      </c>
      <c r="J10" s="363">
        <f>50/6184</f>
        <v>8.0853816300129368E-3</v>
      </c>
      <c r="K10" s="363">
        <f>67/6250</f>
        <v>1.072E-2</v>
      </c>
      <c r="L10" s="363">
        <f>82/6308</f>
        <v>1.2999365884590995E-2</v>
      </c>
      <c r="M10" s="383">
        <f>48/6317</f>
        <v>7.5985436124742754E-3</v>
      </c>
    </row>
    <row r="11" spans="1:13" x14ac:dyDescent="0.35">
      <c r="C11" s="354"/>
      <c r="D11" s="354"/>
      <c r="E11" s="354"/>
      <c r="F11" s="354"/>
      <c r="G11" s="354"/>
      <c r="H11" s="354"/>
      <c r="I11" s="354"/>
      <c r="J11" s="354"/>
      <c r="K11" s="354"/>
      <c r="L11" s="354"/>
    </row>
    <row r="13" spans="1:13" ht="13.15" x14ac:dyDescent="0.4">
      <c r="A13" s="364"/>
    </row>
    <row r="17" spans="4:4" x14ac:dyDescent="0.35">
      <c r="D17" s="350">
        <f>48/6317</f>
        <v>7.5985436124742754E-3</v>
      </c>
    </row>
    <row r="33" spans="1:3" x14ac:dyDescent="0.35">
      <c r="A33" s="394" t="s">
        <v>743</v>
      </c>
    </row>
    <row r="34" spans="1:3" ht="19.5" customHeight="1" x14ac:dyDescent="0.35">
      <c r="A34" s="737" t="s">
        <v>725</v>
      </c>
      <c r="B34" s="737"/>
      <c r="C34" s="737"/>
    </row>
    <row r="35" spans="1:3" x14ac:dyDescent="0.35">
      <c r="A35" s="412"/>
      <c r="B35" s="412"/>
      <c r="C35" s="412"/>
    </row>
    <row r="36" spans="1:3" x14ac:dyDescent="0.35">
      <c r="A36" s="405" t="s">
        <v>677</v>
      </c>
      <c r="B36" s="394"/>
      <c r="C36" s="394"/>
    </row>
    <row r="37" spans="1:3" x14ac:dyDescent="0.35">
      <c r="A37" s="406" t="s">
        <v>767</v>
      </c>
      <c r="B37" s="394"/>
      <c r="C37" s="394"/>
    </row>
  </sheetData>
  <mergeCells count="2">
    <mergeCell ref="A2:D2"/>
    <mergeCell ref="A34:C34"/>
  </mergeCells>
  <hyperlinks>
    <hyperlink ref="A2:D2" location="TOC!A1" display="Return to Table of Contents"/>
  </hyperlinks>
  <pageMargins left="0.25" right="0.25" top="0.75" bottom="0.75" header="0.3" footer="0.3"/>
  <pageSetup scale="74" fitToHeight="0" orientation="portrait" horizontalDpi="1200" verticalDpi="1200" r:id="rId1"/>
  <headerFooter>
    <oddHeader>&amp;L&amp;9 2020-21 &amp;"Arial,Italic"Survey of Dental Education&amp;"Arial,Regular"
Report 1 - Academic Programs, Enrollment, and Graduates</oddHeader>
  </headerFooter>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X91"/>
  <sheetViews>
    <sheetView zoomScaleNormal="100" zoomScaleSheetLayoutView="100" workbookViewId="0">
      <pane xSplit="2" ySplit="4" topLeftCell="C5" activePane="bottomRight" state="frozen"/>
      <selection activeCell="I38" sqref="I38"/>
      <selection pane="topRight" activeCell="I38" sqref="I38"/>
      <selection pane="bottomLeft" activeCell="I38" sqref="I38"/>
      <selection pane="bottomRight" sqref="A1:B1"/>
    </sheetView>
  </sheetViews>
  <sheetFormatPr defaultColWidth="9.1328125" defaultRowHeight="12.75" x14ac:dyDescent="0.35"/>
  <cols>
    <col min="1" max="1" width="14.1328125" style="1" customWidth="1"/>
    <col min="2" max="2" width="53.6640625" style="1" customWidth="1"/>
    <col min="3" max="3" width="11.53125" style="1" customWidth="1"/>
    <col min="4" max="4" width="12.46484375" style="1" customWidth="1"/>
    <col min="5" max="5" width="11.53125" style="1" customWidth="1"/>
    <col min="6" max="6" width="10.33203125" style="1" customWidth="1"/>
    <col min="7" max="7" width="11.53125" style="1" customWidth="1"/>
    <col min="8" max="8" width="10.33203125" style="1" customWidth="1"/>
    <col min="9" max="9" width="11.53125" style="1" customWidth="1"/>
    <col min="10" max="10" width="10.33203125" style="1" customWidth="1"/>
    <col min="11" max="11" width="11.53125" style="1" customWidth="1"/>
    <col min="12" max="12" width="10.33203125" style="1" customWidth="1"/>
    <col min="13" max="13" width="11.53125" style="1" customWidth="1"/>
    <col min="14" max="14" width="10.33203125" style="1" customWidth="1"/>
    <col min="15" max="15" width="11.53125" style="1" customWidth="1"/>
    <col min="16" max="16" width="10.33203125" style="1" customWidth="1"/>
    <col min="17" max="17" width="11.53125" style="1" customWidth="1"/>
    <col min="18" max="18" width="10.33203125" style="1" customWidth="1"/>
    <col min="19" max="19" width="11.53125" style="1" customWidth="1"/>
    <col min="20" max="20" width="10.33203125" style="1" customWidth="1"/>
    <col min="21" max="21" width="11.53125" style="1" customWidth="1"/>
    <col min="22" max="22" width="10.33203125" style="1" customWidth="1"/>
    <col min="23" max="23" width="11.53125" style="564" customWidth="1"/>
    <col min="24" max="24" width="10.33203125" style="564" customWidth="1"/>
    <col min="25" max="16384" width="9.1328125" style="1"/>
  </cols>
  <sheetData>
    <row r="1" spans="1:24" ht="29.25" customHeight="1" x14ac:dyDescent="0.4">
      <c r="A1" s="711" t="s">
        <v>925</v>
      </c>
      <c r="B1" s="711"/>
      <c r="C1" s="561"/>
      <c r="D1" s="561"/>
    </row>
    <row r="2" spans="1:24" ht="19.5" customHeight="1" x14ac:dyDescent="0.35">
      <c r="A2" s="728" t="s">
        <v>0</v>
      </c>
      <c r="B2" s="728"/>
    </row>
    <row r="3" spans="1:24" ht="34.5" customHeight="1" x14ac:dyDescent="0.4">
      <c r="A3" s="731"/>
      <c r="B3" s="731"/>
      <c r="C3" s="738" t="s">
        <v>207</v>
      </c>
      <c r="D3" s="738"/>
      <c r="E3" s="738" t="s">
        <v>208</v>
      </c>
      <c r="F3" s="738"/>
      <c r="G3" s="738" t="s">
        <v>209</v>
      </c>
      <c r="H3" s="738"/>
      <c r="I3" s="738" t="s">
        <v>210</v>
      </c>
      <c r="J3" s="738"/>
      <c r="K3" s="738" t="s">
        <v>211</v>
      </c>
      <c r="L3" s="738"/>
      <c r="M3" s="738" t="s">
        <v>212</v>
      </c>
      <c r="N3" s="738"/>
      <c r="O3" s="738" t="s">
        <v>213</v>
      </c>
      <c r="P3" s="738"/>
      <c r="Q3" s="738" t="s">
        <v>214</v>
      </c>
      <c r="R3" s="738"/>
      <c r="S3" s="738" t="s">
        <v>215</v>
      </c>
      <c r="T3" s="738"/>
      <c r="U3" s="738" t="s">
        <v>216</v>
      </c>
      <c r="V3" s="739"/>
      <c r="W3" s="738" t="s">
        <v>761</v>
      </c>
      <c r="X3" s="739"/>
    </row>
    <row r="4" spans="1:24" ht="41.65" x14ac:dyDescent="0.4">
      <c r="A4" s="542" t="s">
        <v>749</v>
      </c>
      <c r="B4" s="655" t="s">
        <v>750</v>
      </c>
      <c r="C4" s="124" t="s">
        <v>296</v>
      </c>
      <c r="D4" s="653" t="s">
        <v>920</v>
      </c>
      <c r="E4" s="124" t="s">
        <v>296</v>
      </c>
      <c r="F4" s="131" t="s">
        <v>297</v>
      </c>
      <c r="G4" s="124" t="s">
        <v>296</v>
      </c>
      <c r="H4" s="131" t="s">
        <v>297</v>
      </c>
      <c r="I4" s="124" t="s">
        <v>296</v>
      </c>
      <c r="J4" s="131" t="s">
        <v>297</v>
      </c>
      <c r="K4" s="124" t="s">
        <v>296</v>
      </c>
      <c r="L4" s="131" t="s">
        <v>297</v>
      </c>
      <c r="M4" s="124" t="s">
        <v>296</v>
      </c>
      <c r="N4" s="131" t="s">
        <v>297</v>
      </c>
      <c r="O4" s="124" t="s">
        <v>296</v>
      </c>
      <c r="P4" s="131" t="s">
        <v>297</v>
      </c>
      <c r="Q4" s="124" t="s">
        <v>296</v>
      </c>
      <c r="R4" s="131" t="s">
        <v>297</v>
      </c>
      <c r="S4" s="124" t="s">
        <v>296</v>
      </c>
      <c r="T4" s="131" t="s">
        <v>297</v>
      </c>
      <c r="U4" s="124" t="s">
        <v>296</v>
      </c>
      <c r="V4" s="130" t="s">
        <v>297</v>
      </c>
      <c r="W4" s="124" t="s">
        <v>296</v>
      </c>
      <c r="X4" s="130" t="s">
        <v>297</v>
      </c>
    </row>
    <row r="5" spans="1:24" ht="20.100000000000001" customHeight="1" x14ac:dyDescent="0.35">
      <c r="A5" s="63" t="s">
        <v>9</v>
      </c>
      <c r="B5" s="64" t="s">
        <v>10</v>
      </c>
      <c r="C5" s="120">
        <v>54</v>
      </c>
      <c r="D5" s="120" t="s">
        <v>227</v>
      </c>
      <c r="E5" s="120">
        <v>56</v>
      </c>
      <c r="F5" s="120" t="s">
        <v>227</v>
      </c>
      <c r="G5" s="120">
        <v>59</v>
      </c>
      <c r="H5" s="120">
        <v>1</v>
      </c>
      <c r="I5" s="120">
        <v>62</v>
      </c>
      <c r="J5" s="120">
        <v>0</v>
      </c>
      <c r="K5" s="120">
        <v>60</v>
      </c>
      <c r="L5" s="120">
        <v>0</v>
      </c>
      <c r="M5" s="120">
        <v>59</v>
      </c>
      <c r="N5" s="120">
        <v>1</v>
      </c>
      <c r="O5" s="120">
        <v>61</v>
      </c>
      <c r="P5" s="120">
        <v>2</v>
      </c>
      <c r="Q5" s="120">
        <v>63</v>
      </c>
      <c r="R5" s="120">
        <v>0</v>
      </c>
      <c r="S5" s="120">
        <v>63</v>
      </c>
      <c r="T5" s="120">
        <v>0</v>
      </c>
      <c r="U5" s="120">
        <v>63</v>
      </c>
      <c r="V5" s="121">
        <v>1</v>
      </c>
      <c r="W5" s="120">
        <v>63</v>
      </c>
      <c r="X5" s="121">
        <v>2</v>
      </c>
    </row>
    <row r="6" spans="1:24" ht="20.100000000000001" customHeight="1" x14ac:dyDescent="0.35">
      <c r="A6" s="69" t="s">
        <v>16</v>
      </c>
      <c r="B6" s="70" t="s">
        <v>17</v>
      </c>
      <c r="C6" s="122">
        <v>69</v>
      </c>
      <c r="D6" s="122" t="s">
        <v>227</v>
      </c>
      <c r="E6" s="122">
        <v>75</v>
      </c>
      <c r="F6" s="122" t="s">
        <v>227</v>
      </c>
      <c r="G6" s="122">
        <v>76</v>
      </c>
      <c r="H6" s="122" t="s">
        <v>227</v>
      </c>
      <c r="I6" s="122">
        <v>75</v>
      </c>
      <c r="J6" s="122">
        <v>0</v>
      </c>
      <c r="K6" s="122">
        <v>76</v>
      </c>
      <c r="L6" s="122">
        <v>0</v>
      </c>
      <c r="M6" s="122">
        <v>76</v>
      </c>
      <c r="N6" s="122">
        <v>0</v>
      </c>
      <c r="O6" s="122">
        <v>73</v>
      </c>
      <c r="P6" s="122">
        <v>0</v>
      </c>
      <c r="Q6" s="122">
        <v>76</v>
      </c>
      <c r="R6" s="122">
        <v>0</v>
      </c>
      <c r="S6" s="122">
        <v>76</v>
      </c>
      <c r="T6" s="122">
        <v>0</v>
      </c>
      <c r="U6" s="122">
        <v>77</v>
      </c>
      <c r="V6" s="123">
        <v>0</v>
      </c>
      <c r="W6" s="122">
        <v>78</v>
      </c>
      <c r="X6" s="123">
        <v>0</v>
      </c>
    </row>
    <row r="7" spans="1:24" ht="20.100000000000001" customHeight="1" x14ac:dyDescent="0.35">
      <c r="A7" s="63" t="s">
        <v>16</v>
      </c>
      <c r="B7" s="64" t="s">
        <v>20</v>
      </c>
      <c r="C7" s="120">
        <v>111</v>
      </c>
      <c r="D7" s="120" t="s">
        <v>227</v>
      </c>
      <c r="E7" s="120">
        <v>111</v>
      </c>
      <c r="F7" s="120" t="s">
        <v>227</v>
      </c>
      <c r="G7" s="120">
        <v>111</v>
      </c>
      <c r="H7" s="120" t="s">
        <v>227</v>
      </c>
      <c r="I7" s="120">
        <v>138</v>
      </c>
      <c r="J7" s="120">
        <v>1</v>
      </c>
      <c r="K7" s="120">
        <v>140</v>
      </c>
      <c r="L7" s="120">
        <v>0</v>
      </c>
      <c r="M7" s="120">
        <v>140</v>
      </c>
      <c r="N7" s="120">
        <v>0</v>
      </c>
      <c r="O7" s="120">
        <v>141</v>
      </c>
      <c r="P7" s="120">
        <v>0</v>
      </c>
      <c r="Q7" s="120">
        <v>142</v>
      </c>
      <c r="R7" s="120">
        <v>0</v>
      </c>
      <c r="S7" s="120">
        <v>143</v>
      </c>
      <c r="T7" s="120">
        <v>0</v>
      </c>
      <c r="U7" s="120">
        <v>142</v>
      </c>
      <c r="V7" s="121">
        <v>1</v>
      </c>
      <c r="W7" s="120">
        <v>145</v>
      </c>
      <c r="X7" s="121">
        <v>1</v>
      </c>
    </row>
    <row r="8" spans="1:24" ht="20.100000000000001" customHeight="1" x14ac:dyDescent="0.35">
      <c r="A8" s="69" t="s">
        <v>23</v>
      </c>
      <c r="B8" s="70" t="s">
        <v>24</v>
      </c>
      <c r="C8" s="122">
        <v>166</v>
      </c>
      <c r="D8" s="122">
        <v>6</v>
      </c>
      <c r="E8" s="122">
        <v>165</v>
      </c>
      <c r="F8" s="122">
        <v>2</v>
      </c>
      <c r="G8" s="122">
        <v>165</v>
      </c>
      <c r="H8" s="122">
        <v>5</v>
      </c>
      <c r="I8" s="122">
        <v>143</v>
      </c>
      <c r="J8" s="122">
        <v>2</v>
      </c>
      <c r="K8" s="122">
        <v>143</v>
      </c>
      <c r="L8" s="122">
        <v>7</v>
      </c>
      <c r="M8" s="122">
        <v>144</v>
      </c>
      <c r="N8" s="122">
        <v>4</v>
      </c>
      <c r="O8" s="122">
        <v>141</v>
      </c>
      <c r="P8" s="122">
        <v>1</v>
      </c>
      <c r="Q8" s="122">
        <v>143</v>
      </c>
      <c r="R8" s="122">
        <v>1</v>
      </c>
      <c r="S8" s="122">
        <v>145</v>
      </c>
      <c r="T8" s="122">
        <v>2</v>
      </c>
      <c r="U8" s="122">
        <v>145</v>
      </c>
      <c r="V8" s="123">
        <v>1</v>
      </c>
      <c r="W8" s="122">
        <v>146</v>
      </c>
      <c r="X8" s="123">
        <v>0</v>
      </c>
    </row>
    <row r="9" spans="1:24" ht="20.100000000000001" customHeight="1" x14ac:dyDescent="0.35">
      <c r="A9" s="63" t="s">
        <v>23</v>
      </c>
      <c r="B9" s="64" t="s">
        <v>28</v>
      </c>
      <c r="C9" s="120">
        <v>88</v>
      </c>
      <c r="D9" s="120" t="s">
        <v>227</v>
      </c>
      <c r="E9" s="120">
        <v>88</v>
      </c>
      <c r="F9" s="120" t="s">
        <v>227</v>
      </c>
      <c r="G9" s="120">
        <v>88</v>
      </c>
      <c r="H9" s="120" t="s">
        <v>227</v>
      </c>
      <c r="I9" s="120">
        <v>90</v>
      </c>
      <c r="J9" s="120">
        <v>3</v>
      </c>
      <c r="K9" s="120">
        <v>90</v>
      </c>
      <c r="L9" s="120">
        <v>2</v>
      </c>
      <c r="M9" s="120">
        <v>90</v>
      </c>
      <c r="N9" s="120">
        <v>0</v>
      </c>
      <c r="O9" s="120">
        <v>90</v>
      </c>
      <c r="P9" s="120">
        <v>0</v>
      </c>
      <c r="Q9" s="120">
        <v>90</v>
      </c>
      <c r="R9" s="120">
        <v>1</v>
      </c>
      <c r="S9" s="120">
        <v>89</v>
      </c>
      <c r="T9" s="120">
        <v>0</v>
      </c>
      <c r="U9" s="120">
        <v>88</v>
      </c>
      <c r="V9" s="121">
        <v>0</v>
      </c>
      <c r="W9" s="120">
        <v>90</v>
      </c>
      <c r="X9" s="121">
        <v>0</v>
      </c>
    </row>
    <row r="10" spans="1:24" ht="20.100000000000001" customHeight="1" x14ac:dyDescent="0.35">
      <c r="A10" s="69" t="s">
        <v>23</v>
      </c>
      <c r="B10" s="70" t="s">
        <v>29</v>
      </c>
      <c r="C10" s="122">
        <v>88</v>
      </c>
      <c r="D10" s="122" t="s">
        <v>227</v>
      </c>
      <c r="E10" s="122">
        <v>88</v>
      </c>
      <c r="F10" s="122" t="s">
        <v>227</v>
      </c>
      <c r="G10" s="122">
        <v>88</v>
      </c>
      <c r="H10" s="122" t="s">
        <v>227</v>
      </c>
      <c r="I10" s="122">
        <v>88</v>
      </c>
      <c r="J10" s="122" t="s">
        <v>227</v>
      </c>
      <c r="K10" s="122">
        <v>89</v>
      </c>
      <c r="L10" s="122">
        <v>1</v>
      </c>
      <c r="M10" s="122">
        <v>87</v>
      </c>
      <c r="N10" s="122">
        <v>0</v>
      </c>
      <c r="O10" s="122">
        <v>87</v>
      </c>
      <c r="P10" s="122">
        <v>0</v>
      </c>
      <c r="Q10" s="122">
        <v>88</v>
      </c>
      <c r="R10" s="122">
        <v>0</v>
      </c>
      <c r="S10" s="122">
        <v>88</v>
      </c>
      <c r="T10" s="122">
        <v>0</v>
      </c>
      <c r="U10" s="122">
        <v>88</v>
      </c>
      <c r="V10" s="123">
        <v>0</v>
      </c>
      <c r="W10" s="122">
        <v>88</v>
      </c>
      <c r="X10" s="123">
        <v>0</v>
      </c>
    </row>
    <row r="11" spans="1:24" ht="20.100000000000001" customHeight="1" x14ac:dyDescent="0.35">
      <c r="A11" s="63" t="s">
        <v>23</v>
      </c>
      <c r="B11" s="64" t="s">
        <v>31</v>
      </c>
      <c r="C11" s="120">
        <v>144</v>
      </c>
      <c r="D11" s="120" t="s">
        <v>227</v>
      </c>
      <c r="E11" s="120">
        <v>144</v>
      </c>
      <c r="F11" s="120" t="s">
        <v>227</v>
      </c>
      <c r="G11" s="120">
        <v>145</v>
      </c>
      <c r="H11" s="120" t="s">
        <v>227</v>
      </c>
      <c r="I11" s="120">
        <v>144</v>
      </c>
      <c r="J11" s="120" t="s">
        <v>227</v>
      </c>
      <c r="K11" s="120">
        <v>145</v>
      </c>
      <c r="L11" s="120">
        <v>0</v>
      </c>
      <c r="M11" s="120">
        <v>143</v>
      </c>
      <c r="N11" s="120">
        <v>1</v>
      </c>
      <c r="O11" s="120">
        <v>144</v>
      </c>
      <c r="P11" s="120">
        <v>0</v>
      </c>
      <c r="Q11" s="120">
        <v>145</v>
      </c>
      <c r="R11" s="120">
        <v>0</v>
      </c>
      <c r="S11" s="120">
        <v>144</v>
      </c>
      <c r="T11" s="120">
        <v>0</v>
      </c>
      <c r="U11" s="120">
        <v>144</v>
      </c>
      <c r="V11" s="121">
        <v>0</v>
      </c>
      <c r="W11" s="120">
        <v>144</v>
      </c>
      <c r="X11" s="121">
        <v>0</v>
      </c>
    </row>
    <row r="12" spans="1:24" ht="20.100000000000001" customHeight="1" x14ac:dyDescent="0.35">
      <c r="A12" s="69" t="s">
        <v>23</v>
      </c>
      <c r="B12" s="70" t="s">
        <v>34</v>
      </c>
      <c r="C12" s="122">
        <v>104</v>
      </c>
      <c r="D12" s="122">
        <v>1</v>
      </c>
      <c r="E12" s="122">
        <v>100</v>
      </c>
      <c r="F12" s="122">
        <v>1</v>
      </c>
      <c r="G12" s="122">
        <v>96</v>
      </c>
      <c r="H12" s="122" t="s">
        <v>227</v>
      </c>
      <c r="I12" s="122">
        <v>93</v>
      </c>
      <c r="J12" s="122" t="s">
        <v>227</v>
      </c>
      <c r="K12" s="122">
        <v>101</v>
      </c>
      <c r="L12" s="122">
        <v>0</v>
      </c>
      <c r="M12" s="122">
        <v>100</v>
      </c>
      <c r="N12" s="122">
        <v>0</v>
      </c>
      <c r="O12" s="122">
        <v>103</v>
      </c>
      <c r="P12" s="122">
        <v>0</v>
      </c>
      <c r="Q12" s="122">
        <v>102</v>
      </c>
      <c r="R12" s="122">
        <v>0</v>
      </c>
      <c r="S12" s="122">
        <v>100</v>
      </c>
      <c r="T12" s="122">
        <v>2</v>
      </c>
      <c r="U12" s="122">
        <v>102</v>
      </c>
      <c r="V12" s="123">
        <v>2</v>
      </c>
      <c r="W12" s="122">
        <v>100</v>
      </c>
      <c r="X12" s="123">
        <v>0</v>
      </c>
    </row>
    <row r="13" spans="1:24" ht="20.100000000000001" customHeight="1" x14ac:dyDescent="0.35">
      <c r="A13" s="63" t="s">
        <v>23</v>
      </c>
      <c r="B13" s="64" t="s">
        <v>37</v>
      </c>
      <c r="C13" s="120">
        <v>76</v>
      </c>
      <c r="D13" s="120">
        <v>4</v>
      </c>
      <c r="E13" s="120">
        <v>76</v>
      </c>
      <c r="F13" s="120" t="s">
        <v>227</v>
      </c>
      <c r="G13" s="120">
        <v>69</v>
      </c>
      <c r="H13" s="120" t="s">
        <v>227</v>
      </c>
      <c r="I13" s="120">
        <v>69</v>
      </c>
      <c r="J13" s="120">
        <v>1</v>
      </c>
      <c r="K13" s="120">
        <v>67</v>
      </c>
      <c r="L13" s="120">
        <v>0</v>
      </c>
      <c r="M13" s="120">
        <v>69</v>
      </c>
      <c r="N13" s="120">
        <v>1</v>
      </c>
      <c r="O13" s="120">
        <v>70</v>
      </c>
      <c r="P13" s="120">
        <v>1</v>
      </c>
      <c r="Q13" s="120">
        <v>69</v>
      </c>
      <c r="R13" s="120">
        <v>0</v>
      </c>
      <c r="S13" s="120">
        <v>69</v>
      </c>
      <c r="T13" s="120">
        <v>0</v>
      </c>
      <c r="U13" s="120">
        <v>70</v>
      </c>
      <c r="V13" s="121">
        <v>0</v>
      </c>
      <c r="W13" s="120">
        <v>70</v>
      </c>
      <c r="X13" s="121">
        <v>0</v>
      </c>
    </row>
    <row r="14" spans="1:24" ht="20.100000000000001" customHeight="1" x14ac:dyDescent="0.35">
      <c r="A14" s="69" t="s">
        <v>39</v>
      </c>
      <c r="B14" s="70" t="s">
        <v>40</v>
      </c>
      <c r="C14" s="122">
        <v>52</v>
      </c>
      <c r="D14" s="122" t="s">
        <v>227</v>
      </c>
      <c r="E14" s="122">
        <v>80</v>
      </c>
      <c r="F14" s="122" t="s">
        <v>227</v>
      </c>
      <c r="G14" s="122">
        <v>80</v>
      </c>
      <c r="H14" s="122" t="s">
        <v>227</v>
      </c>
      <c r="I14" s="122">
        <v>80</v>
      </c>
      <c r="J14" s="122" t="s">
        <v>227</v>
      </c>
      <c r="K14" s="122">
        <v>80</v>
      </c>
      <c r="L14" s="122">
        <v>2</v>
      </c>
      <c r="M14" s="122">
        <v>81</v>
      </c>
      <c r="N14" s="122">
        <v>3</v>
      </c>
      <c r="O14" s="122">
        <v>81</v>
      </c>
      <c r="P14" s="122">
        <v>1</v>
      </c>
      <c r="Q14" s="122">
        <v>81</v>
      </c>
      <c r="R14" s="122">
        <v>0</v>
      </c>
      <c r="S14" s="122">
        <v>80</v>
      </c>
      <c r="T14" s="122">
        <v>1</v>
      </c>
      <c r="U14" s="122">
        <v>80</v>
      </c>
      <c r="V14" s="123">
        <v>0</v>
      </c>
      <c r="W14" s="122">
        <v>80</v>
      </c>
      <c r="X14" s="123">
        <v>1</v>
      </c>
    </row>
    <row r="15" spans="1:24" ht="20.100000000000001" customHeight="1" x14ac:dyDescent="0.35">
      <c r="A15" s="63" t="s">
        <v>42</v>
      </c>
      <c r="B15" s="64" t="s">
        <v>43</v>
      </c>
      <c r="C15" s="120">
        <v>51</v>
      </c>
      <c r="D15" s="120">
        <v>8</v>
      </c>
      <c r="E15" s="120">
        <v>47</v>
      </c>
      <c r="F15" s="120">
        <v>2</v>
      </c>
      <c r="G15" s="120">
        <v>42</v>
      </c>
      <c r="H15" s="120">
        <v>2</v>
      </c>
      <c r="I15" s="120">
        <v>44</v>
      </c>
      <c r="J15" s="120">
        <v>2</v>
      </c>
      <c r="K15" s="120">
        <v>47</v>
      </c>
      <c r="L15" s="120">
        <v>0</v>
      </c>
      <c r="M15" s="120">
        <v>42</v>
      </c>
      <c r="N15" s="120">
        <v>0</v>
      </c>
      <c r="O15" s="120">
        <v>49</v>
      </c>
      <c r="P15" s="120">
        <v>0</v>
      </c>
      <c r="Q15" s="120">
        <v>48</v>
      </c>
      <c r="R15" s="120">
        <v>0</v>
      </c>
      <c r="S15" s="120">
        <v>48</v>
      </c>
      <c r="T15" s="120">
        <v>1</v>
      </c>
      <c r="U15" s="120">
        <v>54</v>
      </c>
      <c r="V15" s="121">
        <v>0</v>
      </c>
      <c r="W15" s="120">
        <v>48</v>
      </c>
      <c r="X15" s="121">
        <v>0</v>
      </c>
    </row>
    <row r="16" spans="1:24" ht="20.100000000000001" customHeight="1" x14ac:dyDescent="0.35">
      <c r="A16" s="69" t="s">
        <v>45</v>
      </c>
      <c r="B16" s="70" t="s">
        <v>46</v>
      </c>
      <c r="C16" s="122">
        <v>80</v>
      </c>
      <c r="D16" s="122" t="s">
        <v>227</v>
      </c>
      <c r="E16" s="122">
        <v>72</v>
      </c>
      <c r="F16" s="122">
        <v>6</v>
      </c>
      <c r="G16" s="122">
        <v>72</v>
      </c>
      <c r="H16" s="122">
        <v>7</v>
      </c>
      <c r="I16" s="122">
        <v>79</v>
      </c>
      <c r="J16" s="122">
        <v>7</v>
      </c>
      <c r="K16" s="122">
        <v>76</v>
      </c>
      <c r="L16" s="122">
        <v>7</v>
      </c>
      <c r="M16" s="122">
        <v>81</v>
      </c>
      <c r="N16" s="122">
        <v>7</v>
      </c>
      <c r="O16" s="122">
        <v>77</v>
      </c>
      <c r="P16" s="122">
        <v>6</v>
      </c>
      <c r="Q16" s="122">
        <v>79</v>
      </c>
      <c r="R16" s="122">
        <v>5</v>
      </c>
      <c r="S16" s="122">
        <v>73</v>
      </c>
      <c r="T16" s="122">
        <v>5</v>
      </c>
      <c r="U16" s="122">
        <v>75</v>
      </c>
      <c r="V16" s="123">
        <v>7</v>
      </c>
      <c r="W16" s="122">
        <v>69</v>
      </c>
      <c r="X16" s="123">
        <v>3</v>
      </c>
    </row>
    <row r="17" spans="1:24" ht="20.100000000000001" customHeight="1" x14ac:dyDescent="0.35">
      <c r="A17" s="63" t="s">
        <v>48</v>
      </c>
      <c r="B17" s="64" t="s">
        <v>49</v>
      </c>
      <c r="C17" s="120">
        <v>83</v>
      </c>
      <c r="D17" s="120" t="s">
        <v>227</v>
      </c>
      <c r="E17" s="120">
        <v>84</v>
      </c>
      <c r="F17" s="120">
        <v>1</v>
      </c>
      <c r="G17" s="120">
        <v>83</v>
      </c>
      <c r="H17" s="120" t="s">
        <v>227</v>
      </c>
      <c r="I17" s="120">
        <v>93</v>
      </c>
      <c r="J17" s="120" t="s">
        <v>227</v>
      </c>
      <c r="K17" s="120">
        <v>92</v>
      </c>
      <c r="L17" s="120">
        <v>1</v>
      </c>
      <c r="M17" s="120">
        <v>93</v>
      </c>
      <c r="N17" s="120">
        <v>0</v>
      </c>
      <c r="O17" s="120">
        <v>93</v>
      </c>
      <c r="P17" s="120">
        <v>0</v>
      </c>
      <c r="Q17" s="120">
        <v>93</v>
      </c>
      <c r="R17" s="120">
        <v>4</v>
      </c>
      <c r="S17" s="120">
        <v>93</v>
      </c>
      <c r="T17" s="120">
        <v>0</v>
      </c>
      <c r="U17" s="120">
        <v>93</v>
      </c>
      <c r="V17" s="121">
        <v>1</v>
      </c>
      <c r="W17" s="120">
        <v>93</v>
      </c>
      <c r="X17" s="121">
        <v>0</v>
      </c>
    </row>
    <row r="18" spans="1:24" ht="20.100000000000001" customHeight="1" x14ac:dyDescent="0.35">
      <c r="A18" s="69" t="s">
        <v>48</v>
      </c>
      <c r="B18" s="70" t="s">
        <v>50</v>
      </c>
      <c r="C18" s="122">
        <v>108</v>
      </c>
      <c r="D18" s="122">
        <v>1</v>
      </c>
      <c r="E18" s="122">
        <v>116</v>
      </c>
      <c r="F18" s="122">
        <v>3</v>
      </c>
      <c r="G18" s="122">
        <v>123</v>
      </c>
      <c r="H18" s="122">
        <v>3</v>
      </c>
      <c r="I18" s="122">
        <v>120</v>
      </c>
      <c r="J18" s="122" t="s">
        <v>227</v>
      </c>
      <c r="K18" s="122">
        <v>122</v>
      </c>
      <c r="L18" s="122">
        <v>0</v>
      </c>
      <c r="M18" s="122">
        <v>123</v>
      </c>
      <c r="N18" s="122">
        <v>3</v>
      </c>
      <c r="O18" s="122">
        <v>125</v>
      </c>
      <c r="P18" s="122">
        <v>2</v>
      </c>
      <c r="Q18" s="122">
        <v>125</v>
      </c>
      <c r="R18" s="122">
        <v>2</v>
      </c>
      <c r="S18" s="122">
        <v>122</v>
      </c>
      <c r="T18" s="122">
        <v>2</v>
      </c>
      <c r="U18" s="122">
        <v>125</v>
      </c>
      <c r="V18" s="123">
        <v>3</v>
      </c>
      <c r="W18" s="122">
        <v>130</v>
      </c>
      <c r="X18" s="123">
        <v>2</v>
      </c>
    </row>
    <row r="19" spans="1:24" ht="20.100000000000001" customHeight="1" x14ac:dyDescent="0.35">
      <c r="A19" s="63" t="s">
        <v>48</v>
      </c>
      <c r="B19" s="64" t="s">
        <v>362</v>
      </c>
      <c r="C19" s="120" t="s">
        <v>227</v>
      </c>
      <c r="D19" s="120" t="s">
        <v>227</v>
      </c>
      <c r="E19" s="120" t="s">
        <v>227</v>
      </c>
      <c r="F19" s="120" t="s">
        <v>227</v>
      </c>
      <c r="G19" s="120">
        <v>100</v>
      </c>
      <c r="H19" s="120" t="s">
        <v>227</v>
      </c>
      <c r="I19" s="120">
        <v>100</v>
      </c>
      <c r="J19" s="120" t="s">
        <v>227</v>
      </c>
      <c r="K19" s="120">
        <v>100</v>
      </c>
      <c r="L19" s="120">
        <v>0</v>
      </c>
      <c r="M19" s="120">
        <v>101</v>
      </c>
      <c r="N19" s="120">
        <v>0</v>
      </c>
      <c r="O19" s="120">
        <v>100</v>
      </c>
      <c r="P19" s="120">
        <v>0</v>
      </c>
      <c r="Q19" s="120">
        <v>105</v>
      </c>
      <c r="R19" s="120">
        <v>0</v>
      </c>
      <c r="S19" s="120">
        <v>105</v>
      </c>
      <c r="T19" s="120">
        <v>0</v>
      </c>
      <c r="U19" s="120">
        <v>105</v>
      </c>
      <c r="V19" s="121">
        <v>0</v>
      </c>
      <c r="W19" s="120">
        <v>105</v>
      </c>
      <c r="X19" s="121">
        <v>0</v>
      </c>
    </row>
    <row r="20" spans="1:24" ht="20.100000000000001" customHeight="1" x14ac:dyDescent="0.35">
      <c r="A20" s="69" t="s">
        <v>53</v>
      </c>
      <c r="B20" s="70" t="s">
        <v>54</v>
      </c>
      <c r="C20" s="122">
        <v>70</v>
      </c>
      <c r="D20" s="122" t="s">
        <v>227</v>
      </c>
      <c r="E20" s="122">
        <v>80</v>
      </c>
      <c r="F20" s="122" t="s">
        <v>227</v>
      </c>
      <c r="G20" s="122">
        <v>79</v>
      </c>
      <c r="H20" s="122">
        <v>1</v>
      </c>
      <c r="I20" s="122">
        <v>83</v>
      </c>
      <c r="J20" s="122">
        <v>2</v>
      </c>
      <c r="K20" s="122">
        <v>85</v>
      </c>
      <c r="L20" s="122">
        <v>1</v>
      </c>
      <c r="M20" s="122">
        <v>90</v>
      </c>
      <c r="N20" s="122">
        <v>2</v>
      </c>
      <c r="O20" s="122">
        <v>94</v>
      </c>
      <c r="P20" s="122">
        <v>4</v>
      </c>
      <c r="Q20" s="122">
        <v>96</v>
      </c>
      <c r="R20" s="122">
        <v>1</v>
      </c>
      <c r="S20" s="122">
        <v>96</v>
      </c>
      <c r="T20" s="122">
        <v>2</v>
      </c>
      <c r="U20" s="122">
        <v>96</v>
      </c>
      <c r="V20" s="123">
        <v>0</v>
      </c>
      <c r="W20" s="122">
        <v>96</v>
      </c>
      <c r="X20" s="123">
        <v>1</v>
      </c>
    </row>
    <row r="21" spans="1:24" ht="20.100000000000001" customHeight="1" x14ac:dyDescent="0.35">
      <c r="A21" s="63" t="s">
        <v>56</v>
      </c>
      <c r="B21" s="64" t="s">
        <v>57</v>
      </c>
      <c r="C21" s="120">
        <v>51</v>
      </c>
      <c r="D21" s="120" t="s">
        <v>227</v>
      </c>
      <c r="E21" s="120">
        <v>51</v>
      </c>
      <c r="F21" s="120">
        <v>1</v>
      </c>
      <c r="G21" s="120">
        <v>51</v>
      </c>
      <c r="H21" s="120" t="s">
        <v>227</v>
      </c>
      <c r="I21" s="120">
        <v>50</v>
      </c>
      <c r="J21" s="120" t="s">
        <v>227</v>
      </c>
      <c r="K21" s="120">
        <v>50</v>
      </c>
      <c r="L21" s="120">
        <v>0</v>
      </c>
      <c r="M21" s="120">
        <v>52</v>
      </c>
      <c r="N21" s="120">
        <v>2</v>
      </c>
      <c r="O21" s="120">
        <v>49</v>
      </c>
      <c r="P21" s="120">
        <v>0</v>
      </c>
      <c r="Q21" s="120">
        <v>51</v>
      </c>
      <c r="R21" s="120">
        <v>0</v>
      </c>
      <c r="S21" s="120">
        <v>50</v>
      </c>
      <c r="T21" s="120">
        <v>0</v>
      </c>
      <c r="U21" s="120">
        <v>50</v>
      </c>
      <c r="V21" s="121">
        <v>0</v>
      </c>
      <c r="W21" s="120">
        <v>50</v>
      </c>
      <c r="X21" s="121">
        <v>0</v>
      </c>
    </row>
    <row r="22" spans="1:24" ht="20.100000000000001" customHeight="1" x14ac:dyDescent="0.35">
      <c r="A22" s="69" t="s">
        <v>56</v>
      </c>
      <c r="B22" s="70" t="s">
        <v>59</v>
      </c>
      <c r="C22" s="122">
        <v>68</v>
      </c>
      <c r="D22" s="122" t="s">
        <v>227</v>
      </c>
      <c r="E22" s="122">
        <v>68</v>
      </c>
      <c r="F22" s="122" t="s">
        <v>227</v>
      </c>
      <c r="G22" s="122">
        <v>66</v>
      </c>
      <c r="H22" s="122" t="s">
        <v>227</v>
      </c>
      <c r="I22" s="122">
        <v>51</v>
      </c>
      <c r="J22" s="122" t="s">
        <v>227</v>
      </c>
      <c r="K22" s="122">
        <v>50</v>
      </c>
      <c r="L22" s="122">
        <v>0</v>
      </c>
      <c r="M22" s="122">
        <v>52</v>
      </c>
      <c r="N22" s="122">
        <v>0</v>
      </c>
      <c r="O22" s="122">
        <v>71</v>
      </c>
      <c r="P22" s="122">
        <v>0</v>
      </c>
      <c r="Q22" s="122">
        <v>69</v>
      </c>
      <c r="R22" s="122">
        <v>0</v>
      </c>
      <c r="S22" s="122">
        <v>70</v>
      </c>
      <c r="T22" s="122">
        <v>0</v>
      </c>
      <c r="U22" s="122">
        <v>70</v>
      </c>
      <c r="V22" s="123">
        <v>0</v>
      </c>
      <c r="W22" s="122">
        <v>70</v>
      </c>
      <c r="X22" s="123">
        <v>0</v>
      </c>
    </row>
    <row r="23" spans="1:24" ht="20.100000000000001" customHeight="1" x14ac:dyDescent="0.35">
      <c r="A23" s="63" t="s">
        <v>56</v>
      </c>
      <c r="B23" s="64" t="s">
        <v>446</v>
      </c>
      <c r="C23" s="120" t="s">
        <v>227</v>
      </c>
      <c r="D23" s="120" t="s">
        <v>227</v>
      </c>
      <c r="E23" s="120">
        <v>131</v>
      </c>
      <c r="F23" s="120" t="s">
        <v>227</v>
      </c>
      <c r="G23" s="120">
        <v>130</v>
      </c>
      <c r="H23" s="120">
        <v>2</v>
      </c>
      <c r="I23" s="120">
        <v>129</v>
      </c>
      <c r="J23" s="120" t="s">
        <v>227</v>
      </c>
      <c r="K23" s="120">
        <v>131</v>
      </c>
      <c r="L23" s="120">
        <v>0</v>
      </c>
      <c r="M23" s="120">
        <v>132</v>
      </c>
      <c r="N23" s="120">
        <v>0</v>
      </c>
      <c r="O23" s="120">
        <v>131</v>
      </c>
      <c r="P23" s="120">
        <v>3</v>
      </c>
      <c r="Q23" s="120">
        <v>130</v>
      </c>
      <c r="R23" s="120">
        <v>0</v>
      </c>
      <c r="S23" s="120">
        <v>131</v>
      </c>
      <c r="T23" s="120">
        <v>0</v>
      </c>
      <c r="U23" s="120">
        <v>135</v>
      </c>
      <c r="V23" s="121">
        <v>1</v>
      </c>
      <c r="W23" s="120">
        <v>140</v>
      </c>
      <c r="X23" s="121">
        <v>0</v>
      </c>
    </row>
    <row r="24" spans="1:24" ht="20.100000000000001" customHeight="1" x14ac:dyDescent="0.35">
      <c r="A24" s="69" t="s">
        <v>62</v>
      </c>
      <c r="B24" s="70" t="s">
        <v>63</v>
      </c>
      <c r="C24" s="122">
        <v>104</v>
      </c>
      <c r="D24" s="122">
        <v>3</v>
      </c>
      <c r="E24" s="122">
        <v>104</v>
      </c>
      <c r="F24" s="122" t="s">
        <v>227</v>
      </c>
      <c r="G24" s="122">
        <v>103</v>
      </c>
      <c r="H24" s="122" t="s">
        <v>227</v>
      </c>
      <c r="I24" s="122">
        <v>105</v>
      </c>
      <c r="J24" s="122">
        <v>1</v>
      </c>
      <c r="K24" s="122">
        <v>107</v>
      </c>
      <c r="L24" s="122">
        <v>2</v>
      </c>
      <c r="M24" s="122">
        <v>107</v>
      </c>
      <c r="N24" s="122">
        <v>1</v>
      </c>
      <c r="O24" s="122">
        <v>106</v>
      </c>
      <c r="P24" s="122">
        <v>0</v>
      </c>
      <c r="Q24" s="122">
        <v>108</v>
      </c>
      <c r="R24" s="122">
        <v>2</v>
      </c>
      <c r="S24" s="122">
        <v>106</v>
      </c>
      <c r="T24" s="122">
        <v>1</v>
      </c>
      <c r="U24" s="122">
        <v>105</v>
      </c>
      <c r="V24" s="123">
        <v>1</v>
      </c>
      <c r="W24" s="122">
        <v>105</v>
      </c>
      <c r="X24" s="123">
        <v>3</v>
      </c>
    </row>
    <row r="25" spans="1:24" ht="20.100000000000001" customHeight="1" x14ac:dyDescent="0.35">
      <c r="A25" s="63" t="s">
        <v>64</v>
      </c>
      <c r="B25" s="64" t="s">
        <v>65</v>
      </c>
      <c r="C25" s="120">
        <v>83</v>
      </c>
      <c r="D25" s="120" t="s">
        <v>227</v>
      </c>
      <c r="E25" s="120">
        <v>84</v>
      </c>
      <c r="F25" s="120" t="s">
        <v>227</v>
      </c>
      <c r="G25" s="120">
        <v>82</v>
      </c>
      <c r="H25" s="120">
        <v>1</v>
      </c>
      <c r="I25" s="120">
        <v>81</v>
      </c>
      <c r="J25" s="120">
        <v>2</v>
      </c>
      <c r="K25" s="120">
        <v>80</v>
      </c>
      <c r="L25" s="120">
        <v>0</v>
      </c>
      <c r="M25" s="120">
        <v>81</v>
      </c>
      <c r="N25" s="120">
        <v>0</v>
      </c>
      <c r="O25" s="120">
        <v>83</v>
      </c>
      <c r="P25" s="120">
        <v>3</v>
      </c>
      <c r="Q25" s="120">
        <v>81</v>
      </c>
      <c r="R25" s="120">
        <v>1</v>
      </c>
      <c r="S25" s="120">
        <v>82</v>
      </c>
      <c r="T25" s="120">
        <v>2</v>
      </c>
      <c r="U25" s="120">
        <v>81</v>
      </c>
      <c r="V25" s="121">
        <v>0</v>
      </c>
      <c r="W25" s="120">
        <v>82</v>
      </c>
      <c r="X25" s="121">
        <v>0</v>
      </c>
    </row>
    <row r="26" spans="1:24" ht="20.100000000000001" customHeight="1" x14ac:dyDescent="0.35">
      <c r="A26" s="69" t="s">
        <v>66</v>
      </c>
      <c r="B26" s="70" t="s">
        <v>67</v>
      </c>
      <c r="C26" s="122">
        <v>58</v>
      </c>
      <c r="D26" s="122">
        <v>1</v>
      </c>
      <c r="E26" s="122">
        <v>57</v>
      </c>
      <c r="F26" s="122" t="s">
        <v>227</v>
      </c>
      <c r="G26" s="122">
        <v>57</v>
      </c>
      <c r="H26" s="122" t="s">
        <v>227</v>
      </c>
      <c r="I26" s="122">
        <v>67</v>
      </c>
      <c r="J26" s="122">
        <v>1</v>
      </c>
      <c r="K26" s="122">
        <v>67</v>
      </c>
      <c r="L26" s="122">
        <v>0</v>
      </c>
      <c r="M26" s="122">
        <v>65</v>
      </c>
      <c r="N26" s="122">
        <v>0</v>
      </c>
      <c r="O26" s="122">
        <v>66</v>
      </c>
      <c r="P26" s="122">
        <v>0</v>
      </c>
      <c r="Q26" s="122">
        <v>65</v>
      </c>
      <c r="R26" s="122">
        <v>0</v>
      </c>
      <c r="S26" s="122">
        <v>65</v>
      </c>
      <c r="T26" s="122">
        <v>0</v>
      </c>
      <c r="U26" s="122">
        <v>65</v>
      </c>
      <c r="V26" s="123">
        <v>0</v>
      </c>
      <c r="W26" s="122">
        <v>65</v>
      </c>
      <c r="X26" s="123">
        <v>0</v>
      </c>
    </row>
    <row r="27" spans="1:24" ht="20.100000000000001" customHeight="1" x14ac:dyDescent="0.35">
      <c r="A27" s="63" t="s">
        <v>66</v>
      </c>
      <c r="B27" s="64" t="s">
        <v>69</v>
      </c>
      <c r="C27" s="120">
        <v>120</v>
      </c>
      <c r="D27" s="120" t="s">
        <v>227</v>
      </c>
      <c r="E27" s="120">
        <v>120</v>
      </c>
      <c r="F27" s="120">
        <v>3</v>
      </c>
      <c r="G27" s="120">
        <v>120</v>
      </c>
      <c r="H27" s="120">
        <v>3</v>
      </c>
      <c r="I27" s="120">
        <v>120</v>
      </c>
      <c r="J27" s="120" t="s">
        <v>227</v>
      </c>
      <c r="K27" s="120">
        <v>120</v>
      </c>
      <c r="L27" s="120">
        <v>1</v>
      </c>
      <c r="M27" s="120">
        <v>120</v>
      </c>
      <c r="N27" s="120">
        <v>0</v>
      </c>
      <c r="O27" s="120">
        <v>119</v>
      </c>
      <c r="P27" s="120">
        <v>1</v>
      </c>
      <c r="Q27" s="120">
        <v>120</v>
      </c>
      <c r="R27" s="120">
        <v>2</v>
      </c>
      <c r="S27" s="120">
        <v>120</v>
      </c>
      <c r="T27" s="120">
        <v>1</v>
      </c>
      <c r="U27" s="120">
        <v>120</v>
      </c>
      <c r="V27" s="121">
        <v>0</v>
      </c>
      <c r="W27" s="120">
        <v>121</v>
      </c>
      <c r="X27" s="121">
        <v>4</v>
      </c>
    </row>
    <row r="28" spans="1:24" ht="20.100000000000001" customHeight="1" x14ac:dyDescent="0.35">
      <c r="A28" s="69" t="s">
        <v>71</v>
      </c>
      <c r="B28" s="70" t="s">
        <v>72</v>
      </c>
      <c r="C28" s="122">
        <v>66</v>
      </c>
      <c r="D28" s="122">
        <v>1</v>
      </c>
      <c r="E28" s="122">
        <v>66</v>
      </c>
      <c r="F28" s="122">
        <v>1</v>
      </c>
      <c r="G28" s="122">
        <v>65</v>
      </c>
      <c r="H28" s="122" t="s">
        <v>227</v>
      </c>
      <c r="I28" s="122">
        <v>66</v>
      </c>
      <c r="J28" s="122" t="s">
        <v>227</v>
      </c>
      <c r="K28" s="122">
        <v>67</v>
      </c>
      <c r="L28" s="122">
        <v>0</v>
      </c>
      <c r="M28" s="122">
        <v>65</v>
      </c>
      <c r="N28" s="122">
        <v>0</v>
      </c>
      <c r="O28" s="122">
        <v>66</v>
      </c>
      <c r="P28" s="122">
        <v>0</v>
      </c>
      <c r="Q28" s="122">
        <v>65</v>
      </c>
      <c r="R28" s="122">
        <v>0</v>
      </c>
      <c r="S28" s="122">
        <v>75</v>
      </c>
      <c r="T28" s="122">
        <v>0</v>
      </c>
      <c r="U28" s="122">
        <v>76</v>
      </c>
      <c r="V28" s="123">
        <v>3</v>
      </c>
      <c r="W28" s="122">
        <v>76</v>
      </c>
      <c r="X28" s="123">
        <v>1</v>
      </c>
    </row>
    <row r="29" spans="1:24" ht="20.100000000000001" customHeight="1" x14ac:dyDescent="0.35">
      <c r="A29" s="63" t="s">
        <v>74</v>
      </c>
      <c r="B29" s="64" t="s">
        <v>447</v>
      </c>
      <c r="C29" s="120" t="s">
        <v>227</v>
      </c>
      <c r="D29" s="120" t="s">
        <v>227</v>
      </c>
      <c r="E29" s="120" t="s">
        <v>227</v>
      </c>
      <c r="F29" s="120" t="s">
        <v>227</v>
      </c>
      <c r="G29" s="120" t="s">
        <v>227</v>
      </c>
      <c r="H29" s="120" t="s">
        <v>227</v>
      </c>
      <c r="I29" s="120">
        <v>64</v>
      </c>
      <c r="J29" s="120" t="s">
        <v>227</v>
      </c>
      <c r="K29" s="120">
        <v>64</v>
      </c>
      <c r="L29" s="120">
        <v>1</v>
      </c>
      <c r="M29" s="120">
        <v>64</v>
      </c>
      <c r="N29" s="120">
        <v>0</v>
      </c>
      <c r="O29" s="120">
        <v>64</v>
      </c>
      <c r="P29" s="120">
        <v>1</v>
      </c>
      <c r="Q29" s="120">
        <v>64</v>
      </c>
      <c r="R29" s="120">
        <v>0</v>
      </c>
      <c r="S29" s="120">
        <v>64</v>
      </c>
      <c r="T29" s="120">
        <v>0</v>
      </c>
      <c r="U29" s="120">
        <v>64</v>
      </c>
      <c r="V29" s="121">
        <v>1</v>
      </c>
      <c r="W29" s="120">
        <v>64</v>
      </c>
      <c r="X29" s="121">
        <v>2</v>
      </c>
    </row>
    <row r="30" spans="1:24" ht="20.100000000000001" customHeight="1" x14ac:dyDescent="0.35">
      <c r="A30" s="69" t="s">
        <v>76</v>
      </c>
      <c r="B30" s="70" t="s">
        <v>77</v>
      </c>
      <c r="C30" s="122">
        <v>131</v>
      </c>
      <c r="D30" s="122">
        <v>2</v>
      </c>
      <c r="E30" s="122">
        <v>131</v>
      </c>
      <c r="F30" s="122">
        <v>1</v>
      </c>
      <c r="G30" s="122">
        <v>130</v>
      </c>
      <c r="H30" s="122">
        <v>3</v>
      </c>
      <c r="I30" s="122">
        <v>132</v>
      </c>
      <c r="J30" s="122">
        <v>2</v>
      </c>
      <c r="K30" s="122">
        <v>129</v>
      </c>
      <c r="L30" s="122">
        <v>1</v>
      </c>
      <c r="M30" s="122">
        <v>133</v>
      </c>
      <c r="N30" s="122">
        <v>1</v>
      </c>
      <c r="O30" s="122">
        <v>132</v>
      </c>
      <c r="P30" s="122">
        <v>0</v>
      </c>
      <c r="Q30" s="122">
        <v>130</v>
      </c>
      <c r="R30" s="122">
        <v>0</v>
      </c>
      <c r="S30" s="122">
        <v>130</v>
      </c>
      <c r="T30" s="122">
        <v>0</v>
      </c>
      <c r="U30" s="122">
        <v>129</v>
      </c>
      <c r="V30" s="123">
        <v>0</v>
      </c>
      <c r="W30" s="122">
        <v>136</v>
      </c>
      <c r="X30" s="123">
        <v>0</v>
      </c>
    </row>
    <row r="31" spans="1:24" ht="20.100000000000001" customHeight="1" x14ac:dyDescent="0.35">
      <c r="A31" s="63" t="s">
        <v>80</v>
      </c>
      <c r="B31" s="64" t="s">
        <v>81</v>
      </c>
      <c r="C31" s="120">
        <v>36</v>
      </c>
      <c r="D31" s="120">
        <v>1</v>
      </c>
      <c r="E31" s="120">
        <v>35</v>
      </c>
      <c r="F31" s="120" t="s">
        <v>227</v>
      </c>
      <c r="G31" s="120">
        <v>36</v>
      </c>
      <c r="H31" s="120" t="s">
        <v>227</v>
      </c>
      <c r="I31" s="120">
        <v>36</v>
      </c>
      <c r="J31" s="120">
        <v>1</v>
      </c>
      <c r="K31" s="120">
        <v>35</v>
      </c>
      <c r="L31" s="120">
        <v>0</v>
      </c>
      <c r="M31" s="120">
        <v>35</v>
      </c>
      <c r="N31" s="120">
        <v>0</v>
      </c>
      <c r="O31" s="120">
        <v>35</v>
      </c>
      <c r="P31" s="120">
        <v>1</v>
      </c>
      <c r="Q31" s="120">
        <v>35</v>
      </c>
      <c r="R31" s="120">
        <v>0</v>
      </c>
      <c r="S31" s="120">
        <v>36</v>
      </c>
      <c r="T31" s="120">
        <v>1</v>
      </c>
      <c r="U31" s="120">
        <v>35</v>
      </c>
      <c r="V31" s="121">
        <v>0</v>
      </c>
      <c r="W31" s="120">
        <v>36</v>
      </c>
      <c r="X31" s="121">
        <v>0</v>
      </c>
    </row>
    <row r="32" spans="1:24" ht="20.100000000000001" customHeight="1" x14ac:dyDescent="0.35">
      <c r="A32" s="69" t="s">
        <v>80</v>
      </c>
      <c r="B32" s="70" t="s">
        <v>84</v>
      </c>
      <c r="C32" s="122">
        <v>190</v>
      </c>
      <c r="D32" s="122" t="s">
        <v>227</v>
      </c>
      <c r="E32" s="122">
        <v>191</v>
      </c>
      <c r="F32" s="122">
        <v>1</v>
      </c>
      <c r="G32" s="122">
        <v>197</v>
      </c>
      <c r="H32" s="122">
        <v>1</v>
      </c>
      <c r="I32" s="122">
        <v>114</v>
      </c>
      <c r="J32" s="122">
        <v>1</v>
      </c>
      <c r="K32" s="122">
        <v>114</v>
      </c>
      <c r="L32" s="122">
        <v>8</v>
      </c>
      <c r="M32" s="122">
        <v>115</v>
      </c>
      <c r="N32" s="122">
        <v>0</v>
      </c>
      <c r="O32" s="122">
        <v>116</v>
      </c>
      <c r="P32" s="122">
        <v>0</v>
      </c>
      <c r="Q32" s="122">
        <v>117</v>
      </c>
      <c r="R32" s="122">
        <v>0</v>
      </c>
      <c r="S32" s="122">
        <v>117</v>
      </c>
      <c r="T32" s="122">
        <v>0</v>
      </c>
      <c r="U32" s="122">
        <v>117</v>
      </c>
      <c r="V32" s="123">
        <v>3</v>
      </c>
      <c r="W32" s="122">
        <v>117</v>
      </c>
      <c r="X32" s="123">
        <v>2</v>
      </c>
    </row>
    <row r="33" spans="1:24" ht="20.100000000000001" customHeight="1" x14ac:dyDescent="0.35">
      <c r="A33" s="63" t="s">
        <v>80</v>
      </c>
      <c r="B33" s="64" t="s">
        <v>85</v>
      </c>
      <c r="C33" s="120">
        <v>176</v>
      </c>
      <c r="D33" s="120">
        <v>1</v>
      </c>
      <c r="E33" s="120">
        <v>184</v>
      </c>
      <c r="F33" s="120">
        <v>3</v>
      </c>
      <c r="G33" s="120">
        <v>189</v>
      </c>
      <c r="H33" s="120">
        <v>8</v>
      </c>
      <c r="I33" s="120">
        <v>195</v>
      </c>
      <c r="J33" s="120">
        <v>7</v>
      </c>
      <c r="K33" s="120">
        <v>195</v>
      </c>
      <c r="L33" s="120">
        <v>1</v>
      </c>
      <c r="M33" s="120">
        <v>203</v>
      </c>
      <c r="N33" s="120">
        <v>2</v>
      </c>
      <c r="O33" s="120">
        <v>203</v>
      </c>
      <c r="P33" s="120">
        <v>2</v>
      </c>
      <c r="Q33" s="120">
        <v>203</v>
      </c>
      <c r="R33" s="120">
        <v>9</v>
      </c>
      <c r="S33" s="120">
        <v>203</v>
      </c>
      <c r="T33" s="120">
        <v>3</v>
      </c>
      <c r="U33" s="120">
        <v>202</v>
      </c>
      <c r="V33" s="121">
        <v>3</v>
      </c>
      <c r="W33" s="120">
        <v>210</v>
      </c>
      <c r="X33" s="121">
        <v>0</v>
      </c>
    </row>
    <row r="34" spans="1:24" ht="20.100000000000001" customHeight="1" x14ac:dyDescent="0.35">
      <c r="A34" s="69" t="s">
        <v>86</v>
      </c>
      <c r="B34" s="70" t="s">
        <v>426</v>
      </c>
      <c r="C34" s="122">
        <v>88</v>
      </c>
      <c r="D34" s="122" t="s">
        <v>227</v>
      </c>
      <c r="E34" s="122">
        <v>96</v>
      </c>
      <c r="F34" s="122" t="s">
        <v>227</v>
      </c>
      <c r="G34" s="122">
        <v>144</v>
      </c>
      <c r="H34" s="122">
        <v>1</v>
      </c>
      <c r="I34" s="122">
        <v>144</v>
      </c>
      <c r="J34" s="122">
        <v>3</v>
      </c>
      <c r="K34" s="122">
        <v>144</v>
      </c>
      <c r="L34" s="122">
        <v>2</v>
      </c>
      <c r="M34" s="122">
        <v>144</v>
      </c>
      <c r="N34" s="122">
        <v>2</v>
      </c>
      <c r="O34" s="122">
        <v>144</v>
      </c>
      <c r="P34" s="122">
        <v>1</v>
      </c>
      <c r="Q34" s="122">
        <v>144</v>
      </c>
      <c r="R34" s="122">
        <v>0</v>
      </c>
      <c r="S34" s="122">
        <v>144</v>
      </c>
      <c r="T34" s="122">
        <v>1</v>
      </c>
      <c r="U34" s="122">
        <v>144</v>
      </c>
      <c r="V34" s="123">
        <v>0</v>
      </c>
      <c r="W34" s="122">
        <v>144</v>
      </c>
      <c r="X34" s="123">
        <v>0</v>
      </c>
    </row>
    <row r="35" spans="1:24" ht="20.100000000000001" customHeight="1" x14ac:dyDescent="0.35">
      <c r="A35" s="63" t="s">
        <v>86</v>
      </c>
      <c r="B35" s="64" t="s">
        <v>88</v>
      </c>
      <c r="C35" s="120">
        <v>106</v>
      </c>
      <c r="D35" s="120" t="s">
        <v>227</v>
      </c>
      <c r="E35" s="120">
        <v>108</v>
      </c>
      <c r="F35" s="120" t="s">
        <v>227</v>
      </c>
      <c r="G35" s="120">
        <v>108</v>
      </c>
      <c r="H35" s="120">
        <v>2</v>
      </c>
      <c r="I35" s="120">
        <v>108</v>
      </c>
      <c r="J35" s="120">
        <v>3</v>
      </c>
      <c r="K35" s="120">
        <v>110</v>
      </c>
      <c r="L35" s="120">
        <v>0</v>
      </c>
      <c r="M35" s="120">
        <v>108</v>
      </c>
      <c r="N35" s="120">
        <v>2</v>
      </c>
      <c r="O35" s="120">
        <v>109</v>
      </c>
      <c r="P35" s="120">
        <v>0</v>
      </c>
      <c r="Q35" s="120">
        <v>109</v>
      </c>
      <c r="R35" s="120">
        <v>0</v>
      </c>
      <c r="S35" s="120">
        <v>109</v>
      </c>
      <c r="T35" s="120">
        <v>1</v>
      </c>
      <c r="U35" s="120">
        <v>109</v>
      </c>
      <c r="V35" s="121">
        <v>0</v>
      </c>
      <c r="W35" s="120">
        <v>108</v>
      </c>
      <c r="X35" s="121">
        <v>0</v>
      </c>
    </row>
    <row r="36" spans="1:24" ht="20.100000000000001" customHeight="1" x14ac:dyDescent="0.35">
      <c r="A36" s="69" t="s">
        <v>90</v>
      </c>
      <c r="B36" s="70" t="s">
        <v>91</v>
      </c>
      <c r="C36" s="122">
        <v>98</v>
      </c>
      <c r="D36" s="122" t="s">
        <v>227</v>
      </c>
      <c r="E36" s="122">
        <v>98</v>
      </c>
      <c r="F36" s="122" t="s">
        <v>227</v>
      </c>
      <c r="G36" s="122">
        <v>97</v>
      </c>
      <c r="H36" s="122" t="s">
        <v>227</v>
      </c>
      <c r="I36" s="122">
        <v>98</v>
      </c>
      <c r="J36" s="122" t="s">
        <v>227</v>
      </c>
      <c r="K36" s="122">
        <v>100</v>
      </c>
      <c r="L36" s="122">
        <v>0</v>
      </c>
      <c r="M36" s="122">
        <v>111</v>
      </c>
      <c r="N36" s="122">
        <v>1</v>
      </c>
      <c r="O36" s="122">
        <v>111</v>
      </c>
      <c r="P36" s="122">
        <v>2</v>
      </c>
      <c r="Q36" s="122">
        <v>110</v>
      </c>
      <c r="R36" s="122">
        <v>1</v>
      </c>
      <c r="S36" s="122">
        <v>110</v>
      </c>
      <c r="T36" s="122">
        <v>2</v>
      </c>
      <c r="U36" s="122">
        <v>109</v>
      </c>
      <c r="V36" s="123">
        <v>1</v>
      </c>
      <c r="W36" s="122">
        <v>105</v>
      </c>
      <c r="X36" s="123">
        <v>0</v>
      </c>
    </row>
    <row r="37" spans="1:24" ht="20.100000000000001" customHeight="1" x14ac:dyDescent="0.35">
      <c r="A37" s="63" t="s">
        <v>93</v>
      </c>
      <c r="B37" s="64" t="s">
        <v>94</v>
      </c>
      <c r="C37" s="120">
        <v>37</v>
      </c>
      <c r="D37" s="120">
        <v>2</v>
      </c>
      <c r="E37" s="120">
        <v>35</v>
      </c>
      <c r="F37" s="120">
        <v>1</v>
      </c>
      <c r="G37" s="120">
        <v>36</v>
      </c>
      <c r="H37" s="120">
        <v>1</v>
      </c>
      <c r="I37" s="120">
        <v>37</v>
      </c>
      <c r="J37" s="120">
        <v>1</v>
      </c>
      <c r="K37" s="120">
        <v>38</v>
      </c>
      <c r="L37" s="120">
        <v>3</v>
      </c>
      <c r="M37" s="120">
        <v>38</v>
      </c>
      <c r="N37" s="120">
        <v>0</v>
      </c>
      <c r="O37" s="120">
        <v>40</v>
      </c>
      <c r="P37" s="120">
        <v>1</v>
      </c>
      <c r="Q37" s="120">
        <v>40</v>
      </c>
      <c r="R37" s="120">
        <v>0</v>
      </c>
      <c r="S37" s="120">
        <v>40</v>
      </c>
      <c r="T37" s="120">
        <v>1</v>
      </c>
      <c r="U37" s="120">
        <v>40</v>
      </c>
      <c r="V37" s="121">
        <v>1</v>
      </c>
      <c r="W37" s="120">
        <v>40</v>
      </c>
      <c r="X37" s="121">
        <v>1</v>
      </c>
    </row>
    <row r="38" spans="1:24" ht="20.100000000000001" customHeight="1" x14ac:dyDescent="0.35">
      <c r="A38" s="69" t="s">
        <v>96</v>
      </c>
      <c r="B38" s="70" t="s">
        <v>97</v>
      </c>
      <c r="C38" s="122">
        <v>108</v>
      </c>
      <c r="D38" s="122" t="s">
        <v>227</v>
      </c>
      <c r="E38" s="122">
        <v>109</v>
      </c>
      <c r="F38" s="122">
        <v>1</v>
      </c>
      <c r="G38" s="122">
        <v>109</v>
      </c>
      <c r="H38" s="122">
        <v>1</v>
      </c>
      <c r="I38" s="122">
        <v>108</v>
      </c>
      <c r="J38" s="122" t="s">
        <v>227</v>
      </c>
      <c r="K38" s="122">
        <v>110</v>
      </c>
      <c r="L38" s="122">
        <v>1</v>
      </c>
      <c r="M38" s="122">
        <v>109</v>
      </c>
      <c r="N38" s="122">
        <v>0</v>
      </c>
      <c r="O38" s="122">
        <v>109</v>
      </c>
      <c r="P38" s="122">
        <v>0</v>
      </c>
      <c r="Q38" s="122">
        <v>109</v>
      </c>
      <c r="R38" s="122">
        <v>0</v>
      </c>
      <c r="S38" s="122">
        <v>109</v>
      </c>
      <c r="T38" s="122">
        <v>1</v>
      </c>
      <c r="U38" s="122">
        <v>109</v>
      </c>
      <c r="V38" s="123">
        <v>0</v>
      </c>
      <c r="W38" s="122">
        <v>109</v>
      </c>
      <c r="X38" s="123">
        <v>1</v>
      </c>
    </row>
    <row r="39" spans="1:24" ht="20.100000000000001" customHeight="1" x14ac:dyDescent="0.35">
      <c r="A39" s="63" t="s">
        <v>96</v>
      </c>
      <c r="B39" s="64" t="s">
        <v>448</v>
      </c>
      <c r="C39" s="120" t="s">
        <v>227</v>
      </c>
      <c r="D39" s="120" t="s">
        <v>227</v>
      </c>
      <c r="E39" s="120" t="s">
        <v>227</v>
      </c>
      <c r="F39" s="120" t="s">
        <v>227</v>
      </c>
      <c r="G39" s="120" t="s">
        <v>227</v>
      </c>
      <c r="H39" s="120" t="s">
        <v>227</v>
      </c>
      <c r="I39" s="120">
        <v>42</v>
      </c>
      <c r="J39" s="120" t="s">
        <v>227</v>
      </c>
      <c r="K39" s="120">
        <v>42</v>
      </c>
      <c r="L39" s="120">
        <v>0</v>
      </c>
      <c r="M39" s="120">
        <v>42</v>
      </c>
      <c r="N39" s="120">
        <v>0</v>
      </c>
      <c r="O39" s="120">
        <v>42</v>
      </c>
      <c r="P39" s="120">
        <v>0</v>
      </c>
      <c r="Q39" s="120">
        <v>42</v>
      </c>
      <c r="R39" s="120">
        <v>0</v>
      </c>
      <c r="S39" s="120">
        <v>42</v>
      </c>
      <c r="T39" s="120">
        <v>0</v>
      </c>
      <c r="U39" s="120">
        <v>63</v>
      </c>
      <c r="V39" s="121">
        <v>0</v>
      </c>
      <c r="W39" s="120">
        <v>64</v>
      </c>
      <c r="X39" s="121">
        <v>0</v>
      </c>
    </row>
    <row r="40" spans="1:24" ht="20.100000000000001" customHeight="1" x14ac:dyDescent="0.35">
      <c r="A40" s="69" t="s">
        <v>99</v>
      </c>
      <c r="B40" s="70" t="s">
        <v>100</v>
      </c>
      <c r="C40" s="122">
        <v>86</v>
      </c>
      <c r="D40" s="122">
        <v>1</v>
      </c>
      <c r="E40" s="122">
        <v>86</v>
      </c>
      <c r="F40" s="122">
        <v>1</v>
      </c>
      <c r="G40" s="122">
        <v>86</v>
      </c>
      <c r="H40" s="122" t="s">
        <v>227</v>
      </c>
      <c r="I40" s="122">
        <v>86</v>
      </c>
      <c r="J40" s="122">
        <v>1</v>
      </c>
      <c r="K40" s="122">
        <v>86</v>
      </c>
      <c r="L40" s="122">
        <v>1</v>
      </c>
      <c r="M40" s="122">
        <v>85</v>
      </c>
      <c r="N40" s="122">
        <v>0</v>
      </c>
      <c r="O40" s="122">
        <v>85</v>
      </c>
      <c r="P40" s="122">
        <v>0</v>
      </c>
      <c r="Q40" s="122">
        <v>86</v>
      </c>
      <c r="R40" s="122">
        <v>1</v>
      </c>
      <c r="S40" s="122">
        <v>116</v>
      </c>
      <c r="T40" s="122">
        <v>0</v>
      </c>
      <c r="U40" s="122">
        <v>119</v>
      </c>
      <c r="V40" s="123">
        <v>4</v>
      </c>
      <c r="W40" s="122">
        <v>116</v>
      </c>
      <c r="X40" s="123">
        <v>3</v>
      </c>
    </row>
    <row r="41" spans="1:24" ht="20.100000000000001" customHeight="1" x14ac:dyDescent="0.35">
      <c r="A41" s="63" t="s">
        <v>99</v>
      </c>
      <c r="B41" s="64" t="s">
        <v>102</v>
      </c>
      <c r="C41" s="120">
        <v>47</v>
      </c>
      <c r="D41" s="120" t="s">
        <v>227</v>
      </c>
      <c r="E41" s="120">
        <v>46</v>
      </c>
      <c r="F41" s="120" t="s">
        <v>227</v>
      </c>
      <c r="G41" s="120">
        <v>48</v>
      </c>
      <c r="H41" s="120">
        <v>1</v>
      </c>
      <c r="I41" s="120">
        <v>48</v>
      </c>
      <c r="J41" s="120">
        <v>1</v>
      </c>
      <c r="K41" s="120">
        <v>49</v>
      </c>
      <c r="L41" s="120">
        <v>1</v>
      </c>
      <c r="M41" s="120">
        <v>48</v>
      </c>
      <c r="N41" s="120">
        <v>1</v>
      </c>
      <c r="O41" s="120">
        <v>48</v>
      </c>
      <c r="P41" s="120">
        <v>0</v>
      </c>
      <c r="Q41" s="120">
        <v>51</v>
      </c>
      <c r="R41" s="120">
        <v>0</v>
      </c>
      <c r="S41" s="120">
        <v>51</v>
      </c>
      <c r="T41" s="120">
        <v>0</v>
      </c>
      <c r="U41" s="120">
        <v>52</v>
      </c>
      <c r="V41" s="121">
        <v>1</v>
      </c>
      <c r="W41" s="120">
        <v>53</v>
      </c>
      <c r="X41" s="121">
        <v>1</v>
      </c>
    </row>
    <row r="42" spans="1:24" ht="20.100000000000001" customHeight="1" x14ac:dyDescent="0.35">
      <c r="A42" s="69" t="s">
        <v>103</v>
      </c>
      <c r="B42" s="70" t="s">
        <v>104</v>
      </c>
      <c r="C42" s="122">
        <v>80</v>
      </c>
      <c r="D42" s="122">
        <v>2</v>
      </c>
      <c r="E42" s="122">
        <v>82</v>
      </c>
      <c r="F42" s="122">
        <v>2</v>
      </c>
      <c r="G42" s="122">
        <v>82</v>
      </c>
      <c r="H42" s="122">
        <v>2</v>
      </c>
      <c r="I42" s="122">
        <v>79</v>
      </c>
      <c r="J42" s="122">
        <v>3</v>
      </c>
      <c r="K42" s="122">
        <v>81</v>
      </c>
      <c r="L42" s="122">
        <v>0</v>
      </c>
      <c r="M42" s="122">
        <v>82</v>
      </c>
      <c r="N42" s="122">
        <v>0</v>
      </c>
      <c r="O42" s="122">
        <v>83</v>
      </c>
      <c r="P42" s="122">
        <v>0</v>
      </c>
      <c r="Q42" s="122">
        <v>81</v>
      </c>
      <c r="R42" s="122">
        <v>1</v>
      </c>
      <c r="S42" s="122">
        <v>82</v>
      </c>
      <c r="T42" s="122">
        <v>1</v>
      </c>
      <c r="U42" s="122">
        <v>82</v>
      </c>
      <c r="V42" s="123">
        <v>0</v>
      </c>
      <c r="W42" s="122">
        <v>85</v>
      </c>
      <c r="X42" s="123">
        <v>1</v>
      </c>
    </row>
    <row r="43" spans="1:24" ht="20.100000000000001" customHeight="1" x14ac:dyDescent="0.35">
      <c r="A43" s="63" t="s">
        <v>106</v>
      </c>
      <c r="B43" s="64" t="s">
        <v>107</v>
      </c>
      <c r="C43" s="120">
        <v>97</v>
      </c>
      <c r="D43" s="120">
        <v>7</v>
      </c>
      <c r="E43" s="120">
        <v>92</v>
      </c>
      <c r="F43" s="120">
        <v>1</v>
      </c>
      <c r="G43" s="120">
        <v>95</v>
      </c>
      <c r="H43" s="120">
        <v>1</v>
      </c>
      <c r="I43" s="120">
        <v>92</v>
      </c>
      <c r="J43" s="120">
        <v>2</v>
      </c>
      <c r="K43" s="120">
        <v>90</v>
      </c>
      <c r="L43" s="120">
        <v>0</v>
      </c>
      <c r="M43" s="120">
        <v>89</v>
      </c>
      <c r="N43" s="120">
        <v>2</v>
      </c>
      <c r="O43" s="120">
        <v>91</v>
      </c>
      <c r="P43" s="120">
        <v>0</v>
      </c>
      <c r="Q43" s="120">
        <v>88</v>
      </c>
      <c r="R43" s="120">
        <v>0</v>
      </c>
      <c r="S43" s="120">
        <v>92</v>
      </c>
      <c r="T43" s="120">
        <v>0</v>
      </c>
      <c r="U43" s="120">
        <v>92</v>
      </c>
      <c r="V43" s="121">
        <v>1</v>
      </c>
      <c r="W43" s="120">
        <v>96</v>
      </c>
      <c r="X43" s="121">
        <v>0</v>
      </c>
    </row>
    <row r="44" spans="1:24" ht="20.100000000000001" customHeight="1" x14ac:dyDescent="0.35">
      <c r="A44" s="69" t="s">
        <v>109</v>
      </c>
      <c r="B44" s="70" t="s">
        <v>110</v>
      </c>
      <c r="C44" s="122">
        <v>76</v>
      </c>
      <c r="D44" s="122">
        <v>2</v>
      </c>
      <c r="E44" s="122">
        <v>81</v>
      </c>
      <c r="F44" s="122">
        <v>2</v>
      </c>
      <c r="G44" s="122">
        <v>80</v>
      </c>
      <c r="H44" s="122">
        <v>2</v>
      </c>
      <c r="I44" s="122">
        <v>80</v>
      </c>
      <c r="J44" s="122" t="s">
        <v>227</v>
      </c>
      <c r="K44" s="122">
        <v>80</v>
      </c>
      <c r="L44" s="122">
        <v>0</v>
      </c>
      <c r="M44" s="122">
        <v>80</v>
      </c>
      <c r="N44" s="122">
        <v>0</v>
      </c>
      <c r="O44" s="122">
        <v>80</v>
      </c>
      <c r="P44" s="122">
        <v>0</v>
      </c>
      <c r="Q44" s="122">
        <v>80</v>
      </c>
      <c r="R44" s="122">
        <v>0</v>
      </c>
      <c r="S44" s="122">
        <v>84</v>
      </c>
      <c r="T44" s="122">
        <v>0</v>
      </c>
      <c r="U44" s="122">
        <v>84</v>
      </c>
      <c r="V44" s="123">
        <v>0</v>
      </c>
      <c r="W44" s="122">
        <v>88</v>
      </c>
      <c r="X44" s="123">
        <v>1</v>
      </c>
    </row>
    <row r="45" spans="1:24" ht="20.100000000000001" customHeight="1" x14ac:dyDescent="0.35">
      <c r="A45" s="63" t="s">
        <v>109</v>
      </c>
      <c r="B45" s="64" t="s">
        <v>112</v>
      </c>
      <c r="C45" s="120">
        <v>239</v>
      </c>
      <c r="D45" s="120" t="s">
        <v>227</v>
      </c>
      <c r="E45" s="120">
        <v>246</v>
      </c>
      <c r="F45" s="120">
        <v>1</v>
      </c>
      <c r="G45" s="120">
        <v>246</v>
      </c>
      <c r="H45" s="120">
        <v>1</v>
      </c>
      <c r="I45" s="120">
        <v>368</v>
      </c>
      <c r="J45" s="120" t="s">
        <v>227</v>
      </c>
      <c r="K45" s="120">
        <v>384</v>
      </c>
      <c r="L45" s="120">
        <v>6</v>
      </c>
      <c r="M45" s="120">
        <v>387</v>
      </c>
      <c r="N45" s="120">
        <v>5</v>
      </c>
      <c r="O45" s="120">
        <v>382</v>
      </c>
      <c r="P45" s="120">
        <v>11</v>
      </c>
      <c r="Q45" s="120">
        <v>379</v>
      </c>
      <c r="R45" s="120">
        <v>3</v>
      </c>
      <c r="S45" s="120">
        <v>380</v>
      </c>
      <c r="T45" s="120">
        <v>7</v>
      </c>
      <c r="U45" s="120">
        <v>383</v>
      </c>
      <c r="V45" s="121">
        <v>10</v>
      </c>
      <c r="W45" s="120">
        <v>366</v>
      </c>
      <c r="X45" s="121">
        <v>6</v>
      </c>
    </row>
    <row r="46" spans="1:24" ht="20.100000000000001" customHeight="1" x14ac:dyDescent="0.35">
      <c r="A46" s="69" t="s">
        <v>109</v>
      </c>
      <c r="B46" s="70" t="s">
        <v>113</v>
      </c>
      <c r="C46" s="122">
        <v>40</v>
      </c>
      <c r="D46" s="122">
        <v>1</v>
      </c>
      <c r="E46" s="122">
        <v>42</v>
      </c>
      <c r="F46" s="122" t="s">
        <v>227</v>
      </c>
      <c r="G46" s="122">
        <v>41</v>
      </c>
      <c r="H46" s="122" t="s">
        <v>227</v>
      </c>
      <c r="I46" s="122">
        <v>41</v>
      </c>
      <c r="J46" s="122" t="s">
        <v>227</v>
      </c>
      <c r="K46" s="122">
        <v>42</v>
      </c>
      <c r="L46" s="122">
        <v>0</v>
      </c>
      <c r="M46" s="122">
        <v>44</v>
      </c>
      <c r="N46" s="122">
        <v>0</v>
      </c>
      <c r="O46" s="122">
        <v>44</v>
      </c>
      <c r="P46" s="122">
        <v>0</v>
      </c>
      <c r="Q46" s="122">
        <v>44</v>
      </c>
      <c r="R46" s="122">
        <v>0</v>
      </c>
      <c r="S46" s="122">
        <v>46</v>
      </c>
      <c r="T46" s="122">
        <v>0</v>
      </c>
      <c r="U46" s="122">
        <v>46</v>
      </c>
      <c r="V46" s="123">
        <v>0</v>
      </c>
      <c r="W46" s="122">
        <v>47</v>
      </c>
      <c r="X46" s="123">
        <v>0</v>
      </c>
    </row>
    <row r="47" spans="1:24" ht="20.100000000000001" customHeight="1" x14ac:dyDescent="0.35">
      <c r="A47" s="63" t="s">
        <v>109</v>
      </c>
      <c r="B47" s="64" t="s">
        <v>449</v>
      </c>
      <c r="C47" s="120" t="s">
        <v>227</v>
      </c>
      <c r="D47" s="120" t="s">
        <v>227</v>
      </c>
      <c r="E47" s="120" t="s">
        <v>227</v>
      </c>
      <c r="F47" s="120" t="s">
        <v>227</v>
      </c>
      <c r="G47" s="120" t="s">
        <v>227</v>
      </c>
      <c r="H47" s="120" t="s">
        <v>227</v>
      </c>
      <c r="I47" s="120" t="s">
        <v>227</v>
      </c>
      <c r="J47" s="120" t="s">
        <v>227</v>
      </c>
      <c r="K47" s="120" t="s">
        <v>227</v>
      </c>
      <c r="L47" s="120" t="s">
        <v>227</v>
      </c>
      <c r="M47" s="120" t="s">
        <v>227</v>
      </c>
      <c r="N47" s="120" t="s">
        <v>227</v>
      </c>
      <c r="O47" s="120">
        <v>112</v>
      </c>
      <c r="P47" s="120" t="s">
        <v>227</v>
      </c>
      <c r="Q47" s="120">
        <v>111</v>
      </c>
      <c r="R47" s="120">
        <v>1</v>
      </c>
      <c r="S47" s="120">
        <v>111</v>
      </c>
      <c r="T47" s="120">
        <v>1</v>
      </c>
      <c r="U47" s="120">
        <v>114</v>
      </c>
      <c r="V47" s="121">
        <v>3</v>
      </c>
      <c r="W47" s="120">
        <v>113</v>
      </c>
      <c r="X47" s="121">
        <v>0</v>
      </c>
    </row>
    <row r="48" spans="1:24" ht="20.100000000000001" customHeight="1" x14ac:dyDescent="0.35">
      <c r="A48" s="69" t="s">
        <v>109</v>
      </c>
      <c r="B48" s="70" t="s">
        <v>116</v>
      </c>
      <c r="C48" s="122">
        <v>90</v>
      </c>
      <c r="D48" s="122" t="s">
        <v>227</v>
      </c>
      <c r="E48" s="122">
        <v>90</v>
      </c>
      <c r="F48" s="122" t="s">
        <v>227</v>
      </c>
      <c r="G48" s="122">
        <v>90</v>
      </c>
      <c r="H48" s="122" t="s">
        <v>227</v>
      </c>
      <c r="I48" s="122">
        <v>91</v>
      </c>
      <c r="J48" s="122">
        <v>1</v>
      </c>
      <c r="K48" s="122">
        <v>93</v>
      </c>
      <c r="L48" s="122">
        <v>3</v>
      </c>
      <c r="M48" s="122">
        <v>90</v>
      </c>
      <c r="N48" s="122">
        <v>0</v>
      </c>
      <c r="O48" s="122">
        <v>95</v>
      </c>
      <c r="P48" s="122">
        <v>2</v>
      </c>
      <c r="Q48" s="122">
        <v>90</v>
      </c>
      <c r="R48" s="122">
        <v>0</v>
      </c>
      <c r="S48" s="122">
        <v>93</v>
      </c>
      <c r="T48" s="122">
        <v>0</v>
      </c>
      <c r="U48" s="122">
        <v>93</v>
      </c>
      <c r="V48" s="123">
        <v>1</v>
      </c>
      <c r="W48" s="122">
        <v>95</v>
      </c>
      <c r="X48" s="123">
        <v>0</v>
      </c>
    </row>
    <row r="49" spans="1:24" ht="20.100000000000001" customHeight="1" x14ac:dyDescent="0.35">
      <c r="A49" s="63" t="s">
        <v>119</v>
      </c>
      <c r="B49" s="64" t="s">
        <v>120</v>
      </c>
      <c r="C49" s="120">
        <v>84</v>
      </c>
      <c r="D49" s="120">
        <v>3</v>
      </c>
      <c r="E49" s="120">
        <v>82</v>
      </c>
      <c r="F49" s="120" t="s">
        <v>227</v>
      </c>
      <c r="G49" s="120">
        <v>81</v>
      </c>
      <c r="H49" s="120" t="s">
        <v>227</v>
      </c>
      <c r="I49" s="120">
        <v>81</v>
      </c>
      <c r="J49" s="120" t="s">
        <v>227</v>
      </c>
      <c r="K49" s="120">
        <v>83</v>
      </c>
      <c r="L49" s="120">
        <v>0</v>
      </c>
      <c r="M49" s="120">
        <v>85</v>
      </c>
      <c r="N49" s="120">
        <v>3</v>
      </c>
      <c r="O49" s="120">
        <v>82</v>
      </c>
      <c r="P49" s="120">
        <v>0</v>
      </c>
      <c r="Q49" s="120">
        <v>82</v>
      </c>
      <c r="R49" s="120">
        <v>0</v>
      </c>
      <c r="S49" s="120">
        <v>84</v>
      </c>
      <c r="T49" s="120">
        <v>1</v>
      </c>
      <c r="U49" s="120">
        <v>83</v>
      </c>
      <c r="V49" s="121">
        <v>1</v>
      </c>
      <c r="W49" s="120">
        <v>84</v>
      </c>
      <c r="X49" s="121">
        <v>2</v>
      </c>
    </row>
    <row r="50" spans="1:24" ht="20.100000000000001" customHeight="1" x14ac:dyDescent="0.35">
      <c r="A50" s="69" t="s">
        <v>119</v>
      </c>
      <c r="B50" s="70" t="s">
        <v>121</v>
      </c>
      <c r="C50" s="122" t="s">
        <v>227</v>
      </c>
      <c r="D50" s="122" t="s">
        <v>227</v>
      </c>
      <c r="E50" s="122">
        <v>52</v>
      </c>
      <c r="F50" s="122" t="s">
        <v>227</v>
      </c>
      <c r="G50" s="122">
        <v>52</v>
      </c>
      <c r="H50" s="122" t="s">
        <v>227</v>
      </c>
      <c r="I50" s="122">
        <v>52</v>
      </c>
      <c r="J50" s="122" t="s">
        <v>227</v>
      </c>
      <c r="K50" s="122">
        <v>53</v>
      </c>
      <c r="L50" s="122">
        <v>1</v>
      </c>
      <c r="M50" s="122">
        <v>53</v>
      </c>
      <c r="N50" s="122">
        <v>0</v>
      </c>
      <c r="O50" s="122">
        <v>53</v>
      </c>
      <c r="P50" s="122">
        <v>0</v>
      </c>
      <c r="Q50" s="122">
        <v>52</v>
      </c>
      <c r="R50" s="122">
        <v>0</v>
      </c>
      <c r="S50" s="122">
        <v>52</v>
      </c>
      <c r="T50" s="122">
        <v>0</v>
      </c>
      <c r="U50" s="122">
        <v>52</v>
      </c>
      <c r="V50" s="123">
        <v>2</v>
      </c>
      <c r="W50" s="122">
        <v>52</v>
      </c>
      <c r="X50" s="123">
        <v>0</v>
      </c>
    </row>
    <row r="51" spans="1:24" ht="20.100000000000001" customHeight="1" x14ac:dyDescent="0.35">
      <c r="A51" s="63" t="s">
        <v>125</v>
      </c>
      <c r="B51" s="64" t="s">
        <v>126</v>
      </c>
      <c r="C51" s="120">
        <v>106</v>
      </c>
      <c r="D51" s="120" t="s">
        <v>227</v>
      </c>
      <c r="E51" s="120">
        <v>109</v>
      </c>
      <c r="F51" s="120">
        <v>1</v>
      </c>
      <c r="G51" s="120">
        <v>110</v>
      </c>
      <c r="H51" s="120" t="s">
        <v>227</v>
      </c>
      <c r="I51" s="120">
        <v>110</v>
      </c>
      <c r="J51" s="120" t="s">
        <v>227</v>
      </c>
      <c r="K51" s="120">
        <v>109</v>
      </c>
      <c r="L51" s="120">
        <v>0</v>
      </c>
      <c r="M51" s="120">
        <v>110</v>
      </c>
      <c r="N51" s="120">
        <v>0</v>
      </c>
      <c r="O51" s="120">
        <v>110</v>
      </c>
      <c r="P51" s="120">
        <v>0</v>
      </c>
      <c r="Q51" s="120">
        <v>110</v>
      </c>
      <c r="R51" s="120">
        <v>0</v>
      </c>
      <c r="S51" s="120">
        <v>120</v>
      </c>
      <c r="T51" s="120">
        <v>0</v>
      </c>
      <c r="U51" s="120">
        <v>120</v>
      </c>
      <c r="V51" s="121">
        <v>3</v>
      </c>
      <c r="W51" s="120">
        <v>120</v>
      </c>
      <c r="X51" s="121">
        <v>0</v>
      </c>
    </row>
    <row r="52" spans="1:24" ht="20.100000000000001" customHeight="1" x14ac:dyDescent="0.35">
      <c r="A52" s="69" t="s">
        <v>125</v>
      </c>
      <c r="B52" s="70" t="s">
        <v>128</v>
      </c>
      <c r="C52" s="122">
        <v>74</v>
      </c>
      <c r="D52" s="122">
        <v>1</v>
      </c>
      <c r="E52" s="122">
        <v>74</v>
      </c>
      <c r="F52" s="122" t="s">
        <v>227</v>
      </c>
      <c r="G52" s="122">
        <v>74</v>
      </c>
      <c r="H52" s="122" t="s">
        <v>227</v>
      </c>
      <c r="I52" s="122">
        <v>75</v>
      </c>
      <c r="J52" s="122" t="s">
        <v>227</v>
      </c>
      <c r="K52" s="122">
        <v>74</v>
      </c>
      <c r="L52" s="122">
        <v>2</v>
      </c>
      <c r="M52" s="122">
        <v>76</v>
      </c>
      <c r="N52" s="122">
        <v>1</v>
      </c>
      <c r="O52" s="122">
        <v>76</v>
      </c>
      <c r="P52" s="122">
        <v>1</v>
      </c>
      <c r="Q52" s="122">
        <v>75</v>
      </c>
      <c r="R52" s="122">
        <v>1</v>
      </c>
      <c r="S52" s="122">
        <v>75</v>
      </c>
      <c r="T52" s="122">
        <v>0</v>
      </c>
      <c r="U52" s="122">
        <v>77</v>
      </c>
      <c r="V52" s="123">
        <v>1</v>
      </c>
      <c r="W52" s="122">
        <v>76</v>
      </c>
      <c r="X52" s="123">
        <v>0</v>
      </c>
    </row>
    <row r="53" spans="1:24" ht="20.100000000000001" customHeight="1" x14ac:dyDescent="0.35">
      <c r="A53" s="63" t="s">
        <v>130</v>
      </c>
      <c r="B53" s="64" t="s">
        <v>131</v>
      </c>
      <c r="C53" s="120">
        <v>55</v>
      </c>
      <c r="D53" s="120">
        <v>2</v>
      </c>
      <c r="E53" s="120">
        <v>56</v>
      </c>
      <c r="F53" s="120" t="s">
        <v>227</v>
      </c>
      <c r="G53" s="120">
        <v>57</v>
      </c>
      <c r="H53" s="120">
        <v>1</v>
      </c>
      <c r="I53" s="120">
        <v>55</v>
      </c>
      <c r="J53" s="120" t="s">
        <v>227</v>
      </c>
      <c r="K53" s="120">
        <v>56</v>
      </c>
      <c r="L53" s="120">
        <v>0</v>
      </c>
      <c r="M53" s="120">
        <v>57</v>
      </c>
      <c r="N53" s="120">
        <v>1</v>
      </c>
      <c r="O53" s="120">
        <v>54</v>
      </c>
      <c r="P53" s="120">
        <v>2</v>
      </c>
      <c r="Q53" s="120">
        <v>54</v>
      </c>
      <c r="R53" s="120">
        <v>0</v>
      </c>
      <c r="S53" s="120">
        <v>54</v>
      </c>
      <c r="T53" s="120">
        <v>1</v>
      </c>
      <c r="U53" s="120">
        <v>53</v>
      </c>
      <c r="V53" s="121">
        <v>0</v>
      </c>
      <c r="W53" s="120">
        <v>52</v>
      </c>
      <c r="X53" s="121">
        <v>0</v>
      </c>
    </row>
    <row r="54" spans="1:24" ht="20.100000000000001" customHeight="1" x14ac:dyDescent="0.35">
      <c r="A54" s="69" t="s">
        <v>133</v>
      </c>
      <c r="B54" s="70" t="s">
        <v>134</v>
      </c>
      <c r="C54" s="122">
        <v>75</v>
      </c>
      <c r="D54" s="122" t="s">
        <v>227</v>
      </c>
      <c r="E54" s="122">
        <v>75</v>
      </c>
      <c r="F54" s="122" t="s">
        <v>227</v>
      </c>
      <c r="G54" s="122">
        <v>75</v>
      </c>
      <c r="H54" s="122" t="s">
        <v>227</v>
      </c>
      <c r="I54" s="122">
        <v>75</v>
      </c>
      <c r="J54" s="122" t="s">
        <v>227</v>
      </c>
      <c r="K54" s="122">
        <v>76</v>
      </c>
      <c r="L54" s="122">
        <v>0</v>
      </c>
      <c r="M54" s="122">
        <v>76</v>
      </c>
      <c r="N54" s="122">
        <v>1</v>
      </c>
      <c r="O54" s="122">
        <v>76</v>
      </c>
      <c r="P54" s="122">
        <v>0</v>
      </c>
      <c r="Q54" s="122">
        <v>76</v>
      </c>
      <c r="R54" s="122">
        <v>2</v>
      </c>
      <c r="S54" s="122">
        <v>76</v>
      </c>
      <c r="T54" s="122">
        <v>5</v>
      </c>
      <c r="U54" s="122">
        <v>78</v>
      </c>
      <c r="V54" s="123">
        <v>3</v>
      </c>
      <c r="W54" s="122">
        <v>74</v>
      </c>
      <c r="X54" s="123">
        <v>0</v>
      </c>
    </row>
    <row r="55" spans="1:24" ht="20.100000000000001" customHeight="1" x14ac:dyDescent="0.35">
      <c r="A55" s="63" t="s">
        <v>136</v>
      </c>
      <c r="B55" s="64" t="s">
        <v>137</v>
      </c>
      <c r="C55" s="120">
        <v>128</v>
      </c>
      <c r="D55" s="120">
        <v>2</v>
      </c>
      <c r="E55" s="120">
        <v>128</v>
      </c>
      <c r="F55" s="120" t="s">
        <v>227</v>
      </c>
      <c r="G55" s="120">
        <v>129</v>
      </c>
      <c r="H55" s="120">
        <v>1</v>
      </c>
      <c r="I55" s="120">
        <v>128</v>
      </c>
      <c r="J55" s="120" t="s">
        <v>227</v>
      </c>
      <c r="K55" s="120">
        <v>140</v>
      </c>
      <c r="L55" s="120">
        <v>1</v>
      </c>
      <c r="M55" s="120">
        <v>140</v>
      </c>
      <c r="N55" s="120">
        <v>3</v>
      </c>
      <c r="O55" s="120">
        <v>140</v>
      </c>
      <c r="P55" s="120">
        <v>2</v>
      </c>
      <c r="Q55" s="120">
        <v>139</v>
      </c>
      <c r="R55" s="120">
        <v>2</v>
      </c>
      <c r="S55" s="120">
        <v>140</v>
      </c>
      <c r="T55" s="120">
        <v>4</v>
      </c>
      <c r="U55" s="120">
        <v>142</v>
      </c>
      <c r="V55" s="121">
        <v>4</v>
      </c>
      <c r="W55" s="120">
        <v>141</v>
      </c>
      <c r="X55" s="121">
        <v>1</v>
      </c>
    </row>
    <row r="56" spans="1:24" ht="20.100000000000001" customHeight="1" x14ac:dyDescent="0.35">
      <c r="A56" s="69" t="s">
        <v>136</v>
      </c>
      <c r="B56" s="70" t="s">
        <v>141</v>
      </c>
      <c r="C56" s="122">
        <v>120</v>
      </c>
      <c r="D56" s="122" t="s">
        <v>227</v>
      </c>
      <c r="E56" s="122">
        <v>120</v>
      </c>
      <c r="F56" s="122" t="s">
        <v>227</v>
      </c>
      <c r="G56" s="122">
        <v>122</v>
      </c>
      <c r="H56" s="122">
        <v>1</v>
      </c>
      <c r="I56" s="122">
        <v>120</v>
      </c>
      <c r="J56" s="122" t="s">
        <v>227</v>
      </c>
      <c r="K56" s="122">
        <v>118</v>
      </c>
      <c r="L56" s="122">
        <v>0</v>
      </c>
      <c r="M56" s="122">
        <v>121</v>
      </c>
      <c r="N56" s="122">
        <v>0</v>
      </c>
      <c r="O56" s="122">
        <v>125</v>
      </c>
      <c r="P56" s="122">
        <v>2</v>
      </c>
      <c r="Q56" s="122">
        <v>133</v>
      </c>
      <c r="R56" s="122">
        <v>0</v>
      </c>
      <c r="S56" s="122">
        <v>134</v>
      </c>
      <c r="T56" s="122">
        <v>0</v>
      </c>
      <c r="U56" s="122">
        <v>136</v>
      </c>
      <c r="V56" s="123">
        <v>1</v>
      </c>
      <c r="W56" s="122">
        <v>136</v>
      </c>
      <c r="X56" s="123">
        <v>0</v>
      </c>
    </row>
    <row r="57" spans="1:24" ht="20.100000000000001" customHeight="1" x14ac:dyDescent="0.35">
      <c r="A57" s="63" t="s">
        <v>136</v>
      </c>
      <c r="B57" s="64" t="s">
        <v>143</v>
      </c>
      <c r="C57" s="120">
        <v>80</v>
      </c>
      <c r="D57" s="120">
        <v>2</v>
      </c>
      <c r="E57" s="120">
        <v>80</v>
      </c>
      <c r="F57" s="120">
        <v>2</v>
      </c>
      <c r="G57" s="120">
        <v>79</v>
      </c>
      <c r="H57" s="120" t="s">
        <v>227</v>
      </c>
      <c r="I57" s="120">
        <v>80</v>
      </c>
      <c r="J57" s="120" t="s">
        <v>227</v>
      </c>
      <c r="K57" s="120">
        <v>80</v>
      </c>
      <c r="L57" s="120">
        <v>0</v>
      </c>
      <c r="M57" s="120">
        <v>79</v>
      </c>
      <c r="N57" s="120">
        <v>0</v>
      </c>
      <c r="O57" s="120">
        <v>80</v>
      </c>
      <c r="P57" s="120">
        <v>0</v>
      </c>
      <c r="Q57" s="120">
        <v>80</v>
      </c>
      <c r="R57" s="120">
        <v>1</v>
      </c>
      <c r="S57" s="120">
        <v>77</v>
      </c>
      <c r="T57" s="120">
        <v>1</v>
      </c>
      <c r="U57" s="120">
        <v>80</v>
      </c>
      <c r="V57" s="121">
        <v>1</v>
      </c>
      <c r="W57" s="120">
        <v>80</v>
      </c>
      <c r="X57" s="121">
        <v>1</v>
      </c>
    </row>
    <row r="58" spans="1:24" ht="20.100000000000001" customHeight="1" x14ac:dyDescent="0.35">
      <c r="A58" s="69" t="s">
        <v>145</v>
      </c>
      <c r="B58" s="70" t="s">
        <v>146</v>
      </c>
      <c r="C58" s="122">
        <v>70</v>
      </c>
      <c r="D58" s="122">
        <v>2</v>
      </c>
      <c r="E58" s="122">
        <v>71</v>
      </c>
      <c r="F58" s="122">
        <v>1</v>
      </c>
      <c r="G58" s="122">
        <v>72</v>
      </c>
      <c r="H58" s="122" t="s">
        <v>227</v>
      </c>
      <c r="I58" s="122">
        <v>74</v>
      </c>
      <c r="J58" s="122" t="s">
        <v>227</v>
      </c>
      <c r="K58" s="122">
        <v>75</v>
      </c>
      <c r="L58" s="122">
        <v>0</v>
      </c>
      <c r="M58" s="122">
        <v>75</v>
      </c>
      <c r="N58" s="122">
        <v>0</v>
      </c>
      <c r="O58" s="122">
        <v>75</v>
      </c>
      <c r="P58" s="122">
        <v>0</v>
      </c>
      <c r="Q58" s="122">
        <v>75</v>
      </c>
      <c r="R58" s="122">
        <v>0</v>
      </c>
      <c r="S58" s="122">
        <v>75</v>
      </c>
      <c r="T58" s="122">
        <v>0</v>
      </c>
      <c r="U58" s="122">
        <v>76</v>
      </c>
      <c r="V58" s="123">
        <v>0</v>
      </c>
      <c r="W58" s="122">
        <v>78</v>
      </c>
      <c r="X58" s="123">
        <v>0</v>
      </c>
    </row>
    <row r="59" spans="1:24" ht="20.100000000000001" customHeight="1" x14ac:dyDescent="0.35">
      <c r="A59" s="63" t="s">
        <v>148</v>
      </c>
      <c r="B59" s="64" t="s">
        <v>149</v>
      </c>
      <c r="C59" s="120">
        <v>52</v>
      </c>
      <c r="D59" s="120">
        <v>3</v>
      </c>
      <c r="E59" s="120">
        <v>56</v>
      </c>
      <c r="F59" s="120">
        <v>1</v>
      </c>
      <c r="G59" s="120">
        <v>60</v>
      </c>
      <c r="H59" s="120" t="s">
        <v>227</v>
      </c>
      <c r="I59" s="120">
        <v>62</v>
      </c>
      <c r="J59" s="120">
        <v>2</v>
      </c>
      <c r="K59" s="120">
        <v>60</v>
      </c>
      <c r="L59" s="120">
        <v>0</v>
      </c>
      <c r="M59" s="120">
        <v>61</v>
      </c>
      <c r="N59" s="120">
        <v>1</v>
      </c>
      <c r="O59" s="120">
        <v>61</v>
      </c>
      <c r="P59" s="120">
        <v>0</v>
      </c>
      <c r="Q59" s="120">
        <v>61</v>
      </c>
      <c r="R59" s="120">
        <v>1</v>
      </c>
      <c r="S59" s="120">
        <v>61</v>
      </c>
      <c r="T59" s="120">
        <v>1</v>
      </c>
      <c r="U59" s="120">
        <v>62</v>
      </c>
      <c r="V59" s="121">
        <v>0</v>
      </c>
      <c r="W59" s="120">
        <v>61</v>
      </c>
      <c r="X59" s="121">
        <v>0</v>
      </c>
    </row>
    <row r="60" spans="1:24" ht="20.100000000000001" customHeight="1" x14ac:dyDescent="0.35">
      <c r="A60" s="69" t="s">
        <v>148</v>
      </c>
      <c r="B60" s="70" t="s">
        <v>150</v>
      </c>
      <c r="C60" s="122">
        <v>82</v>
      </c>
      <c r="D60" s="122" t="s">
        <v>227</v>
      </c>
      <c r="E60" s="122">
        <v>86</v>
      </c>
      <c r="F60" s="122">
        <v>1</v>
      </c>
      <c r="G60" s="122">
        <v>90</v>
      </c>
      <c r="H60" s="122" t="s">
        <v>227</v>
      </c>
      <c r="I60" s="122">
        <v>89</v>
      </c>
      <c r="J60" s="122" t="s">
        <v>227</v>
      </c>
      <c r="K60" s="122">
        <v>90</v>
      </c>
      <c r="L60" s="122">
        <v>0</v>
      </c>
      <c r="M60" s="122">
        <v>94</v>
      </c>
      <c r="N60" s="122">
        <v>0</v>
      </c>
      <c r="O60" s="122">
        <v>99</v>
      </c>
      <c r="P60" s="122">
        <v>2</v>
      </c>
      <c r="Q60" s="122">
        <v>98</v>
      </c>
      <c r="R60" s="122">
        <v>0</v>
      </c>
      <c r="S60" s="122">
        <v>99</v>
      </c>
      <c r="T60" s="122">
        <v>6</v>
      </c>
      <c r="U60" s="122">
        <v>97</v>
      </c>
      <c r="V60" s="123">
        <v>1</v>
      </c>
      <c r="W60" s="122">
        <v>98</v>
      </c>
      <c r="X60" s="123">
        <v>0</v>
      </c>
    </row>
    <row r="61" spans="1:24" ht="20.100000000000001" customHeight="1" x14ac:dyDescent="0.35">
      <c r="A61" s="63" t="s">
        <v>151</v>
      </c>
      <c r="B61" s="64" t="s">
        <v>152</v>
      </c>
      <c r="C61" s="120">
        <v>106</v>
      </c>
      <c r="D61" s="120">
        <v>4</v>
      </c>
      <c r="E61" s="120">
        <v>106</v>
      </c>
      <c r="F61" s="120">
        <v>3</v>
      </c>
      <c r="G61" s="120">
        <v>105</v>
      </c>
      <c r="H61" s="120" t="s">
        <v>227</v>
      </c>
      <c r="I61" s="120">
        <v>105</v>
      </c>
      <c r="J61" s="120">
        <v>1</v>
      </c>
      <c r="K61" s="120">
        <v>106</v>
      </c>
      <c r="L61" s="120">
        <v>2</v>
      </c>
      <c r="M61" s="120">
        <v>105</v>
      </c>
      <c r="N61" s="120">
        <v>0</v>
      </c>
      <c r="O61" s="120">
        <v>104</v>
      </c>
      <c r="P61" s="120">
        <v>0</v>
      </c>
      <c r="Q61" s="120">
        <v>106</v>
      </c>
      <c r="R61" s="120">
        <v>2</v>
      </c>
      <c r="S61" s="120">
        <v>105</v>
      </c>
      <c r="T61" s="120">
        <v>1</v>
      </c>
      <c r="U61" s="120">
        <v>106</v>
      </c>
      <c r="V61" s="121">
        <v>0</v>
      </c>
      <c r="W61" s="120">
        <v>106</v>
      </c>
      <c r="X61" s="121">
        <v>3</v>
      </c>
    </row>
    <row r="62" spans="1:24" ht="20.100000000000001" customHeight="1" x14ac:dyDescent="0.35">
      <c r="A62" s="69" t="s">
        <v>151</v>
      </c>
      <c r="B62" s="70" t="s">
        <v>154</v>
      </c>
      <c r="C62" s="122">
        <v>84</v>
      </c>
      <c r="D62" s="122">
        <v>1</v>
      </c>
      <c r="E62" s="122">
        <v>85</v>
      </c>
      <c r="F62" s="122">
        <v>1</v>
      </c>
      <c r="G62" s="122">
        <v>103</v>
      </c>
      <c r="H62" s="122">
        <v>4</v>
      </c>
      <c r="I62" s="122">
        <v>101</v>
      </c>
      <c r="J62" s="122">
        <v>1</v>
      </c>
      <c r="K62" s="122">
        <v>101</v>
      </c>
      <c r="L62" s="122">
        <v>1</v>
      </c>
      <c r="M62" s="122">
        <v>101</v>
      </c>
      <c r="N62" s="122">
        <v>0</v>
      </c>
      <c r="O62" s="122">
        <v>103</v>
      </c>
      <c r="P62" s="122">
        <v>0</v>
      </c>
      <c r="Q62" s="122">
        <v>104</v>
      </c>
      <c r="R62" s="122">
        <v>1</v>
      </c>
      <c r="S62" s="122">
        <v>105</v>
      </c>
      <c r="T62" s="122">
        <v>2</v>
      </c>
      <c r="U62" s="122">
        <v>105</v>
      </c>
      <c r="V62" s="123">
        <v>0</v>
      </c>
      <c r="W62" s="122">
        <v>105</v>
      </c>
      <c r="X62" s="123">
        <v>1</v>
      </c>
    </row>
    <row r="63" spans="1:24" ht="20.100000000000001" customHeight="1" x14ac:dyDescent="0.35">
      <c r="A63" s="63" t="s">
        <v>151</v>
      </c>
      <c r="B63" s="64" t="s">
        <v>155</v>
      </c>
      <c r="C63" s="120">
        <v>98</v>
      </c>
      <c r="D63" s="120">
        <v>3</v>
      </c>
      <c r="E63" s="120">
        <v>98</v>
      </c>
      <c r="F63" s="120">
        <v>1</v>
      </c>
      <c r="G63" s="120">
        <v>100</v>
      </c>
      <c r="H63" s="120" t="s">
        <v>227</v>
      </c>
      <c r="I63" s="120">
        <v>100</v>
      </c>
      <c r="J63" s="120">
        <v>3</v>
      </c>
      <c r="K63" s="120">
        <v>107</v>
      </c>
      <c r="L63" s="120">
        <v>3</v>
      </c>
      <c r="M63" s="120">
        <v>104</v>
      </c>
      <c r="N63" s="120">
        <v>2</v>
      </c>
      <c r="O63" s="120">
        <v>100</v>
      </c>
      <c r="P63" s="120">
        <v>0</v>
      </c>
      <c r="Q63" s="120">
        <v>101</v>
      </c>
      <c r="R63" s="120">
        <v>1</v>
      </c>
      <c r="S63" s="120">
        <v>104</v>
      </c>
      <c r="T63" s="120">
        <v>5</v>
      </c>
      <c r="U63" s="120">
        <v>106</v>
      </c>
      <c r="V63" s="121">
        <v>5</v>
      </c>
      <c r="W63" s="120">
        <v>101</v>
      </c>
      <c r="X63" s="121">
        <v>1</v>
      </c>
    </row>
    <row r="64" spans="1:24" ht="20.100000000000001" customHeight="1" x14ac:dyDescent="0.35">
      <c r="A64" s="69" t="s">
        <v>156</v>
      </c>
      <c r="B64" s="70" t="s">
        <v>451</v>
      </c>
      <c r="C64" s="122" t="s">
        <v>227</v>
      </c>
      <c r="D64" s="122" t="s">
        <v>227</v>
      </c>
      <c r="E64" s="122">
        <v>64</v>
      </c>
      <c r="F64" s="122" t="s">
        <v>227</v>
      </c>
      <c r="G64" s="122">
        <v>80</v>
      </c>
      <c r="H64" s="122" t="s">
        <v>227</v>
      </c>
      <c r="I64" s="122">
        <v>80</v>
      </c>
      <c r="J64" s="122">
        <v>1</v>
      </c>
      <c r="K64" s="122">
        <v>80</v>
      </c>
      <c r="L64" s="122">
        <v>0</v>
      </c>
      <c r="M64" s="122">
        <v>82</v>
      </c>
      <c r="N64" s="122">
        <v>0</v>
      </c>
      <c r="O64" s="122">
        <v>84</v>
      </c>
      <c r="P64" s="122">
        <v>0</v>
      </c>
      <c r="Q64" s="122">
        <v>84</v>
      </c>
      <c r="R64" s="122">
        <v>0</v>
      </c>
      <c r="S64" s="122">
        <v>100</v>
      </c>
      <c r="T64" s="122">
        <v>0</v>
      </c>
      <c r="U64" s="122">
        <v>100</v>
      </c>
      <c r="V64" s="123">
        <v>0</v>
      </c>
      <c r="W64" s="122">
        <v>102</v>
      </c>
      <c r="X64" s="123">
        <v>0</v>
      </c>
    </row>
    <row r="65" spans="1:24" ht="20.100000000000001" customHeight="1" x14ac:dyDescent="0.35">
      <c r="A65" s="63" t="s">
        <v>156</v>
      </c>
      <c r="B65" s="64" t="s">
        <v>452</v>
      </c>
      <c r="C65" s="120" t="s">
        <v>227</v>
      </c>
      <c r="D65" s="120" t="s">
        <v>227</v>
      </c>
      <c r="E65" s="120" t="s">
        <v>227</v>
      </c>
      <c r="F65" s="120" t="s">
        <v>227</v>
      </c>
      <c r="G65" s="120" t="s">
        <v>227</v>
      </c>
      <c r="H65" s="120" t="s">
        <v>227</v>
      </c>
      <c r="I65" s="120">
        <v>20</v>
      </c>
      <c r="J65" s="120" t="s">
        <v>227</v>
      </c>
      <c r="K65" s="120">
        <v>23</v>
      </c>
      <c r="L65" s="120">
        <v>0</v>
      </c>
      <c r="M65" s="120">
        <v>28</v>
      </c>
      <c r="N65" s="120">
        <v>0</v>
      </c>
      <c r="O65" s="120">
        <v>46</v>
      </c>
      <c r="P65" s="120">
        <v>0</v>
      </c>
      <c r="Q65" s="120">
        <v>50</v>
      </c>
      <c r="R65" s="120">
        <v>0</v>
      </c>
      <c r="S65" s="120">
        <v>49</v>
      </c>
      <c r="T65" s="120">
        <v>0</v>
      </c>
      <c r="U65" s="120">
        <v>50</v>
      </c>
      <c r="V65" s="121">
        <v>2</v>
      </c>
      <c r="W65" s="120">
        <v>51</v>
      </c>
      <c r="X65" s="121">
        <v>1</v>
      </c>
    </row>
    <row r="66" spans="1:24" ht="20.100000000000001" customHeight="1" x14ac:dyDescent="0.35">
      <c r="A66" s="69" t="s">
        <v>161</v>
      </c>
      <c r="B66" s="70" t="s">
        <v>162</v>
      </c>
      <c r="C66" s="122">
        <v>95</v>
      </c>
      <c r="D66" s="122" t="s">
        <v>227</v>
      </c>
      <c r="E66" s="122">
        <v>96</v>
      </c>
      <c r="F66" s="122">
        <v>1</v>
      </c>
      <c r="G66" s="122">
        <v>97</v>
      </c>
      <c r="H66" s="122">
        <v>3</v>
      </c>
      <c r="I66" s="122">
        <v>98</v>
      </c>
      <c r="J66" s="122">
        <v>1</v>
      </c>
      <c r="K66" s="122">
        <v>98</v>
      </c>
      <c r="L66" s="122">
        <v>3</v>
      </c>
      <c r="M66" s="122">
        <v>95</v>
      </c>
      <c r="N66" s="122">
        <v>0</v>
      </c>
      <c r="O66" s="122">
        <v>98</v>
      </c>
      <c r="P66" s="122">
        <v>3</v>
      </c>
      <c r="Q66" s="122">
        <v>98</v>
      </c>
      <c r="R66" s="122">
        <v>0</v>
      </c>
      <c r="S66" s="122">
        <v>96</v>
      </c>
      <c r="T66" s="122">
        <v>0</v>
      </c>
      <c r="U66" s="122">
        <v>101</v>
      </c>
      <c r="V66" s="123">
        <v>3</v>
      </c>
      <c r="W66" s="122">
        <v>96</v>
      </c>
      <c r="X66" s="123">
        <v>2</v>
      </c>
    </row>
    <row r="67" spans="1:24" ht="20.100000000000001" customHeight="1" x14ac:dyDescent="0.35">
      <c r="A67" s="63" t="s">
        <v>164</v>
      </c>
      <c r="B67" s="64" t="s">
        <v>165</v>
      </c>
      <c r="C67" s="120">
        <v>63</v>
      </c>
      <c r="D67" s="120" t="s">
        <v>227</v>
      </c>
      <c r="E67" s="120">
        <v>63</v>
      </c>
      <c r="F67" s="120" t="s">
        <v>227</v>
      </c>
      <c r="G67" s="120">
        <v>62</v>
      </c>
      <c r="H67" s="120" t="s">
        <v>227</v>
      </c>
      <c r="I67" s="120">
        <v>64</v>
      </c>
      <c r="J67" s="120" t="s">
        <v>227</v>
      </c>
      <c r="K67" s="120">
        <v>63</v>
      </c>
      <c r="L67" s="120">
        <v>0</v>
      </c>
      <c r="M67" s="120">
        <v>62</v>
      </c>
      <c r="N67" s="120">
        <v>0</v>
      </c>
      <c r="O67" s="120">
        <v>63</v>
      </c>
      <c r="P67" s="120">
        <v>0</v>
      </c>
      <c r="Q67" s="120">
        <v>63</v>
      </c>
      <c r="R67" s="120">
        <v>0</v>
      </c>
      <c r="S67" s="120">
        <v>63</v>
      </c>
      <c r="T67" s="120">
        <v>0</v>
      </c>
      <c r="U67" s="120">
        <v>61</v>
      </c>
      <c r="V67" s="121">
        <v>0</v>
      </c>
      <c r="W67" s="120">
        <v>63</v>
      </c>
      <c r="X67" s="121">
        <v>0</v>
      </c>
    </row>
    <row r="68" spans="1:24" ht="20.100000000000001" customHeight="1" x14ac:dyDescent="0.35">
      <c r="A68" s="69" t="s">
        <v>167</v>
      </c>
      <c r="B68" s="70" t="s">
        <v>168</v>
      </c>
      <c r="C68" s="122">
        <v>51</v>
      </c>
      <c r="D68" s="122">
        <v>2</v>
      </c>
      <c r="E68" s="122">
        <v>52</v>
      </c>
      <c r="F68" s="122" t="s">
        <v>227</v>
      </c>
      <c r="G68" s="122">
        <v>60</v>
      </c>
      <c r="H68" s="122">
        <v>1</v>
      </c>
      <c r="I68" s="122">
        <v>60</v>
      </c>
      <c r="J68" s="122">
        <v>1</v>
      </c>
      <c r="K68" s="122">
        <v>60</v>
      </c>
      <c r="L68" s="122">
        <v>0</v>
      </c>
      <c r="M68" s="122">
        <v>52</v>
      </c>
      <c r="N68" s="122">
        <v>3</v>
      </c>
      <c r="O68" s="122">
        <v>50</v>
      </c>
      <c r="P68" s="122">
        <v>2</v>
      </c>
      <c r="Q68" s="122">
        <v>50</v>
      </c>
      <c r="R68" s="122">
        <v>2</v>
      </c>
      <c r="S68" s="122">
        <v>48</v>
      </c>
      <c r="T68" s="122">
        <v>1</v>
      </c>
      <c r="U68" s="122">
        <v>47</v>
      </c>
      <c r="V68" s="123">
        <v>2</v>
      </c>
      <c r="W68" s="122">
        <v>48</v>
      </c>
      <c r="X68" s="123">
        <v>0</v>
      </c>
    </row>
    <row r="69" spans="1:24" ht="20.100000000000001" customHeight="1" x14ac:dyDescent="0.35">
      <c r="A69" s="63" t="s">
        <v>170</v>
      </c>
      <c r="B69" s="64" t="s">
        <v>171</v>
      </c>
      <c r="C69" s="120">
        <v>80</v>
      </c>
      <c r="D69" s="120" t="s">
        <v>227</v>
      </c>
      <c r="E69" s="120">
        <v>80</v>
      </c>
      <c r="F69" s="120" t="s">
        <v>227</v>
      </c>
      <c r="G69" s="120">
        <v>80</v>
      </c>
      <c r="H69" s="120" t="s">
        <v>227</v>
      </c>
      <c r="I69" s="120">
        <v>100</v>
      </c>
      <c r="J69" s="120" t="s">
        <v>227</v>
      </c>
      <c r="K69" s="120">
        <v>101</v>
      </c>
      <c r="L69" s="120">
        <v>0</v>
      </c>
      <c r="M69" s="120">
        <v>101</v>
      </c>
      <c r="N69" s="120">
        <v>1</v>
      </c>
      <c r="O69" s="120">
        <v>101</v>
      </c>
      <c r="P69" s="120">
        <v>0</v>
      </c>
      <c r="Q69" s="120">
        <v>103</v>
      </c>
      <c r="R69" s="120">
        <v>1</v>
      </c>
      <c r="S69" s="120">
        <v>100</v>
      </c>
      <c r="T69" s="120">
        <v>0</v>
      </c>
      <c r="U69" s="120">
        <v>100</v>
      </c>
      <c r="V69" s="121">
        <v>2</v>
      </c>
      <c r="W69" s="120">
        <v>107</v>
      </c>
      <c r="X69" s="121">
        <v>0</v>
      </c>
    </row>
    <row r="70" spans="1:24" ht="20.100000000000001" customHeight="1" x14ac:dyDescent="0.35">
      <c r="A70" s="69" t="s">
        <v>173</v>
      </c>
      <c r="B70" s="70" t="s">
        <v>174</v>
      </c>
      <c r="C70" s="122">
        <v>48</v>
      </c>
      <c r="D70" s="122">
        <v>3</v>
      </c>
      <c r="E70" s="122">
        <v>45</v>
      </c>
      <c r="F70" s="122">
        <v>3</v>
      </c>
      <c r="G70" s="122">
        <v>45</v>
      </c>
      <c r="H70" s="122" t="s">
        <v>227</v>
      </c>
      <c r="I70" s="122">
        <v>42</v>
      </c>
      <c r="J70" s="122">
        <v>2</v>
      </c>
      <c r="K70" s="122">
        <v>43</v>
      </c>
      <c r="L70" s="122">
        <v>1</v>
      </c>
      <c r="M70" s="122">
        <v>43</v>
      </c>
      <c r="N70" s="122">
        <v>0</v>
      </c>
      <c r="O70" s="122">
        <v>40</v>
      </c>
      <c r="P70" s="122">
        <v>1</v>
      </c>
      <c r="Q70" s="122">
        <v>43</v>
      </c>
      <c r="R70" s="122">
        <v>1</v>
      </c>
      <c r="S70" s="122">
        <v>41</v>
      </c>
      <c r="T70" s="129" t="s">
        <v>227</v>
      </c>
      <c r="U70" s="122">
        <v>41</v>
      </c>
      <c r="V70" s="123">
        <v>1</v>
      </c>
      <c r="W70" s="122">
        <v>40</v>
      </c>
      <c r="X70" s="123">
        <v>0</v>
      </c>
    </row>
    <row r="71" spans="1:24" ht="24.95" customHeight="1" thickBot="1" x14ac:dyDescent="0.4">
      <c r="A71" s="125"/>
      <c r="B71" s="126" t="s">
        <v>459</v>
      </c>
      <c r="C71" s="127">
        <v>5170</v>
      </c>
      <c r="D71" s="127">
        <v>72</v>
      </c>
      <c r="E71" s="127">
        <v>5493</v>
      </c>
      <c r="F71" s="127">
        <v>49</v>
      </c>
      <c r="G71" s="127">
        <v>5697</v>
      </c>
      <c r="H71" s="127">
        <v>60</v>
      </c>
      <c r="I71" s="127">
        <v>5904</v>
      </c>
      <c r="J71" s="127">
        <v>60</v>
      </c>
      <c r="K71" s="127">
        <v>5967</v>
      </c>
      <c r="L71" s="127">
        <v>66</v>
      </c>
      <c r="M71" s="127">
        <v>6000</v>
      </c>
      <c r="N71" s="127">
        <v>57</v>
      </c>
      <c r="O71" s="127">
        <v>6165</v>
      </c>
      <c r="P71" s="127">
        <v>60</v>
      </c>
      <c r="Q71" s="127">
        <v>6184</v>
      </c>
      <c r="R71" s="127">
        <v>50</v>
      </c>
      <c r="S71" s="127">
        <v>6250</v>
      </c>
      <c r="T71" s="127">
        <v>66</v>
      </c>
      <c r="U71" s="127">
        <v>6308</v>
      </c>
      <c r="V71" s="128">
        <v>82</v>
      </c>
      <c r="W71" s="127">
        <v>6317</v>
      </c>
      <c r="X71" s="128">
        <v>48</v>
      </c>
    </row>
    <row r="72" spans="1:24" s="648" customFormat="1" ht="24.95" customHeight="1" thickTop="1" x14ac:dyDescent="0.35">
      <c r="A72" s="687"/>
      <c r="B72" s="688" t="s">
        <v>751</v>
      </c>
      <c r="C72" s="689"/>
      <c r="D72" s="690"/>
      <c r="E72" s="690"/>
      <c r="F72" s="689"/>
      <c r="G72" s="690"/>
      <c r="H72" s="690"/>
      <c r="I72" s="689"/>
      <c r="J72" s="690"/>
      <c r="K72" s="690"/>
      <c r="L72" s="689"/>
      <c r="M72" s="690"/>
      <c r="N72" s="690"/>
      <c r="O72" s="689"/>
      <c r="P72" s="690"/>
      <c r="Q72" s="690"/>
      <c r="R72" s="689"/>
      <c r="S72" s="689"/>
      <c r="T72" s="690"/>
      <c r="U72" s="690"/>
      <c r="V72" s="689"/>
      <c r="W72" s="689"/>
      <c r="X72" s="690"/>
    </row>
    <row r="73" spans="1:24" s="654" customFormat="1" ht="20.100000000000001" customHeight="1" thickBot="1" x14ac:dyDescent="0.4">
      <c r="A73" s="63" t="s">
        <v>731</v>
      </c>
      <c r="B73" s="64" t="s">
        <v>732</v>
      </c>
      <c r="C73" s="120">
        <v>0</v>
      </c>
      <c r="D73" s="120">
        <v>0</v>
      </c>
      <c r="E73" s="120">
        <v>0</v>
      </c>
      <c r="F73" s="120">
        <v>0</v>
      </c>
      <c r="G73" s="120">
        <v>0</v>
      </c>
      <c r="H73" s="120">
        <v>0</v>
      </c>
      <c r="I73" s="120">
        <v>0</v>
      </c>
      <c r="J73" s="120">
        <v>0</v>
      </c>
      <c r="K73" s="120">
        <v>0</v>
      </c>
      <c r="L73" s="120">
        <v>0</v>
      </c>
      <c r="M73" s="120">
        <v>0</v>
      </c>
      <c r="N73" s="120">
        <v>0</v>
      </c>
      <c r="O73" s="120">
        <v>0</v>
      </c>
      <c r="P73" s="120">
        <v>0</v>
      </c>
      <c r="Q73" s="120">
        <v>0</v>
      </c>
      <c r="R73" s="120">
        <v>0</v>
      </c>
      <c r="S73" s="120">
        <v>0</v>
      </c>
      <c r="T73" s="120">
        <v>0</v>
      </c>
      <c r="U73" s="120">
        <v>175</v>
      </c>
      <c r="V73" s="121">
        <v>10</v>
      </c>
      <c r="W73" s="120">
        <v>114</v>
      </c>
      <c r="X73" s="121">
        <v>1</v>
      </c>
    </row>
    <row r="74" spans="1:24" s="648" customFormat="1" ht="24.95" customHeight="1" thickTop="1" x14ac:dyDescent="0.35">
      <c r="A74" s="687"/>
      <c r="B74" s="688" t="s">
        <v>755</v>
      </c>
      <c r="C74" s="689"/>
      <c r="D74" s="690"/>
      <c r="E74" s="690"/>
      <c r="F74" s="689"/>
      <c r="G74" s="690"/>
      <c r="H74" s="690"/>
      <c r="I74" s="689"/>
      <c r="J74" s="690"/>
      <c r="K74" s="690"/>
      <c r="L74" s="689"/>
      <c r="M74" s="690"/>
      <c r="N74" s="690"/>
      <c r="O74" s="689"/>
      <c r="P74" s="690"/>
      <c r="Q74" s="690"/>
      <c r="R74" s="689"/>
      <c r="S74" s="689"/>
      <c r="T74" s="689"/>
      <c r="U74" s="689"/>
      <c r="V74" s="689"/>
      <c r="W74" s="689"/>
      <c r="X74" s="689"/>
    </row>
    <row r="75" spans="1:24" ht="20.100000000000001" customHeight="1" x14ac:dyDescent="0.35">
      <c r="A75" s="69" t="s">
        <v>176</v>
      </c>
      <c r="B75" s="70" t="s">
        <v>177</v>
      </c>
      <c r="C75" s="122">
        <v>33</v>
      </c>
      <c r="D75" s="122">
        <v>1</v>
      </c>
      <c r="E75" s="122">
        <v>32</v>
      </c>
      <c r="F75" s="122" t="s">
        <v>227</v>
      </c>
      <c r="G75" s="122">
        <v>33</v>
      </c>
      <c r="H75" s="122" t="s">
        <v>227</v>
      </c>
      <c r="I75" s="122">
        <v>32</v>
      </c>
      <c r="J75" s="122">
        <v>1</v>
      </c>
      <c r="K75" s="122">
        <v>32</v>
      </c>
      <c r="L75" s="122"/>
      <c r="M75" s="122">
        <v>32</v>
      </c>
      <c r="N75" s="122"/>
      <c r="O75" s="122">
        <v>32</v>
      </c>
      <c r="P75" s="122"/>
      <c r="Q75" s="122">
        <v>32</v>
      </c>
      <c r="R75" s="122"/>
      <c r="S75" s="122">
        <v>32</v>
      </c>
      <c r="T75" s="122"/>
      <c r="U75" s="122">
        <v>32</v>
      </c>
      <c r="V75" s="123">
        <v>1</v>
      </c>
      <c r="W75" s="122">
        <v>32</v>
      </c>
      <c r="X75" s="123"/>
    </row>
    <row r="76" spans="1:24" ht="20.100000000000001" customHeight="1" x14ac:dyDescent="0.35">
      <c r="A76" s="63" t="s">
        <v>179</v>
      </c>
      <c r="B76" s="64" t="s">
        <v>180</v>
      </c>
      <c r="C76" s="120">
        <v>48</v>
      </c>
      <c r="D76" s="120" t="s">
        <v>227</v>
      </c>
      <c r="E76" s="120">
        <v>48</v>
      </c>
      <c r="F76" s="120" t="s">
        <v>227</v>
      </c>
      <c r="G76" s="120">
        <v>52</v>
      </c>
      <c r="H76" s="120">
        <v>2</v>
      </c>
      <c r="I76" s="120">
        <v>49</v>
      </c>
      <c r="J76" s="120" t="s">
        <v>227</v>
      </c>
      <c r="K76" s="120">
        <v>47</v>
      </c>
      <c r="L76" s="120"/>
      <c r="M76" s="120">
        <v>47</v>
      </c>
      <c r="N76" s="120"/>
      <c r="O76" s="120">
        <v>47</v>
      </c>
      <c r="P76" s="120"/>
      <c r="Q76" s="120">
        <v>56</v>
      </c>
      <c r="R76" s="120"/>
      <c r="S76" s="120">
        <v>56</v>
      </c>
      <c r="T76" s="120"/>
      <c r="U76" s="120">
        <v>55</v>
      </c>
      <c r="V76" s="121"/>
      <c r="W76" s="120" t="s">
        <v>460</v>
      </c>
      <c r="X76" s="121" t="s">
        <v>460</v>
      </c>
    </row>
    <row r="77" spans="1:24" ht="20.100000000000001" customHeight="1" x14ac:dyDescent="0.35">
      <c r="A77" s="69" t="s">
        <v>181</v>
      </c>
      <c r="B77" s="70" t="s">
        <v>182</v>
      </c>
      <c r="C77" s="122">
        <v>29</v>
      </c>
      <c r="D77" s="122" t="s">
        <v>227</v>
      </c>
      <c r="E77" s="122">
        <v>39</v>
      </c>
      <c r="F77" s="122" t="s">
        <v>227</v>
      </c>
      <c r="G77" s="122">
        <v>30</v>
      </c>
      <c r="H77" s="122">
        <v>3</v>
      </c>
      <c r="I77" s="122">
        <v>30</v>
      </c>
      <c r="J77" s="122">
        <v>1</v>
      </c>
      <c r="K77" s="122">
        <v>29</v>
      </c>
      <c r="L77" s="122">
        <v>1</v>
      </c>
      <c r="M77" s="122">
        <v>29</v>
      </c>
      <c r="N77" s="122">
        <v>1</v>
      </c>
      <c r="O77" s="122">
        <v>29</v>
      </c>
      <c r="P77" s="122"/>
      <c r="Q77" s="122">
        <v>29</v>
      </c>
      <c r="R77" s="122"/>
      <c r="S77" s="122">
        <v>29</v>
      </c>
      <c r="T77" s="122">
        <v>1</v>
      </c>
      <c r="U77" s="122">
        <v>29</v>
      </c>
      <c r="V77" s="123">
        <v>1</v>
      </c>
      <c r="W77" s="122">
        <v>29</v>
      </c>
      <c r="X77" s="123">
        <v>2</v>
      </c>
    </row>
    <row r="78" spans="1:24" ht="20.100000000000001" customHeight="1" x14ac:dyDescent="0.35">
      <c r="A78" s="63" t="s">
        <v>185</v>
      </c>
      <c r="B78" s="64" t="s">
        <v>186</v>
      </c>
      <c r="C78" s="120">
        <v>38</v>
      </c>
      <c r="D78" s="120" t="s">
        <v>227</v>
      </c>
      <c r="E78" s="120">
        <v>38</v>
      </c>
      <c r="F78" s="120" t="s">
        <v>227</v>
      </c>
      <c r="G78" s="120">
        <v>38</v>
      </c>
      <c r="H78" s="120" t="s">
        <v>227</v>
      </c>
      <c r="I78" s="120">
        <v>38</v>
      </c>
      <c r="J78" s="120" t="s">
        <v>227</v>
      </c>
      <c r="K78" s="120">
        <v>38</v>
      </c>
      <c r="L78" s="120"/>
      <c r="M78" s="120">
        <v>38</v>
      </c>
      <c r="N78" s="120">
        <v>1</v>
      </c>
      <c r="O78" s="120">
        <v>37</v>
      </c>
      <c r="P78" s="120"/>
      <c r="Q78" s="120">
        <v>40</v>
      </c>
      <c r="R78" s="120">
        <v>1</v>
      </c>
      <c r="S78" s="120">
        <v>40</v>
      </c>
      <c r="T78" s="120"/>
      <c r="U78" s="120">
        <v>40</v>
      </c>
      <c r="V78" s="121"/>
      <c r="W78" s="120">
        <v>40</v>
      </c>
      <c r="X78" s="121"/>
    </row>
    <row r="79" spans="1:24" ht="20.100000000000001" customHeight="1" x14ac:dyDescent="0.35">
      <c r="A79" s="69" t="s">
        <v>187</v>
      </c>
      <c r="B79" s="70" t="s">
        <v>188</v>
      </c>
      <c r="C79" s="122">
        <v>66</v>
      </c>
      <c r="D79" s="122" t="s">
        <v>227</v>
      </c>
      <c r="E79" s="122">
        <v>66</v>
      </c>
      <c r="F79" s="122" t="s">
        <v>227</v>
      </c>
      <c r="G79" s="122">
        <v>65</v>
      </c>
      <c r="H79" s="122" t="s">
        <v>227</v>
      </c>
      <c r="I79" s="122">
        <v>83</v>
      </c>
      <c r="J79" s="122" t="s">
        <v>227</v>
      </c>
      <c r="K79" s="122">
        <v>96</v>
      </c>
      <c r="L79" s="122"/>
      <c r="M79" s="122">
        <v>96</v>
      </c>
      <c r="N79" s="122">
        <v>2</v>
      </c>
      <c r="O79" s="122">
        <v>96</v>
      </c>
      <c r="P79" s="122"/>
      <c r="Q79" s="122">
        <v>96</v>
      </c>
      <c r="R79" s="122"/>
      <c r="S79" s="122">
        <v>96</v>
      </c>
      <c r="T79" s="122"/>
      <c r="U79" s="122">
        <v>96</v>
      </c>
      <c r="V79" s="123"/>
      <c r="W79" s="122">
        <v>96</v>
      </c>
      <c r="X79" s="123"/>
    </row>
    <row r="80" spans="1:24" ht="20.100000000000001" customHeight="1" x14ac:dyDescent="0.35">
      <c r="A80" s="63" t="s">
        <v>187</v>
      </c>
      <c r="B80" s="64" t="s">
        <v>189</v>
      </c>
      <c r="C80" s="120">
        <v>56</v>
      </c>
      <c r="D80" s="120" t="s">
        <v>227</v>
      </c>
      <c r="E80" s="666" t="s">
        <v>926</v>
      </c>
      <c r="F80" s="120" t="s">
        <v>460</v>
      </c>
      <c r="G80" s="120" t="s">
        <v>460</v>
      </c>
      <c r="H80" s="120" t="s">
        <v>460</v>
      </c>
      <c r="I80" s="120">
        <v>56</v>
      </c>
      <c r="J80" s="120" t="s">
        <v>227</v>
      </c>
      <c r="K80" s="120" t="s">
        <v>460</v>
      </c>
      <c r="L80" s="120" t="s">
        <v>460</v>
      </c>
      <c r="M80" s="120" t="s">
        <v>460</v>
      </c>
      <c r="N80" s="120" t="s">
        <v>460</v>
      </c>
      <c r="O80" s="120" t="s">
        <v>460</v>
      </c>
      <c r="P80" s="120" t="s">
        <v>461</v>
      </c>
      <c r="Q80" s="120">
        <v>56</v>
      </c>
      <c r="R80" s="120"/>
      <c r="S80" s="120" t="s">
        <v>460</v>
      </c>
      <c r="T80" s="120" t="s">
        <v>460</v>
      </c>
      <c r="U80" s="120">
        <v>56</v>
      </c>
      <c r="V80" s="121"/>
      <c r="W80" s="120" t="s">
        <v>460</v>
      </c>
      <c r="X80" s="121" t="s">
        <v>460</v>
      </c>
    </row>
    <row r="81" spans="1:24" ht="20.100000000000001" customHeight="1" x14ac:dyDescent="0.35">
      <c r="A81" s="69" t="s">
        <v>190</v>
      </c>
      <c r="B81" s="70" t="s">
        <v>191</v>
      </c>
      <c r="C81" s="122">
        <v>34</v>
      </c>
      <c r="D81" s="122" t="s">
        <v>227</v>
      </c>
      <c r="E81" s="122" t="s">
        <v>460</v>
      </c>
      <c r="F81" s="122" t="s">
        <v>460</v>
      </c>
      <c r="G81" s="122">
        <v>33</v>
      </c>
      <c r="H81" s="122">
        <v>1</v>
      </c>
      <c r="I81" s="122">
        <v>35</v>
      </c>
      <c r="J81" s="122" t="s">
        <v>227</v>
      </c>
      <c r="K81" s="122">
        <v>38</v>
      </c>
      <c r="L81" s="122"/>
      <c r="M81" s="122">
        <v>38</v>
      </c>
      <c r="N81" s="122"/>
      <c r="O81" s="122">
        <v>39</v>
      </c>
      <c r="P81" s="122"/>
      <c r="Q81" s="122">
        <v>38</v>
      </c>
      <c r="R81" s="122">
        <v>1</v>
      </c>
      <c r="S81" s="122">
        <v>38</v>
      </c>
      <c r="T81" s="122"/>
      <c r="U81" s="122">
        <v>38</v>
      </c>
      <c r="V81" s="123"/>
      <c r="W81" s="122">
        <v>40</v>
      </c>
      <c r="X81" s="123"/>
    </row>
    <row r="82" spans="1:24" ht="20.100000000000001" customHeight="1" x14ac:dyDescent="0.35">
      <c r="A82" s="63" t="s">
        <v>190</v>
      </c>
      <c r="B82" s="64" t="s">
        <v>708</v>
      </c>
      <c r="C82" s="120">
        <v>85</v>
      </c>
      <c r="D82" s="120">
        <v>1</v>
      </c>
      <c r="E82" s="120">
        <v>90</v>
      </c>
      <c r="F82" s="120">
        <v>2</v>
      </c>
      <c r="G82" s="120">
        <v>85</v>
      </c>
      <c r="H82" s="120">
        <v>1</v>
      </c>
      <c r="I82" s="120">
        <v>88</v>
      </c>
      <c r="J82" s="120">
        <v>1</v>
      </c>
      <c r="K82" s="120">
        <v>87</v>
      </c>
      <c r="L82" s="120">
        <v>4</v>
      </c>
      <c r="M82" s="120">
        <v>85</v>
      </c>
      <c r="N82" s="120">
        <v>5</v>
      </c>
      <c r="O82" s="120">
        <v>89</v>
      </c>
      <c r="P82" s="120">
        <v>4</v>
      </c>
      <c r="Q82" s="120">
        <v>88</v>
      </c>
      <c r="R82" s="120"/>
      <c r="S82" s="120">
        <v>89</v>
      </c>
      <c r="T82" s="120">
        <v>1</v>
      </c>
      <c r="U82" s="120">
        <v>89</v>
      </c>
      <c r="V82" s="121">
        <v>2</v>
      </c>
      <c r="W82" s="120">
        <v>89</v>
      </c>
      <c r="X82" s="121"/>
    </row>
    <row r="83" spans="1:24" ht="20.100000000000001" customHeight="1" x14ac:dyDescent="0.35">
      <c r="A83" s="69" t="s">
        <v>190</v>
      </c>
      <c r="B83" s="70" t="s">
        <v>705</v>
      </c>
      <c r="C83" s="122">
        <v>48</v>
      </c>
      <c r="D83" s="122">
        <v>2</v>
      </c>
      <c r="E83" s="122">
        <v>48</v>
      </c>
      <c r="F83" s="122" t="s">
        <v>227</v>
      </c>
      <c r="G83" s="122">
        <v>48</v>
      </c>
      <c r="H83" s="122" t="s">
        <v>227</v>
      </c>
      <c r="I83" s="122">
        <v>49</v>
      </c>
      <c r="J83" s="122" t="s">
        <v>227</v>
      </c>
      <c r="K83" s="122">
        <v>48</v>
      </c>
      <c r="L83" s="122">
        <v>1</v>
      </c>
      <c r="M83" s="122">
        <v>50</v>
      </c>
      <c r="N83" s="122">
        <v>4</v>
      </c>
      <c r="O83" s="122">
        <v>51</v>
      </c>
      <c r="P83" s="122">
        <v>3</v>
      </c>
      <c r="Q83" s="122">
        <v>51</v>
      </c>
      <c r="R83" s="122"/>
      <c r="S83" s="122">
        <v>50</v>
      </c>
      <c r="T83" s="122"/>
      <c r="U83" s="122">
        <v>50</v>
      </c>
      <c r="V83" s="123">
        <v>3</v>
      </c>
      <c r="W83" s="122" t="s">
        <v>460</v>
      </c>
      <c r="X83" s="123" t="s">
        <v>460</v>
      </c>
    </row>
    <row r="84" spans="1:24" ht="20.100000000000001" customHeight="1" x14ac:dyDescent="0.35">
      <c r="A84" s="63" t="s">
        <v>196</v>
      </c>
      <c r="B84" s="64" t="s">
        <v>197</v>
      </c>
      <c r="C84" s="120">
        <v>29</v>
      </c>
      <c r="D84" s="120" t="s">
        <v>227</v>
      </c>
      <c r="E84" s="120">
        <v>28</v>
      </c>
      <c r="F84" s="120" t="s">
        <v>227</v>
      </c>
      <c r="G84" s="120">
        <v>28</v>
      </c>
      <c r="H84" s="120" t="s">
        <v>227</v>
      </c>
      <c r="I84" s="120">
        <v>30</v>
      </c>
      <c r="J84" s="120">
        <v>1</v>
      </c>
      <c r="K84" s="120">
        <v>30</v>
      </c>
      <c r="L84" s="120">
        <v>1</v>
      </c>
      <c r="M84" s="120">
        <v>28</v>
      </c>
      <c r="N84" s="120"/>
      <c r="O84" s="120">
        <v>30</v>
      </c>
      <c r="P84" s="120">
        <v>1</v>
      </c>
      <c r="Q84" s="120">
        <v>32</v>
      </c>
      <c r="R84" s="120">
        <v>1</v>
      </c>
      <c r="S84" s="120">
        <v>34</v>
      </c>
      <c r="T84" s="120"/>
      <c r="U84" s="120">
        <v>34</v>
      </c>
      <c r="V84" s="121"/>
      <c r="W84" s="120">
        <v>34</v>
      </c>
      <c r="X84" s="121"/>
    </row>
    <row r="85" spans="1:24" ht="18.75" customHeight="1" x14ac:dyDescent="0.35">
      <c r="A85" s="425"/>
      <c r="B85" s="40"/>
    </row>
    <row r="86" spans="1:24" ht="13.9" x14ac:dyDescent="0.35">
      <c r="A86" s="407" t="s">
        <v>678</v>
      </c>
      <c r="B86" s="40"/>
    </row>
    <row r="87" spans="1:24" ht="13.9" x14ac:dyDescent="0.35">
      <c r="A87" s="407" t="s">
        <v>679</v>
      </c>
      <c r="B87" s="40"/>
    </row>
    <row r="88" spans="1:24" ht="13.9" x14ac:dyDescent="0.35">
      <c r="A88" s="407" t="s">
        <v>927</v>
      </c>
      <c r="B88" s="40"/>
      <c r="V88" s="54"/>
      <c r="W88" s="54"/>
      <c r="X88" s="54"/>
    </row>
    <row r="89" spans="1:24" s="459" customFormat="1" ht="13.9" x14ac:dyDescent="0.35">
      <c r="A89" s="407"/>
      <c r="B89" s="40"/>
      <c r="W89" s="564"/>
      <c r="X89" s="564"/>
    </row>
    <row r="90" spans="1:24" ht="25.5" customHeight="1" x14ac:dyDescent="0.35">
      <c r="A90" s="740" t="s">
        <v>680</v>
      </c>
      <c r="B90" s="740"/>
    </row>
    <row r="91" spans="1:24" x14ac:dyDescent="0.35">
      <c r="A91" s="404" t="s">
        <v>767</v>
      </c>
      <c r="B91" s="40"/>
    </row>
  </sheetData>
  <autoFilter ref="A4:V4"/>
  <mergeCells count="15">
    <mergeCell ref="W3:X3"/>
    <mergeCell ref="A1:B1"/>
    <mergeCell ref="A2:B2"/>
    <mergeCell ref="A90:B90"/>
    <mergeCell ref="U3:V3"/>
    <mergeCell ref="A3:B3"/>
    <mergeCell ref="C3:D3"/>
    <mergeCell ref="E3:F3"/>
    <mergeCell ref="G3:H3"/>
    <mergeCell ref="I3:J3"/>
    <mergeCell ref="K3:L3"/>
    <mergeCell ref="M3:N3"/>
    <mergeCell ref="O3:P3"/>
    <mergeCell ref="Q3:R3"/>
    <mergeCell ref="S3:T3"/>
  </mergeCells>
  <hyperlinks>
    <hyperlink ref="A2:B2" location="TOC!A1" display="Return to Table of Contents"/>
  </hyperlinks>
  <pageMargins left="0.25" right="0.25" top="0.75" bottom="0.75" header="0.3" footer="0.3"/>
  <pageSetup scale="45" fitToWidth="0" fitToHeight="2" orientation="portrait" horizontalDpi="1200" verticalDpi="1200" r:id="rId1"/>
  <headerFooter>
    <oddHeader>&amp;L&amp;9 2020-21 &amp;"Arial,Italic"Survey of Dental Education&amp;"Arial,Regular"
Report 1 - Academic Programs, Enrollment, and Graduates</oddHeader>
  </headerFooter>
  <rowBreaks count="1" manualBreakCount="1">
    <brk id="73" max="23" man="1"/>
  </rowBreaks>
  <colBreaks count="1" manualBreakCount="1">
    <brk id="14" max="90" man="1"/>
  </colBreak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pageSetUpPr fitToPage="1"/>
  </sheetPr>
  <dimension ref="A1:M77"/>
  <sheetViews>
    <sheetView workbookViewId="0">
      <pane xSplit="2" ySplit="3" topLeftCell="C4" activePane="bottomRight" state="frozen"/>
      <selection activeCell="I38" sqref="I38"/>
      <selection pane="topRight" activeCell="I38" sqref="I38"/>
      <selection pane="bottomLeft" activeCell="I38" sqref="I38"/>
      <selection pane="bottomRight" sqref="A1:B1"/>
    </sheetView>
  </sheetViews>
  <sheetFormatPr defaultColWidth="9.1328125" defaultRowHeight="12.75" x14ac:dyDescent="0.35"/>
  <cols>
    <col min="1" max="1" width="8.46484375" style="1" customWidth="1"/>
    <col min="2" max="2" width="50.6640625" style="1" customWidth="1"/>
    <col min="3" max="12" width="10.6640625" style="1" customWidth="1"/>
    <col min="13" max="13" width="10.6640625" style="564" customWidth="1"/>
    <col min="14" max="16384" width="9.1328125" style="1"/>
  </cols>
  <sheetData>
    <row r="1" spans="1:13" ht="30.75" customHeight="1" x14ac:dyDescent="0.4">
      <c r="A1" s="711" t="s">
        <v>841</v>
      </c>
      <c r="B1" s="711"/>
    </row>
    <row r="2" spans="1:13" ht="22.5" customHeight="1" x14ac:dyDescent="0.35">
      <c r="A2" s="709" t="s">
        <v>0</v>
      </c>
      <c r="B2" s="709"/>
    </row>
    <row r="3" spans="1:13" ht="26.25" customHeight="1" x14ac:dyDescent="0.35">
      <c r="A3" s="4" t="s">
        <v>1</v>
      </c>
      <c r="B3" s="58" t="s">
        <v>2</v>
      </c>
      <c r="C3" s="4" t="s">
        <v>207</v>
      </c>
      <c r="D3" s="4" t="s">
        <v>208</v>
      </c>
      <c r="E3" s="4" t="s">
        <v>209</v>
      </c>
      <c r="F3" s="4" t="s">
        <v>210</v>
      </c>
      <c r="G3" s="4" t="s">
        <v>211</v>
      </c>
      <c r="H3" s="4" t="s">
        <v>212</v>
      </c>
      <c r="I3" s="4" t="s">
        <v>213</v>
      </c>
      <c r="J3" s="4" t="s">
        <v>214</v>
      </c>
      <c r="K3" s="4" t="s">
        <v>215</v>
      </c>
      <c r="L3" s="4" t="s">
        <v>216</v>
      </c>
      <c r="M3" s="4" t="s">
        <v>761</v>
      </c>
    </row>
    <row r="4" spans="1:13" ht="20.100000000000001" customHeight="1" x14ac:dyDescent="0.35">
      <c r="A4" s="135" t="s">
        <v>9</v>
      </c>
      <c r="B4" s="88" t="s">
        <v>10</v>
      </c>
      <c r="C4" s="136">
        <v>54</v>
      </c>
      <c r="D4" s="136">
        <v>56</v>
      </c>
      <c r="E4" s="136">
        <v>59</v>
      </c>
      <c r="F4" s="136">
        <v>62</v>
      </c>
      <c r="G4" s="136">
        <v>60</v>
      </c>
      <c r="H4" s="136">
        <v>59</v>
      </c>
      <c r="I4" s="136">
        <v>61</v>
      </c>
      <c r="J4" s="136">
        <v>63</v>
      </c>
      <c r="K4" s="136">
        <v>63</v>
      </c>
      <c r="L4" s="136">
        <v>63</v>
      </c>
      <c r="M4" s="136">
        <v>63</v>
      </c>
    </row>
    <row r="5" spans="1:13" ht="20.100000000000001" customHeight="1" x14ac:dyDescent="0.35">
      <c r="A5" s="137" t="s">
        <v>16</v>
      </c>
      <c r="B5" s="90" t="s">
        <v>17</v>
      </c>
      <c r="C5" s="138">
        <v>69</v>
      </c>
      <c r="D5" s="138">
        <v>75</v>
      </c>
      <c r="E5" s="138">
        <v>76</v>
      </c>
      <c r="F5" s="138">
        <v>75</v>
      </c>
      <c r="G5" s="138">
        <v>76</v>
      </c>
      <c r="H5" s="138">
        <v>76</v>
      </c>
      <c r="I5" s="138">
        <v>73</v>
      </c>
      <c r="J5" s="138">
        <v>76</v>
      </c>
      <c r="K5" s="138">
        <v>76</v>
      </c>
      <c r="L5" s="138">
        <v>77</v>
      </c>
      <c r="M5" s="138">
        <v>78</v>
      </c>
    </row>
    <row r="6" spans="1:13" ht="20.100000000000001" customHeight="1" x14ac:dyDescent="0.35">
      <c r="A6" s="135" t="s">
        <v>16</v>
      </c>
      <c r="B6" s="88" t="s">
        <v>20</v>
      </c>
      <c r="C6" s="136">
        <v>111</v>
      </c>
      <c r="D6" s="136">
        <v>111</v>
      </c>
      <c r="E6" s="136">
        <v>111</v>
      </c>
      <c r="F6" s="136">
        <v>138</v>
      </c>
      <c r="G6" s="136">
        <v>140</v>
      </c>
      <c r="H6" s="136">
        <v>140</v>
      </c>
      <c r="I6" s="136">
        <v>141</v>
      </c>
      <c r="J6" s="136">
        <v>142</v>
      </c>
      <c r="K6" s="136">
        <v>143</v>
      </c>
      <c r="L6" s="136">
        <v>142</v>
      </c>
      <c r="M6" s="136">
        <v>145</v>
      </c>
    </row>
    <row r="7" spans="1:13" ht="20.100000000000001" customHeight="1" x14ac:dyDescent="0.35">
      <c r="A7" s="137" t="s">
        <v>23</v>
      </c>
      <c r="B7" s="90" t="s">
        <v>24</v>
      </c>
      <c r="C7" s="138">
        <v>166</v>
      </c>
      <c r="D7" s="138">
        <v>165</v>
      </c>
      <c r="E7" s="138">
        <v>165</v>
      </c>
      <c r="F7" s="138">
        <v>143</v>
      </c>
      <c r="G7" s="138">
        <v>143</v>
      </c>
      <c r="H7" s="138">
        <v>144</v>
      </c>
      <c r="I7" s="138">
        <v>141</v>
      </c>
      <c r="J7" s="138">
        <v>143</v>
      </c>
      <c r="K7" s="138">
        <v>145</v>
      </c>
      <c r="L7" s="138">
        <v>145</v>
      </c>
      <c r="M7" s="138">
        <v>146</v>
      </c>
    </row>
    <row r="8" spans="1:13" ht="20.100000000000001" customHeight="1" x14ac:dyDescent="0.35">
      <c r="A8" s="135" t="s">
        <v>23</v>
      </c>
      <c r="B8" s="88" t="s">
        <v>28</v>
      </c>
      <c r="C8" s="136">
        <v>88</v>
      </c>
      <c r="D8" s="136">
        <v>88</v>
      </c>
      <c r="E8" s="136">
        <v>88</v>
      </c>
      <c r="F8" s="136">
        <v>90</v>
      </c>
      <c r="G8" s="136">
        <v>90</v>
      </c>
      <c r="H8" s="136">
        <v>90</v>
      </c>
      <c r="I8" s="136">
        <v>90</v>
      </c>
      <c r="J8" s="136">
        <v>90</v>
      </c>
      <c r="K8" s="136">
        <v>89</v>
      </c>
      <c r="L8" s="136">
        <v>88</v>
      </c>
      <c r="M8" s="136">
        <v>90</v>
      </c>
    </row>
    <row r="9" spans="1:13" ht="20.100000000000001" customHeight="1" x14ac:dyDescent="0.35">
      <c r="A9" s="137" t="s">
        <v>23</v>
      </c>
      <c r="B9" s="90" t="s">
        <v>29</v>
      </c>
      <c r="C9" s="138">
        <v>88</v>
      </c>
      <c r="D9" s="138">
        <v>88</v>
      </c>
      <c r="E9" s="138">
        <v>88</v>
      </c>
      <c r="F9" s="138">
        <v>88</v>
      </c>
      <c r="G9" s="138">
        <v>89</v>
      </c>
      <c r="H9" s="138">
        <v>87</v>
      </c>
      <c r="I9" s="138">
        <v>87</v>
      </c>
      <c r="J9" s="138">
        <v>88</v>
      </c>
      <c r="K9" s="138">
        <v>88</v>
      </c>
      <c r="L9" s="138">
        <v>88</v>
      </c>
      <c r="M9" s="138">
        <v>88</v>
      </c>
    </row>
    <row r="10" spans="1:13" ht="20.100000000000001" customHeight="1" x14ac:dyDescent="0.35">
      <c r="A10" s="135" t="s">
        <v>23</v>
      </c>
      <c r="B10" s="88" t="s">
        <v>31</v>
      </c>
      <c r="C10" s="136">
        <v>144</v>
      </c>
      <c r="D10" s="136">
        <v>144</v>
      </c>
      <c r="E10" s="136">
        <v>145</v>
      </c>
      <c r="F10" s="136">
        <v>144</v>
      </c>
      <c r="G10" s="136">
        <v>145</v>
      </c>
      <c r="H10" s="136">
        <v>143</v>
      </c>
      <c r="I10" s="136">
        <v>144</v>
      </c>
      <c r="J10" s="136">
        <v>145</v>
      </c>
      <c r="K10" s="136">
        <v>144</v>
      </c>
      <c r="L10" s="136">
        <v>144</v>
      </c>
      <c r="M10" s="136">
        <v>144</v>
      </c>
    </row>
    <row r="11" spans="1:13" ht="20.100000000000001" customHeight="1" x14ac:dyDescent="0.35">
      <c r="A11" s="137" t="s">
        <v>23</v>
      </c>
      <c r="B11" s="90" t="s">
        <v>34</v>
      </c>
      <c r="C11" s="138">
        <v>104</v>
      </c>
      <c r="D11" s="138">
        <v>100</v>
      </c>
      <c r="E11" s="138">
        <v>96</v>
      </c>
      <c r="F11" s="138">
        <v>93</v>
      </c>
      <c r="G11" s="138">
        <v>101</v>
      </c>
      <c r="H11" s="138">
        <v>100</v>
      </c>
      <c r="I11" s="138">
        <v>103</v>
      </c>
      <c r="J11" s="138">
        <v>102</v>
      </c>
      <c r="K11" s="138">
        <v>100</v>
      </c>
      <c r="L11" s="138">
        <v>102</v>
      </c>
      <c r="M11" s="138">
        <v>100</v>
      </c>
    </row>
    <row r="12" spans="1:13" ht="20.100000000000001" customHeight="1" x14ac:dyDescent="0.35">
      <c r="A12" s="135" t="s">
        <v>23</v>
      </c>
      <c r="B12" s="88" t="s">
        <v>37</v>
      </c>
      <c r="C12" s="136">
        <v>76</v>
      </c>
      <c r="D12" s="136">
        <v>76</v>
      </c>
      <c r="E12" s="136">
        <v>69</v>
      </c>
      <c r="F12" s="136">
        <v>69</v>
      </c>
      <c r="G12" s="136">
        <v>67</v>
      </c>
      <c r="H12" s="136">
        <v>69</v>
      </c>
      <c r="I12" s="136">
        <v>70</v>
      </c>
      <c r="J12" s="136">
        <v>69</v>
      </c>
      <c r="K12" s="136">
        <v>69</v>
      </c>
      <c r="L12" s="136">
        <v>70</v>
      </c>
      <c r="M12" s="136">
        <v>70</v>
      </c>
    </row>
    <row r="13" spans="1:13" ht="20.100000000000001" customHeight="1" x14ac:dyDescent="0.35">
      <c r="A13" s="137" t="s">
        <v>39</v>
      </c>
      <c r="B13" s="90" t="s">
        <v>40</v>
      </c>
      <c r="C13" s="138">
        <v>52</v>
      </c>
      <c r="D13" s="138">
        <v>80</v>
      </c>
      <c r="E13" s="138">
        <v>80</v>
      </c>
      <c r="F13" s="138">
        <v>80</v>
      </c>
      <c r="G13" s="138">
        <v>80</v>
      </c>
      <c r="H13" s="138">
        <v>81</v>
      </c>
      <c r="I13" s="138">
        <v>81</v>
      </c>
      <c r="J13" s="138">
        <v>81</v>
      </c>
      <c r="K13" s="138">
        <v>80</v>
      </c>
      <c r="L13" s="138">
        <v>80</v>
      </c>
      <c r="M13" s="138">
        <v>80</v>
      </c>
    </row>
    <row r="14" spans="1:13" ht="20.100000000000001" customHeight="1" x14ac:dyDescent="0.35">
      <c r="A14" s="135" t="s">
        <v>42</v>
      </c>
      <c r="B14" s="88" t="s">
        <v>43</v>
      </c>
      <c r="C14" s="136">
        <v>51</v>
      </c>
      <c r="D14" s="136">
        <v>47</v>
      </c>
      <c r="E14" s="136">
        <v>42</v>
      </c>
      <c r="F14" s="136">
        <v>44</v>
      </c>
      <c r="G14" s="136">
        <v>47</v>
      </c>
      <c r="H14" s="136">
        <v>42</v>
      </c>
      <c r="I14" s="136">
        <v>49</v>
      </c>
      <c r="J14" s="136">
        <v>48</v>
      </c>
      <c r="K14" s="136">
        <v>48</v>
      </c>
      <c r="L14" s="136">
        <v>54</v>
      </c>
      <c r="M14" s="136">
        <v>48</v>
      </c>
    </row>
    <row r="15" spans="1:13" ht="20.100000000000001" customHeight="1" x14ac:dyDescent="0.35">
      <c r="A15" s="137" t="s">
        <v>45</v>
      </c>
      <c r="B15" s="90" t="s">
        <v>46</v>
      </c>
      <c r="C15" s="138">
        <v>80</v>
      </c>
      <c r="D15" s="138">
        <v>72</v>
      </c>
      <c r="E15" s="138">
        <v>72</v>
      </c>
      <c r="F15" s="138">
        <v>79</v>
      </c>
      <c r="G15" s="138">
        <v>76</v>
      </c>
      <c r="H15" s="138">
        <v>81</v>
      </c>
      <c r="I15" s="138">
        <v>77</v>
      </c>
      <c r="J15" s="138">
        <v>79</v>
      </c>
      <c r="K15" s="138">
        <v>73</v>
      </c>
      <c r="L15" s="138">
        <v>75</v>
      </c>
      <c r="M15" s="138">
        <v>69</v>
      </c>
    </row>
    <row r="16" spans="1:13" ht="20.100000000000001" customHeight="1" x14ac:dyDescent="0.35">
      <c r="A16" s="135" t="s">
        <v>48</v>
      </c>
      <c r="B16" s="88" t="s">
        <v>49</v>
      </c>
      <c r="C16" s="136">
        <v>83</v>
      </c>
      <c r="D16" s="136">
        <v>84</v>
      </c>
      <c r="E16" s="136">
        <v>83</v>
      </c>
      <c r="F16" s="136">
        <v>93</v>
      </c>
      <c r="G16" s="136">
        <v>92</v>
      </c>
      <c r="H16" s="136">
        <v>93</v>
      </c>
      <c r="I16" s="136">
        <v>93</v>
      </c>
      <c r="J16" s="136">
        <v>93</v>
      </c>
      <c r="K16" s="136">
        <v>93</v>
      </c>
      <c r="L16" s="136">
        <v>93</v>
      </c>
      <c r="M16" s="136">
        <v>93</v>
      </c>
    </row>
    <row r="17" spans="1:13" ht="20.100000000000001" customHeight="1" x14ac:dyDescent="0.35">
      <c r="A17" s="137" t="s">
        <v>48</v>
      </c>
      <c r="B17" s="90" t="s">
        <v>50</v>
      </c>
      <c r="C17" s="138">
        <v>108</v>
      </c>
      <c r="D17" s="138">
        <v>116</v>
      </c>
      <c r="E17" s="138">
        <v>123</v>
      </c>
      <c r="F17" s="138">
        <v>120</v>
      </c>
      <c r="G17" s="138">
        <v>122</v>
      </c>
      <c r="H17" s="138">
        <v>123</v>
      </c>
      <c r="I17" s="138">
        <v>125</v>
      </c>
      <c r="J17" s="138">
        <v>125</v>
      </c>
      <c r="K17" s="138">
        <v>122</v>
      </c>
      <c r="L17" s="138">
        <v>125</v>
      </c>
      <c r="M17" s="138">
        <v>130</v>
      </c>
    </row>
    <row r="18" spans="1:13" ht="20.100000000000001" customHeight="1" x14ac:dyDescent="0.35">
      <c r="A18" s="135" t="s">
        <v>48</v>
      </c>
      <c r="B18" s="88" t="s">
        <v>430</v>
      </c>
      <c r="C18" s="136" t="s">
        <v>227</v>
      </c>
      <c r="D18" s="136" t="s">
        <v>227</v>
      </c>
      <c r="E18" s="136">
        <v>100</v>
      </c>
      <c r="F18" s="136">
        <v>100</v>
      </c>
      <c r="G18" s="136">
        <v>100</v>
      </c>
      <c r="H18" s="136">
        <v>101</v>
      </c>
      <c r="I18" s="136">
        <v>100</v>
      </c>
      <c r="J18" s="136">
        <v>105</v>
      </c>
      <c r="K18" s="136">
        <v>105</v>
      </c>
      <c r="L18" s="136">
        <v>105</v>
      </c>
      <c r="M18" s="136">
        <v>105</v>
      </c>
    </row>
    <row r="19" spans="1:13" ht="20.100000000000001" customHeight="1" x14ac:dyDescent="0.35">
      <c r="A19" s="137" t="s">
        <v>53</v>
      </c>
      <c r="B19" s="90" t="s">
        <v>54</v>
      </c>
      <c r="C19" s="138">
        <v>70</v>
      </c>
      <c r="D19" s="138">
        <v>80</v>
      </c>
      <c r="E19" s="138">
        <v>79</v>
      </c>
      <c r="F19" s="138">
        <v>83</v>
      </c>
      <c r="G19" s="138">
        <v>85</v>
      </c>
      <c r="H19" s="138">
        <v>90</v>
      </c>
      <c r="I19" s="138">
        <v>94</v>
      </c>
      <c r="J19" s="138">
        <v>96</v>
      </c>
      <c r="K19" s="138">
        <v>96</v>
      </c>
      <c r="L19" s="138">
        <v>96</v>
      </c>
      <c r="M19" s="138">
        <v>96</v>
      </c>
    </row>
    <row r="20" spans="1:13" ht="20.100000000000001" customHeight="1" x14ac:dyDescent="0.35">
      <c r="A20" s="135" t="s">
        <v>56</v>
      </c>
      <c r="B20" s="88" t="s">
        <v>57</v>
      </c>
      <c r="C20" s="136">
        <v>51</v>
      </c>
      <c r="D20" s="136">
        <v>51</v>
      </c>
      <c r="E20" s="136">
        <v>51</v>
      </c>
      <c r="F20" s="136">
        <v>50</v>
      </c>
      <c r="G20" s="136">
        <v>50</v>
      </c>
      <c r="H20" s="136">
        <v>52</v>
      </c>
      <c r="I20" s="136">
        <v>49</v>
      </c>
      <c r="J20" s="136">
        <v>51</v>
      </c>
      <c r="K20" s="136">
        <v>50</v>
      </c>
      <c r="L20" s="136">
        <v>50</v>
      </c>
      <c r="M20" s="136">
        <v>50</v>
      </c>
    </row>
    <row r="21" spans="1:13" ht="20.100000000000001" customHeight="1" x14ac:dyDescent="0.35">
      <c r="A21" s="137" t="s">
        <v>56</v>
      </c>
      <c r="B21" s="90" t="s">
        <v>59</v>
      </c>
      <c r="C21" s="138">
        <v>68</v>
      </c>
      <c r="D21" s="138">
        <v>68</v>
      </c>
      <c r="E21" s="138">
        <v>66</v>
      </c>
      <c r="F21" s="138">
        <v>51</v>
      </c>
      <c r="G21" s="138">
        <v>50</v>
      </c>
      <c r="H21" s="138">
        <v>52</v>
      </c>
      <c r="I21" s="138">
        <v>71</v>
      </c>
      <c r="J21" s="138">
        <v>69</v>
      </c>
      <c r="K21" s="138">
        <v>70</v>
      </c>
      <c r="L21" s="138">
        <v>70</v>
      </c>
      <c r="M21" s="138">
        <v>70</v>
      </c>
    </row>
    <row r="22" spans="1:13" ht="20.100000000000001" customHeight="1" x14ac:dyDescent="0.35">
      <c r="A22" s="135" t="s">
        <v>56</v>
      </c>
      <c r="B22" s="88" t="s">
        <v>431</v>
      </c>
      <c r="C22" s="136" t="s">
        <v>227</v>
      </c>
      <c r="D22" s="136">
        <v>131</v>
      </c>
      <c r="E22" s="136">
        <v>130</v>
      </c>
      <c r="F22" s="136">
        <v>129</v>
      </c>
      <c r="G22" s="136">
        <v>131</v>
      </c>
      <c r="H22" s="136">
        <v>132</v>
      </c>
      <c r="I22" s="136">
        <v>131</v>
      </c>
      <c r="J22" s="136">
        <v>130</v>
      </c>
      <c r="K22" s="136">
        <v>131</v>
      </c>
      <c r="L22" s="136">
        <v>135</v>
      </c>
      <c r="M22" s="136">
        <v>140</v>
      </c>
    </row>
    <row r="23" spans="1:13" ht="20.100000000000001" customHeight="1" x14ac:dyDescent="0.35">
      <c r="A23" s="137" t="s">
        <v>62</v>
      </c>
      <c r="B23" s="90" t="s">
        <v>63</v>
      </c>
      <c r="C23" s="138">
        <v>104</v>
      </c>
      <c r="D23" s="138">
        <v>104</v>
      </c>
      <c r="E23" s="138">
        <v>103</v>
      </c>
      <c r="F23" s="138">
        <v>105</v>
      </c>
      <c r="G23" s="138">
        <v>107</v>
      </c>
      <c r="H23" s="138">
        <v>107</v>
      </c>
      <c r="I23" s="138">
        <v>106</v>
      </c>
      <c r="J23" s="138">
        <v>108</v>
      </c>
      <c r="K23" s="138">
        <v>106</v>
      </c>
      <c r="L23" s="138">
        <v>105</v>
      </c>
      <c r="M23" s="138">
        <v>105</v>
      </c>
    </row>
    <row r="24" spans="1:13" ht="20.100000000000001" customHeight="1" x14ac:dyDescent="0.35">
      <c r="A24" s="135" t="s">
        <v>64</v>
      </c>
      <c r="B24" s="88" t="s">
        <v>65</v>
      </c>
      <c r="C24" s="136">
        <v>83</v>
      </c>
      <c r="D24" s="136">
        <v>84</v>
      </c>
      <c r="E24" s="136">
        <v>82</v>
      </c>
      <c r="F24" s="136">
        <v>81</v>
      </c>
      <c r="G24" s="136">
        <v>80</v>
      </c>
      <c r="H24" s="136">
        <v>81</v>
      </c>
      <c r="I24" s="136">
        <v>83</v>
      </c>
      <c r="J24" s="136">
        <v>81</v>
      </c>
      <c r="K24" s="136">
        <v>82</v>
      </c>
      <c r="L24" s="136">
        <v>81</v>
      </c>
      <c r="M24" s="136">
        <v>82</v>
      </c>
    </row>
    <row r="25" spans="1:13" ht="20.100000000000001" customHeight="1" x14ac:dyDescent="0.35">
      <c r="A25" s="137" t="s">
        <v>66</v>
      </c>
      <c r="B25" s="90" t="s">
        <v>67</v>
      </c>
      <c r="C25" s="138">
        <v>58</v>
      </c>
      <c r="D25" s="138">
        <v>57</v>
      </c>
      <c r="E25" s="138">
        <v>57</v>
      </c>
      <c r="F25" s="138">
        <v>67</v>
      </c>
      <c r="G25" s="138">
        <v>67</v>
      </c>
      <c r="H25" s="138">
        <v>65</v>
      </c>
      <c r="I25" s="138">
        <v>66</v>
      </c>
      <c r="J25" s="138">
        <v>65</v>
      </c>
      <c r="K25" s="138">
        <v>65</v>
      </c>
      <c r="L25" s="138">
        <v>65</v>
      </c>
      <c r="M25" s="138">
        <v>65</v>
      </c>
    </row>
    <row r="26" spans="1:13" ht="20.100000000000001" customHeight="1" x14ac:dyDescent="0.35">
      <c r="A26" s="135" t="s">
        <v>66</v>
      </c>
      <c r="B26" s="88" t="s">
        <v>69</v>
      </c>
      <c r="C26" s="136">
        <v>120</v>
      </c>
      <c r="D26" s="136">
        <v>120</v>
      </c>
      <c r="E26" s="136">
        <v>120</v>
      </c>
      <c r="F26" s="136">
        <v>120</v>
      </c>
      <c r="G26" s="136">
        <v>120</v>
      </c>
      <c r="H26" s="136">
        <v>120</v>
      </c>
      <c r="I26" s="136">
        <v>119</v>
      </c>
      <c r="J26" s="136">
        <v>120</v>
      </c>
      <c r="K26" s="136">
        <v>120</v>
      </c>
      <c r="L26" s="136">
        <v>120</v>
      </c>
      <c r="M26" s="136">
        <v>121</v>
      </c>
    </row>
    <row r="27" spans="1:13" ht="20.100000000000001" customHeight="1" x14ac:dyDescent="0.35">
      <c r="A27" s="137" t="s">
        <v>71</v>
      </c>
      <c r="B27" s="90" t="s">
        <v>72</v>
      </c>
      <c r="C27" s="138">
        <v>66</v>
      </c>
      <c r="D27" s="138">
        <v>66</v>
      </c>
      <c r="E27" s="138">
        <v>65</v>
      </c>
      <c r="F27" s="138">
        <v>66</v>
      </c>
      <c r="G27" s="138">
        <v>67</v>
      </c>
      <c r="H27" s="138">
        <v>65</v>
      </c>
      <c r="I27" s="138">
        <v>66</v>
      </c>
      <c r="J27" s="138">
        <v>65</v>
      </c>
      <c r="K27" s="138">
        <v>75</v>
      </c>
      <c r="L27" s="138">
        <v>76</v>
      </c>
      <c r="M27" s="138">
        <v>76</v>
      </c>
    </row>
    <row r="28" spans="1:13" ht="20.100000000000001" customHeight="1" x14ac:dyDescent="0.35">
      <c r="A28" s="135" t="s">
        <v>74</v>
      </c>
      <c r="B28" s="88" t="s">
        <v>432</v>
      </c>
      <c r="C28" s="136" t="s">
        <v>227</v>
      </c>
      <c r="D28" s="136" t="s">
        <v>227</v>
      </c>
      <c r="E28" s="136" t="s">
        <v>227</v>
      </c>
      <c r="F28" s="136">
        <v>64</v>
      </c>
      <c r="G28" s="136">
        <v>64</v>
      </c>
      <c r="H28" s="136">
        <v>64</v>
      </c>
      <c r="I28" s="136">
        <v>64</v>
      </c>
      <c r="J28" s="136">
        <v>64</v>
      </c>
      <c r="K28" s="136">
        <v>64</v>
      </c>
      <c r="L28" s="136">
        <v>64</v>
      </c>
      <c r="M28" s="136">
        <v>64</v>
      </c>
    </row>
    <row r="29" spans="1:13" ht="20.100000000000001" customHeight="1" x14ac:dyDescent="0.35">
      <c r="A29" s="137" t="s">
        <v>76</v>
      </c>
      <c r="B29" s="90" t="s">
        <v>77</v>
      </c>
      <c r="C29" s="138">
        <v>131</v>
      </c>
      <c r="D29" s="138">
        <v>131</v>
      </c>
      <c r="E29" s="138">
        <v>130</v>
      </c>
      <c r="F29" s="138">
        <v>132</v>
      </c>
      <c r="G29" s="138">
        <v>129</v>
      </c>
      <c r="H29" s="138">
        <v>133</v>
      </c>
      <c r="I29" s="138">
        <v>132</v>
      </c>
      <c r="J29" s="138">
        <v>130</v>
      </c>
      <c r="K29" s="138">
        <v>130</v>
      </c>
      <c r="L29" s="138">
        <v>129</v>
      </c>
      <c r="M29" s="138">
        <v>136</v>
      </c>
    </row>
    <row r="30" spans="1:13" ht="20.100000000000001" customHeight="1" x14ac:dyDescent="0.35">
      <c r="A30" s="135" t="s">
        <v>80</v>
      </c>
      <c r="B30" s="88" t="s">
        <v>81</v>
      </c>
      <c r="C30" s="136">
        <v>36</v>
      </c>
      <c r="D30" s="136">
        <v>35</v>
      </c>
      <c r="E30" s="136">
        <v>36</v>
      </c>
      <c r="F30" s="136">
        <v>36</v>
      </c>
      <c r="G30" s="136">
        <v>35</v>
      </c>
      <c r="H30" s="136">
        <v>35</v>
      </c>
      <c r="I30" s="136">
        <v>35</v>
      </c>
      <c r="J30" s="136">
        <v>35</v>
      </c>
      <c r="K30" s="136">
        <v>36</v>
      </c>
      <c r="L30" s="136">
        <v>35</v>
      </c>
      <c r="M30" s="136">
        <v>36</v>
      </c>
    </row>
    <row r="31" spans="1:13" ht="20.100000000000001" customHeight="1" x14ac:dyDescent="0.35">
      <c r="A31" s="137" t="s">
        <v>80</v>
      </c>
      <c r="B31" s="90" t="s">
        <v>84</v>
      </c>
      <c r="C31" s="138">
        <v>190</v>
      </c>
      <c r="D31" s="138">
        <v>191</v>
      </c>
      <c r="E31" s="138">
        <v>197</v>
      </c>
      <c r="F31" s="138">
        <v>114</v>
      </c>
      <c r="G31" s="138">
        <v>114</v>
      </c>
      <c r="H31" s="138">
        <v>115</v>
      </c>
      <c r="I31" s="138">
        <v>116</v>
      </c>
      <c r="J31" s="138">
        <v>117</v>
      </c>
      <c r="K31" s="138">
        <v>117</v>
      </c>
      <c r="L31" s="138">
        <v>117</v>
      </c>
      <c r="M31" s="138">
        <v>117</v>
      </c>
    </row>
    <row r="32" spans="1:13" ht="20.100000000000001" customHeight="1" x14ac:dyDescent="0.35">
      <c r="A32" s="135" t="s">
        <v>80</v>
      </c>
      <c r="B32" s="88" t="s">
        <v>85</v>
      </c>
      <c r="C32" s="136">
        <v>176</v>
      </c>
      <c r="D32" s="136">
        <v>184</v>
      </c>
      <c r="E32" s="136">
        <v>189</v>
      </c>
      <c r="F32" s="136">
        <v>195</v>
      </c>
      <c r="G32" s="136">
        <v>195</v>
      </c>
      <c r="H32" s="136">
        <v>203</v>
      </c>
      <c r="I32" s="136">
        <v>203</v>
      </c>
      <c r="J32" s="136">
        <v>203</v>
      </c>
      <c r="K32" s="136">
        <v>203</v>
      </c>
      <c r="L32" s="136">
        <v>202</v>
      </c>
      <c r="M32" s="136">
        <v>210</v>
      </c>
    </row>
    <row r="33" spans="1:13" ht="20.100000000000001" customHeight="1" x14ac:dyDescent="0.35">
      <c r="A33" s="137" t="s">
        <v>86</v>
      </c>
      <c r="B33" s="90" t="s">
        <v>426</v>
      </c>
      <c r="C33" s="138">
        <v>88</v>
      </c>
      <c r="D33" s="138">
        <v>96</v>
      </c>
      <c r="E33" s="138">
        <v>144</v>
      </c>
      <c r="F33" s="138">
        <v>144</v>
      </c>
      <c r="G33" s="138">
        <v>144</v>
      </c>
      <c r="H33" s="138">
        <v>144</v>
      </c>
      <c r="I33" s="138">
        <v>144</v>
      </c>
      <c r="J33" s="138">
        <v>144</v>
      </c>
      <c r="K33" s="138">
        <v>144</v>
      </c>
      <c r="L33" s="138">
        <v>144</v>
      </c>
      <c r="M33" s="138">
        <v>144</v>
      </c>
    </row>
    <row r="34" spans="1:13" ht="20.100000000000001" customHeight="1" x14ac:dyDescent="0.35">
      <c r="A34" s="135" t="s">
        <v>86</v>
      </c>
      <c r="B34" s="88" t="s">
        <v>88</v>
      </c>
      <c r="C34" s="136">
        <v>106</v>
      </c>
      <c r="D34" s="136">
        <v>108</v>
      </c>
      <c r="E34" s="136">
        <v>108</v>
      </c>
      <c r="F34" s="136">
        <v>108</v>
      </c>
      <c r="G34" s="136">
        <v>110</v>
      </c>
      <c r="H34" s="136">
        <v>108</v>
      </c>
      <c r="I34" s="136">
        <v>109</v>
      </c>
      <c r="J34" s="136">
        <v>109</v>
      </c>
      <c r="K34" s="136">
        <v>109</v>
      </c>
      <c r="L34" s="136">
        <v>109</v>
      </c>
      <c r="M34" s="136">
        <v>108</v>
      </c>
    </row>
    <row r="35" spans="1:13" ht="20.100000000000001" customHeight="1" x14ac:dyDescent="0.35">
      <c r="A35" s="137" t="s">
        <v>90</v>
      </c>
      <c r="B35" s="90" t="s">
        <v>91</v>
      </c>
      <c r="C35" s="138">
        <v>98</v>
      </c>
      <c r="D35" s="138">
        <v>98</v>
      </c>
      <c r="E35" s="138">
        <v>97</v>
      </c>
      <c r="F35" s="138">
        <v>98</v>
      </c>
      <c r="G35" s="138">
        <v>100</v>
      </c>
      <c r="H35" s="138">
        <v>111</v>
      </c>
      <c r="I35" s="138">
        <v>111</v>
      </c>
      <c r="J35" s="138">
        <v>110</v>
      </c>
      <c r="K35" s="138">
        <v>110</v>
      </c>
      <c r="L35" s="138">
        <v>109</v>
      </c>
      <c r="M35" s="138">
        <v>105</v>
      </c>
    </row>
    <row r="36" spans="1:13" ht="20.100000000000001" customHeight="1" x14ac:dyDescent="0.35">
      <c r="A36" s="135" t="s">
        <v>93</v>
      </c>
      <c r="B36" s="88" t="s">
        <v>94</v>
      </c>
      <c r="C36" s="136">
        <v>37</v>
      </c>
      <c r="D36" s="136">
        <v>35</v>
      </c>
      <c r="E36" s="136">
        <v>36</v>
      </c>
      <c r="F36" s="136">
        <v>37</v>
      </c>
      <c r="G36" s="136">
        <v>38</v>
      </c>
      <c r="H36" s="136">
        <v>38</v>
      </c>
      <c r="I36" s="136">
        <v>40</v>
      </c>
      <c r="J36" s="136">
        <v>40</v>
      </c>
      <c r="K36" s="136">
        <v>40</v>
      </c>
      <c r="L36" s="136">
        <v>40</v>
      </c>
      <c r="M36" s="136">
        <v>40</v>
      </c>
    </row>
    <row r="37" spans="1:13" ht="20.100000000000001" customHeight="1" x14ac:dyDescent="0.35">
      <c r="A37" s="137" t="s">
        <v>96</v>
      </c>
      <c r="B37" s="90" t="s">
        <v>97</v>
      </c>
      <c r="C37" s="138">
        <v>108</v>
      </c>
      <c r="D37" s="138">
        <v>109</v>
      </c>
      <c r="E37" s="138">
        <v>109</v>
      </c>
      <c r="F37" s="138">
        <v>108</v>
      </c>
      <c r="G37" s="138">
        <v>110</v>
      </c>
      <c r="H37" s="138">
        <v>109</v>
      </c>
      <c r="I37" s="138">
        <v>109</v>
      </c>
      <c r="J37" s="138">
        <v>109</v>
      </c>
      <c r="K37" s="138">
        <v>109</v>
      </c>
      <c r="L37" s="138">
        <v>109</v>
      </c>
      <c r="M37" s="138">
        <v>109</v>
      </c>
    </row>
    <row r="38" spans="1:13" ht="20.100000000000001" customHeight="1" x14ac:dyDescent="0.35">
      <c r="A38" s="135" t="s">
        <v>96</v>
      </c>
      <c r="B38" s="88" t="s">
        <v>433</v>
      </c>
      <c r="C38" s="136" t="s">
        <v>227</v>
      </c>
      <c r="D38" s="136" t="s">
        <v>227</v>
      </c>
      <c r="E38" s="136" t="s">
        <v>227</v>
      </c>
      <c r="F38" s="136">
        <v>42</v>
      </c>
      <c r="G38" s="136">
        <v>42</v>
      </c>
      <c r="H38" s="136">
        <v>42</v>
      </c>
      <c r="I38" s="136">
        <v>42</v>
      </c>
      <c r="J38" s="136">
        <v>42</v>
      </c>
      <c r="K38" s="136">
        <v>42</v>
      </c>
      <c r="L38" s="136">
        <v>63</v>
      </c>
      <c r="M38" s="136">
        <v>64</v>
      </c>
    </row>
    <row r="39" spans="1:13" ht="20.100000000000001" customHeight="1" x14ac:dyDescent="0.35">
      <c r="A39" s="137" t="s">
        <v>99</v>
      </c>
      <c r="B39" s="90" t="s">
        <v>100</v>
      </c>
      <c r="C39" s="138">
        <v>86</v>
      </c>
      <c r="D39" s="138">
        <v>86</v>
      </c>
      <c r="E39" s="138">
        <v>86</v>
      </c>
      <c r="F39" s="138">
        <v>86</v>
      </c>
      <c r="G39" s="138">
        <v>86</v>
      </c>
      <c r="H39" s="138">
        <v>85</v>
      </c>
      <c r="I39" s="138">
        <v>85</v>
      </c>
      <c r="J39" s="138">
        <v>86</v>
      </c>
      <c r="K39" s="138">
        <v>116</v>
      </c>
      <c r="L39" s="138">
        <v>119</v>
      </c>
      <c r="M39" s="138">
        <v>116</v>
      </c>
    </row>
    <row r="40" spans="1:13" ht="20.100000000000001" customHeight="1" x14ac:dyDescent="0.35">
      <c r="A40" s="135" t="s">
        <v>99</v>
      </c>
      <c r="B40" s="88" t="s">
        <v>102</v>
      </c>
      <c r="C40" s="136">
        <v>47</v>
      </c>
      <c r="D40" s="136">
        <v>46</v>
      </c>
      <c r="E40" s="136">
        <v>48</v>
      </c>
      <c r="F40" s="136">
        <v>48</v>
      </c>
      <c r="G40" s="136">
        <v>49</v>
      </c>
      <c r="H40" s="136">
        <v>48</v>
      </c>
      <c r="I40" s="136">
        <v>48</v>
      </c>
      <c r="J40" s="136">
        <v>51</v>
      </c>
      <c r="K40" s="136">
        <v>51</v>
      </c>
      <c r="L40" s="136">
        <v>52</v>
      </c>
      <c r="M40" s="136">
        <v>53</v>
      </c>
    </row>
    <row r="41" spans="1:13" ht="20.100000000000001" customHeight="1" x14ac:dyDescent="0.35">
      <c r="A41" s="137" t="s">
        <v>103</v>
      </c>
      <c r="B41" s="90" t="s">
        <v>104</v>
      </c>
      <c r="C41" s="138">
        <v>80</v>
      </c>
      <c r="D41" s="138">
        <v>82</v>
      </c>
      <c r="E41" s="138">
        <v>82</v>
      </c>
      <c r="F41" s="138">
        <v>79</v>
      </c>
      <c r="G41" s="138">
        <v>81</v>
      </c>
      <c r="H41" s="138">
        <v>82</v>
      </c>
      <c r="I41" s="138">
        <v>83</v>
      </c>
      <c r="J41" s="138">
        <v>81</v>
      </c>
      <c r="K41" s="138">
        <v>82</v>
      </c>
      <c r="L41" s="138">
        <v>82</v>
      </c>
      <c r="M41" s="138">
        <v>85</v>
      </c>
    </row>
    <row r="42" spans="1:13" ht="20.100000000000001" customHeight="1" x14ac:dyDescent="0.35">
      <c r="A42" s="135" t="s">
        <v>106</v>
      </c>
      <c r="B42" s="88" t="s">
        <v>107</v>
      </c>
      <c r="C42" s="136">
        <v>97</v>
      </c>
      <c r="D42" s="136">
        <v>92</v>
      </c>
      <c r="E42" s="136">
        <v>95</v>
      </c>
      <c r="F42" s="136">
        <v>92</v>
      </c>
      <c r="G42" s="136">
        <v>90</v>
      </c>
      <c r="H42" s="136">
        <v>89</v>
      </c>
      <c r="I42" s="136">
        <v>91</v>
      </c>
      <c r="J42" s="136">
        <v>88</v>
      </c>
      <c r="K42" s="136">
        <v>92</v>
      </c>
      <c r="L42" s="136">
        <v>92</v>
      </c>
      <c r="M42" s="136">
        <v>96</v>
      </c>
    </row>
    <row r="43" spans="1:13" ht="20.100000000000001" customHeight="1" x14ac:dyDescent="0.35">
      <c r="A43" s="137" t="s">
        <v>109</v>
      </c>
      <c r="B43" s="90" t="s">
        <v>110</v>
      </c>
      <c r="C43" s="138">
        <v>76</v>
      </c>
      <c r="D43" s="138">
        <v>81</v>
      </c>
      <c r="E43" s="138">
        <v>80</v>
      </c>
      <c r="F43" s="138">
        <v>80</v>
      </c>
      <c r="G43" s="138">
        <v>80</v>
      </c>
      <c r="H43" s="138">
        <v>80</v>
      </c>
      <c r="I43" s="138">
        <v>80</v>
      </c>
      <c r="J43" s="138">
        <v>80</v>
      </c>
      <c r="K43" s="138">
        <v>84</v>
      </c>
      <c r="L43" s="138">
        <v>84</v>
      </c>
      <c r="M43" s="138">
        <v>88</v>
      </c>
    </row>
    <row r="44" spans="1:13" ht="20.100000000000001" customHeight="1" x14ac:dyDescent="0.35">
      <c r="A44" s="135" t="s">
        <v>109</v>
      </c>
      <c r="B44" s="88" t="s">
        <v>112</v>
      </c>
      <c r="C44" s="136">
        <v>239</v>
      </c>
      <c r="D44" s="136">
        <v>246</v>
      </c>
      <c r="E44" s="136">
        <v>246</v>
      </c>
      <c r="F44" s="136">
        <v>368</v>
      </c>
      <c r="G44" s="136">
        <v>384</v>
      </c>
      <c r="H44" s="136">
        <v>387</v>
      </c>
      <c r="I44" s="136">
        <v>382</v>
      </c>
      <c r="J44" s="136">
        <v>379</v>
      </c>
      <c r="K44" s="136">
        <v>380</v>
      </c>
      <c r="L44" s="136">
        <v>383</v>
      </c>
      <c r="M44" s="136">
        <v>366</v>
      </c>
    </row>
    <row r="45" spans="1:13" ht="20.100000000000001" customHeight="1" x14ac:dyDescent="0.35">
      <c r="A45" s="137" t="s">
        <v>109</v>
      </c>
      <c r="B45" s="90" t="s">
        <v>113</v>
      </c>
      <c r="C45" s="138">
        <v>40</v>
      </c>
      <c r="D45" s="138">
        <v>42</v>
      </c>
      <c r="E45" s="138">
        <v>41</v>
      </c>
      <c r="F45" s="138">
        <v>41</v>
      </c>
      <c r="G45" s="138">
        <v>42</v>
      </c>
      <c r="H45" s="138">
        <v>44</v>
      </c>
      <c r="I45" s="138">
        <v>44</v>
      </c>
      <c r="J45" s="138">
        <v>44</v>
      </c>
      <c r="K45" s="138">
        <v>46</v>
      </c>
      <c r="L45" s="138">
        <v>46</v>
      </c>
      <c r="M45" s="138">
        <v>47</v>
      </c>
    </row>
    <row r="46" spans="1:13" ht="20.100000000000001" customHeight="1" x14ac:dyDescent="0.35">
      <c r="A46" s="135" t="s">
        <v>109</v>
      </c>
      <c r="B46" s="88" t="s">
        <v>434</v>
      </c>
      <c r="C46" s="136" t="s">
        <v>227</v>
      </c>
      <c r="D46" s="136" t="s">
        <v>227</v>
      </c>
      <c r="E46" s="136" t="s">
        <v>227</v>
      </c>
      <c r="F46" s="136" t="s">
        <v>227</v>
      </c>
      <c r="G46" s="136" t="s">
        <v>227</v>
      </c>
      <c r="H46" s="136" t="s">
        <v>227</v>
      </c>
      <c r="I46" s="136">
        <v>112</v>
      </c>
      <c r="J46" s="136">
        <v>111</v>
      </c>
      <c r="K46" s="136">
        <v>111</v>
      </c>
      <c r="L46" s="136">
        <v>114</v>
      </c>
      <c r="M46" s="136">
        <v>113</v>
      </c>
    </row>
    <row r="47" spans="1:13" ht="20.100000000000001" customHeight="1" x14ac:dyDescent="0.35">
      <c r="A47" s="137" t="s">
        <v>109</v>
      </c>
      <c r="B47" s="90" t="s">
        <v>116</v>
      </c>
      <c r="C47" s="138">
        <v>90</v>
      </c>
      <c r="D47" s="138">
        <v>90</v>
      </c>
      <c r="E47" s="138">
        <v>90</v>
      </c>
      <c r="F47" s="138">
        <v>91</v>
      </c>
      <c r="G47" s="138">
        <v>93</v>
      </c>
      <c r="H47" s="138">
        <v>90</v>
      </c>
      <c r="I47" s="138">
        <v>95</v>
      </c>
      <c r="J47" s="138">
        <v>90</v>
      </c>
      <c r="K47" s="138">
        <v>93</v>
      </c>
      <c r="L47" s="138">
        <v>93</v>
      </c>
      <c r="M47" s="138">
        <v>95</v>
      </c>
    </row>
    <row r="48" spans="1:13" ht="20.100000000000001" customHeight="1" x14ac:dyDescent="0.35">
      <c r="A48" s="135" t="s">
        <v>119</v>
      </c>
      <c r="B48" s="88" t="s">
        <v>120</v>
      </c>
      <c r="C48" s="136">
        <v>84</v>
      </c>
      <c r="D48" s="136">
        <v>82</v>
      </c>
      <c r="E48" s="136">
        <v>81</v>
      </c>
      <c r="F48" s="136">
        <v>81</v>
      </c>
      <c r="G48" s="136">
        <v>83</v>
      </c>
      <c r="H48" s="136">
        <v>85</v>
      </c>
      <c r="I48" s="136">
        <v>82</v>
      </c>
      <c r="J48" s="136">
        <v>82</v>
      </c>
      <c r="K48" s="136">
        <v>84</v>
      </c>
      <c r="L48" s="136">
        <v>83</v>
      </c>
      <c r="M48" s="136">
        <v>84</v>
      </c>
    </row>
    <row r="49" spans="1:13" ht="20.100000000000001" customHeight="1" x14ac:dyDescent="0.35">
      <c r="A49" s="137" t="s">
        <v>119</v>
      </c>
      <c r="B49" s="90" t="s">
        <v>435</v>
      </c>
      <c r="C49" s="138" t="s">
        <v>227</v>
      </c>
      <c r="D49" s="138">
        <v>52</v>
      </c>
      <c r="E49" s="138">
        <v>52</v>
      </c>
      <c r="F49" s="138">
        <v>52</v>
      </c>
      <c r="G49" s="138">
        <v>53</v>
      </c>
      <c r="H49" s="138">
        <v>53</v>
      </c>
      <c r="I49" s="138">
        <v>53</v>
      </c>
      <c r="J49" s="138">
        <v>52</v>
      </c>
      <c r="K49" s="138">
        <v>52</v>
      </c>
      <c r="L49" s="138">
        <v>52</v>
      </c>
      <c r="M49" s="138">
        <v>52</v>
      </c>
    </row>
    <row r="50" spans="1:13" ht="20.100000000000001" customHeight="1" x14ac:dyDescent="0.35">
      <c r="A50" s="135" t="s">
        <v>125</v>
      </c>
      <c r="B50" s="88" t="s">
        <v>126</v>
      </c>
      <c r="C50" s="136">
        <v>106</v>
      </c>
      <c r="D50" s="136">
        <v>109</v>
      </c>
      <c r="E50" s="136">
        <v>110</v>
      </c>
      <c r="F50" s="136">
        <v>110</v>
      </c>
      <c r="G50" s="136">
        <v>109</v>
      </c>
      <c r="H50" s="136">
        <v>110</v>
      </c>
      <c r="I50" s="136">
        <v>110</v>
      </c>
      <c r="J50" s="136">
        <v>110</v>
      </c>
      <c r="K50" s="136">
        <v>120</v>
      </c>
      <c r="L50" s="136">
        <v>120</v>
      </c>
      <c r="M50" s="136">
        <v>120</v>
      </c>
    </row>
    <row r="51" spans="1:13" ht="20.100000000000001" customHeight="1" x14ac:dyDescent="0.35">
      <c r="A51" s="137" t="s">
        <v>125</v>
      </c>
      <c r="B51" s="90" t="s">
        <v>128</v>
      </c>
      <c r="C51" s="138">
        <v>74</v>
      </c>
      <c r="D51" s="138">
        <v>74</v>
      </c>
      <c r="E51" s="138">
        <v>74</v>
      </c>
      <c r="F51" s="138">
        <v>75</v>
      </c>
      <c r="G51" s="138">
        <v>74</v>
      </c>
      <c r="H51" s="138">
        <v>76</v>
      </c>
      <c r="I51" s="138">
        <v>76</v>
      </c>
      <c r="J51" s="138">
        <v>75</v>
      </c>
      <c r="K51" s="138">
        <v>75</v>
      </c>
      <c r="L51" s="138">
        <v>77</v>
      </c>
      <c r="M51" s="138">
        <v>76</v>
      </c>
    </row>
    <row r="52" spans="1:13" ht="20.100000000000001" customHeight="1" x14ac:dyDescent="0.35">
      <c r="A52" s="135" t="s">
        <v>130</v>
      </c>
      <c r="B52" s="88" t="s">
        <v>131</v>
      </c>
      <c r="C52" s="136">
        <v>55</v>
      </c>
      <c r="D52" s="136">
        <v>56</v>
      </c>
      <c r="E52" s="136">
        <v>57</v>
      </c>
      <c r="F52" s="136">
        <v>55</v>
      </c>
      <c r="G52" s="136">
        <v>56</v>
      </c>
      <c r="H52" s="136">
        <v>57</v>
      </c>
      <c r="I52" s="136">
        <v>54</v>
      </c>
      <c r="J52" s="136">
        <v>54</v>
      </c>
      <c r="K52" s="136">
        <v>54</v>
      </c>
      <c r="L52" s="136">
        <v>53</v>
      </c>
      <c r="M52" s="136">
        <v>52</v>
      </c>
    </row>
    <row r="53" spans="1:13" ht="20.100000000000001" customHeight="1" x14ac:dyDescent="0.35">
      <c r="A53" s="137" t="s">
        <v>133</v>
      </c>
      <c r="B53" s="90" t="s">
        <v>134</v>
      </c>
      <c r="C53" s="138">
        <v>75</v>
      </c>
      <c r="D53" s="138">
        <v>75</v>
      </c>
      <c r="E53" s="138">
        <v>75</v>
      </c>
      <c r="F53" s="138">
        <v>75</v>
      </c>
      <c r="G53" s="138">
        <v>76</v>
      </c>
      <c r="H53" s="138">
        <v>76</v>
      </c>
      <c r="I53" s="138">
        <v>76</v>
      </c>
      <c r="J53" s="138">
        <v>76</v>
      </c>
      <c r="K53" s="138">
        <v>76</v>
      </c>
      <c r="L53" s="138">
        <v>78</v>
      </c>
      <c r="M53" s="138">
        <v>74</v>
      </c>
    </row>
    <row r="54" spans="1:13" ht="20.100000000000001" customHeight="1" x14ac:dyDescent="0.35">
      <c r="A54" s="135" t="s">
        <v>136</v>
      </c>
      <c r="B54" s="88" t="s">
        <v>137</v>
      </c>
      <c r="C54" s="136">
        <v>128</v>
      </c>
      <c r="D54" s="136">
        <v>128</v>
      </c>
      <c r="E54" s="136">
        <v>129</v>
      </c>
      <c r="F54" s="136">
        <v>128</v>
      </c>
      <c r="G54" s="136">
        <v>140</v>
      </c>
      <c r="H54" s="136">
        <v>140</v>
      </c>
      <c r="I54" s="136">
        <v>140</v>
      </c>
      <c r="J54" s="136">
        <v>139</v>
      </c>
      <c r="K54" s="136">
        <v>140</v>
      </c>
      <c r="L54" s="136">
        <v>142</v>
      </c>
      <c r="M54" s="136">
        <v>141</v>
      </c>
    </row>
    <row r="55" spans="1:13" ht="20.100000000000001" customHeight="1" x14ac:dyDescent="0.35">
      <c r="A55" s="137" t="s">
        <v>136</v>
      </c>
      <c r="B55" s="90" t="s">
        <v>141</v>
      </c>
      <c r="C55" s="138">
        <v>120</v>
      </c>
      <c r="D55" s="138">
        <v>120</v>
      </c>
      <c r="E55" s="138">
        <v>122</v>
      </c>
      <c r="F55" s="138">
        <v>120</v>
      </c>
      <c r="G55" s="138">
        <v>118</v>
      </c>
      <c r="H55" s="138">
        <v>121</v>
      </c>
      <c r="I55" s="138">
        <v>125</v>
      </c>
      <c r="J55" s="138">
        <v>133</v>
      </c>
      <c r="K55" s="138">
        <v>134</v>
      </c>
      <c r="L55" s="138">
        <v>136</v>
      </c>
      <c r="M55" s="138">
        <v>136</v>
      </c>
    </row>
    <row r="56" spans="1:13" ht="20.100000000000001" customHeight="1" x14ac:dyDescent="0.35">
      <c r="A56" s="135" t="s">
        <v>136</v>
      </c>
      <c r="B56" s="88" t="s">
        <v>143</v>
      </c>
      <c r="C56" s="136">
        <v>80</v>
      </c>
      <c r="D56" s="136">
        <v>80</v>
      </c>
      <c r="E56" s="136">
        <v>79</v>
      </c>
      <c r="F56" s="136">
        <v>80</v>
      </c>
      <c r="G56" s="136">
        <v>80</v>
      </c>
      <c r="H56" s="136">
        <v>79</v>
      </c>
      <c r="I56" s="136">
        <v>80</v>
      </c>
      <c r="J56" s="136">
        <v>80</v>
      </c>
      <c r="K56" s="136">
        <v>77</v>
      </c>
      <c r="L56" s="136">
        <v>80</v>
      </c>
      <c r="M56" s="136">
        <v>80</v>
      </c>
    </row>
    <row r="57" spans="1:13" ht="20.100000000000001" customHeight="1" x14ac:dyDescent="0.35">
      <c r="A57" s="137" t="s">
        <v>145</v>
      </c>
      <c r="B57" s="90" t="s">
        <v>146</v>
      </c>
      <c r="C57" s="138">
        <v>70</v>
      </c>
      <c r="D57" s="138">
        <v>71</v>
      </c>
      <c r="E57" s="138">
        <v>72</v>
      </c>
      <c r="F57" s="138">
        <v>74</v>
      </c>
      <c r="G57" s="138">
        <v>75</v>
      </c>
      <c r="H57" s="138">
        <v>75</v>
      </c>
      <c r="I57" s="138">
        <v>75</v>
      </c>
      <c r="J57" s="138">
        <v>75</v>
      </c>
      <c r="K57" s="138">
        <v>75</v>
      </c>
      <c r="L57" s="138">
        <v>76</v>
      </c>
      <c r="M57" s="138">
        <v>78</v>
      </c>
    </row>
    <row r="58" spans="1:13" ht="20.100000000000001" customHeight="1" x14ac:dyDescent="0.35">
      <c r="A58" s="135" t="s">
        <v>148</v>
      </c>
      <c r="B58" s="88" t="s">
        <v>149</v>
      </c>
      <c r="C58" s="136">
        <v>52</v>
      </c>
      <c r="D58" s="136">
        <v>56</v>
      </c>
      <c r="E58" s="136">
        <v>60</v>
      </c>
      <c r="F58" s="136">
        <v>62</v>
      </c>
      <c r="G58" s="136">
        <v>60</v>
      </c>
      <c r="H58" s="136">
        <v>61</v>
      </c>
      <c r="I58" s="136">
        <v>61</v>
      </c>
      <c r="J58" s="136">
        <v>61</v>
      </c>
      <c r="K58" s="136">
        <v>61</v>
      </c>
      <c r="L58" s="136">
        <v>62</v>
      </c>
      <c r="M58" s="136">
        <v>61</v>
      </c>
    </row>
    <row r="59" spans="1:13" ht="20.100000000000001" customHeight="1" x14ac:dyDescent="0.35">
      <c r="A59" s="137" t="s">
        <v>148</v>
      </c>
      <c r="B59" s="90" t="s">
        <v>150</v>
      </c>
      <c r="C59" s="138">
        <v>82</v>
      </c>
      <c r="D59" s="138">
        <v>86</v>
      </c>
      <c r="E59" s="138">
        <v>90</v>
      </c>
      <c r="F59" s="138">
        <v>89</v>
      </c>
      <c r="G59" s="138">
        <v>90</v>
      </c>
      <c r="H59" s="138">
        <v>94</v>
      </c>
      <c r="I59" s="138">
        <v>99</v>
      </c>
      <c r="J59" s="138">
        <v>98</v>
      </c>
      <c r="K59" s="138">
        <v>99</v>
      </c>
      <c r="L59" s="138">
        <v>97</v>
      </c>
      <c r="M59" s="138">
        <v>98</v>
      </c>
    </row>
    <row r="60" spans="1:13" ht="20.100000000000001" customHeight="1" x14ac:dyDescent="0.35">
      <c r="A60" s="135" t="s">
        <v>151</v>
      </c>
      <c r="B60" s="88" t="s">
        <v>152</v>
      </c>
      <c r="C60" s="136">
        <v>106</v>
      </c>
      <c r="D60" s="136">
        <v>106</v>
      </c>
      <c r="E60" s="136">
        <v>105</v>
      </c>
      <c r="F60" s="136">
        <v>105</v>
      </c>
      <c r="G60" s="136">
        <v>106</v>
      </c>
      <c r="H60" s="136">
        <v>105</v>
      </c>
      <c r="I60" s="136">
        <v>104</v>
      </c>
      <c r="J60" s="136">
        <v>106</v>
      </c>
      <c r="K60" s="136">
        <v>105</v>
      </c>
      <c r="L60" s="136">
        <v>106</v>
      </c>
      <c r="M60" s="136">
        <v>106</v>
      </c>
    </row>
    <row r="61" spans="1:13" ht="20.100000000000001" customHeight="1" x14ac:dyDescent="0.35">
      <c r="A61" s="137" t="s">
        <v>151</v>
      </c>
      <c r="B61" s="90" t="s">
        <v>154</v>
      </c>
      <c r="C61" s="138">
        <v>84</v>
      </c>
      <c r="D61" s="138">
        <v>85</v>
      </c>
      <c r="E61" s="138">
        <v>103</v>
      </c>
      <c r="F61" s="138">
        <v>101</v>
      </c>
      <c r="G61" s="138">
        <v>101</v>
      </c>
      <c r="H61" s="138">
        <v>101</v>
      </c>
      <c r="I61" s="138">
        <v>103</v>
      </c>
      <c r="J61" s="138">
        <v>104</v>
      </c>
      <c r="K61" s="138">
        <v>105</v>
      </c>
      <c r="L61" s="138">
        <v>105</v>
      </c>
      <c r="M61" s="138">
        <v>105</v>
      </c>
    </row>
    <row r="62" spans="1:13" ht="20.100000000000001" customHeight="1" x14ac:dyDescent="0.35">
      <c r="A62" s="135" t="s">
        <v>151</v>
      </c>
      <c r="B62" s="88" t="s">
        <v>155</v>
      </c>
      <c r="C62" s="136">
        <v>98</v>
      </c>
      <c r="D62" s="136">
        <v>98</v>
      </c>
      <c r="E62" s="136">
        <v>100</v>
      </c>
      <c r="F62" s="136">
        <v>100</v>
      </c>
      <c r="G62" s="136">
        <v>107</v>
      </c>
      <c r="H62" s="136">
        <v>104</v>
      </c>
      <c r="I62" s="136">
        <v>100</v>
      </c>
      <c r="J62" s="136">
        <v>101</v>
      </c>
      <c r="K62" s="136">
        <v>104</v>
      </c>
      <c r="L62" s="136">
        <v>106</v>
      </c>
      <c r="M62" s="136">
        <v>101</v>
      </c>
    </row>
    <row r="63" spans="1:13" ht="20.100000000000001" customHeight="1" x14ac:dyDescent="0.35">
      <c r="A63" s="137" t="s">
        <v>156</v>
      </c>
      <c r="B63" s="90" t="s">
        <v>429</v>
      </c>
      <c r="C63" s="138" t="s">
        <v>227</v>
      </c>
      <c r="D63" s="138">
        <v>64</v>
      </c>
      <c r="E63" s="138">
        <v>80</v>
      </c>
      <c r="F63" s="138">
        <v>80</v>
      </c>
      <c r="G63" s="138">
        <v>80</v>
      </c>
      <c r="H63" s="138">
        <v>82</v>
      </c>
      <c r="I63" s="138">
        <v>84</v>
      </c>
      <c r="J63" s="138">
        <v>84</v>
      </c>
      <c r="K63" s="138">
        <v>100</v>
      </c>
      <c r="L63" s="138">
        <v>100</v>
      </c>
      <c r="M63" s="138">
        <v>102</v>
      </c>
    </row>
    <row r="64" spans="1:13" ht="20.100000000000001" customHeight="1" x14ac:dyDescent="0.35">
      <c r="A64" s="135" t="s">
        <v>156</v>
      </c>
      <c r="B64" s="88" t="s">
        <v>428</v>
      </c>
      <c r="C64" s="136" t="s">
        <v>227</v>
      </c>
      <c r="D64" s="136" t="s">
        <v>227</v>
      </c>
      <c r="E64" s="136" t="s">
        <v>227</v>
      </c>
      <c r="F64" s="136">
        <v>20</v>
      </c>
      <c r="G64" s="136">
        <v>23</v>
      </c>
      <c r="H64" s="136">
        <v>28</v>
      </c>
      <c r="I64" s="136">
        <v>46</v>
      </c>
      <c r="J64" s="136">
        <v>50</v>
      </c>
      <c r="K64" s="136">
        <v>49</v>
      </c>
      <c r="L64" s="136">
        <v>50</v>
      </c>
      <c r="M64" s="136">
        <v>51</v>
      </c>
    </row>
    <row r="65" spans="1:13" ht="20.100000000000001" customHeight="1" x14ac:dyDescent="0.35">
      <c r="A65" s="137" t="s">
        <v>161</v>
      </c>
      <c r="B65" s="90" t="s">
        <v>162</v>
      </c>
      <c r="C65" s="138">
        <v>95</v>
      </c>
      <c r="D65" s="138">
        <v>96</v>
      </c>
      <c r="E65" s="138">
        <v>97</v>
      </c>
      <c r="F65" s="138">
        <v>98</v>
      </c>
      <c r="G65" s="138">
        <v>98</v>
      </c>
      <c r="H65" s="138">
        <v>95</v>
      </c>
      <c r="I65" s="138">
        <v>98</v>
      </c>
      <c r="J65" s="138">
        <v>98</v>
      </c>
      <c r="K65" s="138">
        <v>96</v>
      </c>
      <c r="L65" s="138">
        <v>101</v>
      </c>
      <c r="M65" s="138">
        <v>96</v>
      </c>
    </row>
    <row r="66" spans="1:13" ht="20.100000000000001" customHeight="1" x14ac:dyDescent="0.35">
      <c r="A66" s="135" t="s">
        <v>164</v>
      </c>
      <c r="B66" s="88" t="s">
        <v>165</v>
      </c>
      <c r="C66" s="136">
        <v>63</v>
      </c>
      <c r="D66" s="136">
        <v>63</v>
      </c>
      <c r="E66" s="136">
        <v>62</v>
      </c>
      <c r="F66" s="136">
        <v>64</v>
      </c>
      <c r="G66" s="136">
        <v>63</v>
      </c>
      <c r="H66" s="136">
        <v>62</v>
      </c>
      <c r="I66" s="136">
        <v>63</v>
      </c>
      <c r="J66" s="136">
        <v>63</v>
      </c>
      <c r="K66" s="136">
        <v>63</v>
      </c>
      <c r="L66" s="136">
        <v>61</v>
      </c>
      <c r="M66" s="136">
        <v>63</v>
      </c>
    </row>
    <row r="67" spans="1:13" ht="20.100000000000001" customHeight="1" x14ac:dyDescent="0.35">
      <c r="A67" s="137" t="s">
        <v>167</v>
      </c>
      <c r="B67" s="90" t="s">
        <v>168</v>
      </c>
      <c r="C67" s="138">
        <v>51</v>
      </c>
      <c r="D67" s="138">
        <v>52</v>
      </c>
      <c r="E67" s="138">
        <v>60</v>
      </c>
      <c r="F67" s="138">
        <v>60</v>
      </c>
      <c r="G67" s="138">
        <v>60</v>
      </c>
      <c r="H67" s="138">
        <v>52</v>
      </c>
      <c r="I67" s="138">
        <v>50</v>
      </c>
      <c r="J67" s="138">
        <v>50</v>
      </c>
      <c r="K67" s="138">
        <v>48</v>
      </c>
      <c r="L67" s="138">
        <v>47</v>
      </c>
      <c r="M67" s="138">
        <v>48</v>
      </c>
    </row>
    <row r="68" spans="1:13" ht="20.100000000000001" customHeight="1" x14ac:dyDescent="0.35">
      <c r="A68" s="135" t="s">
        <v>170</v>
      </c>
      <c r="B68" s="88" t="s">
        <v>171</v>
      </c>
      <c r="C68" s="136">
        <v>80</v>
      </c>
      <c r="D68" s="136">
        <v>80</v>
      </c>
      <c r="E68" s="136">
        <v>80</v>
      </c>
      <c r="F68" s="136">
        <v>100</v>
      </c>
      <c r="G68" s="136">
        <v>101</v>
      </c>
      <c r="H68" s="136">
        <v>101</v>
      </c>
      <c r="I68" s="136">
        <v>101</v>
      </c>
      <c r="J68" s="136">
        <v>103</v>
      </c>
      <c r="K68" s="136">
        <v>100</v>
      </c>
      <c r="L68" s="136">
        <v>100</v>
      </c>
      <c r="M68" s="136">
        <v>107</v>
      </c>
    </row>
    <row r="69" spans="1:13" ht="20.100000000000001" customHeight="1" x14ac:dyDescent="0.35">
      <c r="A69" s="137" t="s">
        <v>173</v>
      </c>
      <c r="B69" s="90" t="s">
        <v>174</v>
      </c>
      <c r="C69" s="138">
        <v>48</v>
      </c>
      <c r="D69" s="138">
        <v>45</v>
      </c>
      <c r="E69" s="138">
        <v>45</v>
      </c>
      <c r="F69" s="138">
        <v>42</v>
      </c>
      <c r="G69" s="138">
        <v>43</v>
      </c>
      <c r="H69" s="138">
        <v>43</v>
      </c>
      <c r="I69" s="138">
        <v>40</v>
      </c>
      <c r="J69" s="138">
        <v>43</v>
      </c>
      <c r="K69" s="138">
        <v>41</v>
      </c>
      <c r="L69" s="138">
        <v>41</v>
      </c>
      <c r="M69" s="138">
        <v>40</v>
      </c>
    </row>
    <row r="70" spans="1:13" ht="20.100000000000001" customHeight="1" x14ac:dyDescent="0.35">
      <c r="A70" s="141"/>
      <c r="B70" s="142" t="s">
        <v>228</v>
      </c>
      <c r="C70" s="139">
        <v>5170</v>
      </c>
      <c r="D70" s="139">
        <v>5493</v>
      </c>
      <c r="E70" s="139">
        <v>5697</v>
      </c>
      <c r="F70" s="139">
        <v>5904</v>
      </c>
      <c r="G70" s="139">
        <v>5967</v>
      </c>
      <c r="H70" s="139">
        <v>6000</v>
      </c>
      <c r="I70" s="139">
        <v>6165</v>
      </c>
      <c r="J70" s="139">
        <v>6184</v>
      </c>
      <c r="K70" s="139">
        <v>6250</v>
      </c>
      <c r="L70" s="127">
        <v>6308</v>
      </c>
      <c r="M70" s="127">
        <v>6317</v>
      </c>
    </row>
    <row r="71" spans="1:13" ht="20.100000000000001" customHeight="1" x14ac:dyDescent="0.35">
      <c r="A71" s="143"/>
      <c r="B71" s="144" t="s">
        <v>462</v>
      </c>
      <c r="C71" s="140">
        <v>72</v>
      </c>
      <c r="D71" s="140">
        <v>49</v>
      </c>
      <c r="E71" s="140">
        <v>60</v>
      </c>
      <c r="F71" s="140">
        <v>60</v>
      </c>
      <c r="G71" s="140">
        <v>66</v>
      </c>
      <c r="H71" s="140">
        <v>57</v>
      </c>
      <c r="I71" s="140">
        <v>60</v>
      </c>
      <c r="J71" s="140">
        <v>50</v>
      </c>
      <c r="K71" s="140">
        <v>66</v>
      </c>
      <c r="L71" s="140">
        <v>82</v>
      </c>
      <c r="M71" s="140">
        <v>48</v>
      </c>
    </row>
    <row r="72" spans="1:13" ht="27.75" customHeight="1" x14ac:dyDescent="0.35">
      <c r="A72" s="741" t="s">
        <v>733</v>
      </c>
      <c r="B72" s="741"/>
    </row>
    <row r="73" spans="1:13" ht="13.9" x14ac:dyDescent="0.35">
      <c r="A73" s="408" t="s">
        <v>681</v>
      </c>
      <c r="B73" s="40"/>
    </row>
    <row r="74" spans="1:13" s="459" customFormat="1" ht="13.9" x14ac:dyDescent="0.35">
      <c r="A74" s="41" t="s">
        <v>682</v>
      </c>
      <c r="B74" s="40"/>
      <c r="M74" s="564"/>
    </row>
    <row r="75" spans="1:13" x14ac:dyDescent="0.35">
      <c r="A75" s="41"/>
      <c r="B75" s="40"/>
    </row>
    <row r="76" spans="1:13" ht="27" customHeight="1" x14ac:dyDescent="0.35">
      <c r="A76" s="710" t="s">
        <v>683</v>
      </c>
      <c r="B76" s="710"/>
    </row>
    <row r="77" spans="1:13" x14ac:dyDescent="0.35">
      <c r="A77" s="41" t="s">
        <v>456</v>
      </c>
      <c r="B77" s="40"/>
    </row>
  </sheetData>
  <autoFilter ref="A3:M3"/>
  <mergeCells count="4">
    <mergeCell ref="A1:B1"/>
    <mergeCell ref="A2:B2"/>
    <mergeCell ref="A76:B76"/>
    <mergeCell ref="A72:B72"/>
  </mergeCells>
  <hyperlinks>
    <hyperlink ref="A2:B2" location="TOC!A1" display="Return to Table of Contents"/>
  </hyperlinks>
  <pageMargins left="0.25" right="0.25" top="0.75" bottom="0.75" header="0.3" footer="0.3"/>
  <pageSetup scale="47" orientation="portrait" horizontalDpi="1200" verticalDpi="1200" r:id="rId1"/>
  <headerFooter>
    <oddHeader>&amp;L&amp;9 2020-21 &amp;"Arial,Italic"Survey of Dental Education&amp;"Arial,Regular"
Report 1 - Academic Programs, Enrollment, and Graduates</oddHead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pageSetUpPr fitToPage="1"/>
  </sheetPr>
  <dimension ref="A1:R38"/>
  <sheetViews>
    <sheetView workbookViewId="0"/>
  </sheetViews>
  <sheetFormatPr defaultColWidth="9.1328125" defaultRowHeight="12.75" x14ac:dyDescent="0.35"/>
  <cols>
    <col min="1" max="14" width="9.1328125" style="350"/>
    <col min="15" max="15" width="11" style="350" customWidth="1"/>
    <col min="16" max="16" width="1.86328125" style="350" customWidth="1"/>
    <col min="17" max="16384" width="9.1328125" style="350"/>
  </cols>
  <sheetData>
    <row r="1" spans="1:12" ht="15.75" x14ac:dyDescent="0.4">
      <c r="A1" s="368" t="s">
        <v>842</v>
      </c>
      <c r="B1" s="361"/>
      <c r="C1" s="361"/>
    </row>
    <row r="2" spans="1:12" ht="13.5" x14ac:dyDescent="0.35">
      <c r="A2" s="742" t="s">
        <v>0</v>
      </c>
      <c r="B2" s="742"/>
      <c r="C2" s="742"/>
    </row>
    <row r="7" spans="1:12" x14ac:dyDescent="0.35">
      <c r="B7" s="366">
        <v>2377</v>
      </c>
      <c r="C7" s="366">
        <v>2517</v>
      </c>
      <c r="D7" s="366">
        <v>2688</v>
      </c>
      <c r="E7" s="366">
        <v>2755</v>
      </c>
      <c r="F7" s="366">
        <v>2847</v>
      </c>
      <c r="G7" s="359">
        <v>2929</v>
      </c>
      <c r="H7" s="350">
        <v>3021</v>
      </c>
      <c r="I7" s="350">
        <v>3069</v>
      </c>
      <c r="J7" s="350">
        <v>3174</v>
      </c>
      <c r="K7" s="350">
        <v>3312</v>
      </c>
    </row>
    <row r="9" spans="1:12" x14ac:dyDescent="0.35">
      <c r="A9" s="366" t="s">
        <v>198</v>
      </c>
      <c r="B9" s="365" t="s">
        <v>207</v>
      </c>
      <c r="C9" s="365" t="s">
        <v>208</v>
      </c>
      <c r="D9" s="351" t="s">
        <v>209</v>
      </c>
      <c r="E9" s="351" t="s">
        <v>210</v>
      </c>
      <c r="F9" s="351" t="s">
        <v>211</v>
      </c>
      <c r="G9" s="350" t="s">
        <v>212</v>
      </c>
      <c r="H9" s="350" t="s">
        <v>213</v>
      </c>
      <c r="I9" s="350" t="s">
        <v>214</v>
      </c>
      <c r="J9" s="350" t="s">
        <v>215</v>
      </c>
      <c r="K9" s="350" t="s">
        <v>216</v>
      </c>
      <c r="L9" s="350" t="s">
        <v>761</v>
      </c>
    </row>
    <row r="10" spans="1:12" x14ac:dyDescent="0.35">
      <c r="A10" s="365" t="s">
        <v>230</v>
      </c>
      <c r="B10" s="366">
        <v>2377</v>
      </c>
      <c r="C10" s="366">
        <v>2517</v>
      </c>
      <c r="D10" s="366">
        <v>2688</v>
      </c>
      <c r="E10" s="366">
        <v>2755</v>
      </c>
      <c r="F10" s="366">
        <v>2847</v>
      </c>
      <c r="G10" s="359">
        <v>2929</v>
      </c>
      <c r="H10" s="350">
        <v>3021</v>
      </c>
      <c r="I10" s="350">
        <v>3069</v>
      </c>
      <c r="J10" s="350">
        <v>3174</v>
      </c>
      <c r="K10" s="350">
        <v>3312</v>
      </c>
      <c r="L10" s="350">
        <v>3402</v>
      </c>
    </row>
    <row r="11" spans="1:12" x14ac:dyDescent="0.35">
      <c r="A11" s="365" t="s">
        <v>229</v>
      </c>
      <c r="B11" s="366">
        <v>2793</v>
      </c>
      <c r="C11" s="366">
        <v>2976</v>
      </c>
      <c r="D11" s="366">
        <v>3009</v>
      </c>
      <c r="E11" s="366">
        <v>3149</v>
      </c>
      <c r="F11" s="366">
        <v>3120</v>
      </c>
      <c r="G11" s="359">
        <v>3053</v>
      </c>
      <c r="H11" s="359">
        <v>3119</v>
      </c>
      <c r="I11" s="350">
        <v>3112</v>
      </c>
      <c r="J11" s="350">
        <v>3061</v>
      </c>
      <c r="K11" s="350">
        <v>2987</v>
      </c>
      <c r="L11" s="350">
        <v>2909</v>
      </c>
    </row>
    <row r="12" spans="1:12" x14ac:dyDescent="0.35">
      <c r="A12" s="366" t="s">
        <v>122</v>
      </c>
      <c r="G12" s="350">
        <v>18</v>
      </c>
      <c r="H12" s="350">
        <v>25</v>
      </c>
      <c r="I12" s="350">
        <v>3</v>
      </c>
      <c r="J12" s="350">
        <v>15</v>
      </c>
      <c r="K12" s="350">
        <v>9</v>
      </c>
      <c r="L12" s="350">
        <v>6</v>
      </c>
    </row>
    <row r="13" spans="1:12" x14ac:dyDescent="0.35">
      <c r="A13" s="366" t="s">
        <v>228</v>
      </c>
      <c r="B13" s="354">
        <f t="shared" ref="B13:L13" si="0">SUM(B10:B12)</f>
        <v>5170</v>
      </c>
      <c r="C13" s="354">
        <f t="shared" si="0"/>
        <v>5493</v>
      </c>
      <c r="D13" s="354">
        <f t="shared" si="0"/>
        <v>5697</v>
      </c>
      <c r="E13" s="354">
        <f t="shared" si="0"/>
        <v>5904</v>
      </c>
      <c r="F13" s="354">
        <f t="shared" si="0"/>
        <v>5967</v>
      </c>
      <c r="G13" s="354">
        <f t="shared" si="0"/>
        <v>6000</v>
      </c>
      <c r="H13" s="354">
        <f t="shared" si="0"/>
        <v>6165</v>
      </c>
      <c r="I13" s="354">
        <f t="shared" si="0"/>
        <v>6184</v>
      </c>
      <c r="J13" s="354">
        <f t="shared" si="0"/>
        <v>6250</v>
      </c>
      <c r="K13" s="354">
        <f t="shared" si="0"/>
        <v>6308</v>
      </c>
      <c r="L13" s="354">
        <f t="shared" si="0"/>
        <v>6317</v>
      </c>
    </row>
    <row r="14" spans="1:12" x14ac:dyDescent="0.35">
      <c r="A14" s="367"/>
    </row>
    <row r="15" spans="1:12" x14ac:dyDescent="0.35">
      <c r="A15" s="366"/>
    </row>
    <row r="16" spans="1:12" x14ac:dyDescent="0.35">
      <c r="A16" s="366"/>
    </row>
    <row r="17" spans="1:18" x14ac:dyDescent="0.35">
      <c r="A17" s="365"/>
    </row>
    <row r="18" spans="1:18" x14ac:dyDescent="0.35">
      <c r="A18" s="365"/>
    </row>
    <row r="20" spans="1:18" x14ac:dyDescent="0.35">
      <c r="R20" s="358"/>
    </row>
    <row r="32" spans="1:18" x14ac:dyDescent="0.35">
      <c r="A32" s="433" t="s">
        <v>734</v>
      </c>
    </row>
    <row r="33" spans="1:9" ht="12.75" customHeight="1" x14ac:dyDescent="0.35">
      <c r="A33" s="710" t="s">
        <v>910</v>
      </c>
      <c r="B33" s="710"/>
      <c r="C33" s="710"/>
      <c r="D33" s="710"/>
      <c r="E33" s="710"/>
      <c r="F33" s="710"/>
      <c r="G33" s="710"/>
      <c r="H33" s="710"/>
      <c r="I33" s="710"/>
    </row>
    <row r="34" spans="1:9" x14ac:dyDescent="0.35">
      <c r="A34" s="710"/>
      <c r="B34" s="710"/>
      <c r="C34" s="710"/>
      <c r="D34" s="710"/>
      <c r="E34" s="710"/>
      <c r="F34" s="710"/>
      <c r="G34" s="710"/>
      <c r="H34" s="710"/>
      <c r="I34" s="710"/>
    </row>
    <row r="35" spans="1:9" ht="25.5" customHeight="1" x14ac:dyDescent="0.35">
      <c r="A35" s="710"/>
      <c r="B35" s="710"/>
      <c r="C35" s="710"/>
      <c r="D35" s="710"/>
      <c r="E35" s="710"/>
      <c r="F35" s="710"/>
      <c r="G35" s="710"/>
      <c r="H35" s="710"/>
      <c r="I35" s="710"/>
    </row>
    <row r="36" spans="1:9" x14ac:dyDescent="0.35">
      <c r="A36" s="394"/>
      <c r="B36" s="394"/>
      <c r="C36" s="394"/>
      <c r="D36" s="394"/>
      <c r="E36" s="394"/>
      <c r="F36" s="394"/>
      <c r="G36" s="394"/>
      <c r="H36" s="394"/>
      <c r="I36" s="394"/>
    </row>
    <row r="37" spans="1:9" x14ac:dyDescent="0.35">
      <c r="A37" s="41" t="s">
        <v>684</v>
      </c>
      <c r="B37" s="394"/>
      <c r="C37" s="394"/>
      <c r="D37" s="394"/>
      <c r="E37" s="394"/>
      <c r="F37" s="394"/>
      <c r="G37" s="394"/>
      <c r="H37" s="394"/>
      <c r="I37" s="394"/>
    </row>
    <row r="38" spans="1:9" x14ac:dyDescent="0.35">
      <c r="A38" s="404" t="s">
        <v>767</v>
      </c>
      <c r="B38" s="394"/>
      <c r="C38" s="394"/>
      <c r="D38" s="394"/>
      <c r="E38" s="394"/>
      <c r="F38" s="394"/>
      <c r="G38" s="394"/>
      <c r="H38" s="394"/>
      <c r="I38" s="394"/>
    </row>
  </sheetData>
  <mergeCells count="2">
    <mergeCell ref="A2:C2"/>
    <mergeCell ref="A33:I35"/>
  </mergeCells>
  <hyperlinks>
    <hyperlink ref="A2:C2" location="TOC!A1" display="Return to Table of Contents"/>
  </hyperlinks>
  <pageMargins left="0.25" right="0.25" top="0.75" bottom="0.75" header="0.3" footer="0.3"/>
  <pageSetup scale="73" fitToHeight="0" orientation="portrait" horizontalDpi="1200" verticalDpi="1200" r:id="rId1"/>
  <headerFooter>
    <oddHeader>&amp;L&amp;9 2020-21 &amp;"Arial,Italic"Survey of Dental Education&amp;"Arial,Regular"
Report 1 - Academic Programs, Enrollment, and Graduates</oddHeader>
  </headerFooter>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pageSetUpPr fitToPage="1"/>
  </sheetPr>
  <dimension ref="A1:BF82"/>
  <sheetViews>
    <sheetView zoomScaleNormal="100" workbookViewId="0">
      <pane xSplit="2" ySplit="5" topLeftCell="C6" activePane="bottomRight" state="frozen"/>
      <selection activeCell="I38" sqref="I38"/>
      <selection pane="topRight" activeCell="I38" sqref="I38"/>
      <selection pane="bottomLeft" activeCell="I38" sqref="I38"/>
      <selection pane="bottomRight" sqref="A1:B1"/>
    </sheetView>
  </sheetViews>
  <sheetFormatPr defaultColWidth="9.1328125" defaultRowHeight="12.75" x14ac:dyDescent="0.35"/>
  <cols>
    <col min="1" max="1" width="8.53125" style="1" customWidth="1"/>
    <col min="2" max="2" width="64.46484375" style="1" customWidth="1"/>
    <col min="3" max="52" width="7.46484375" style="1" customWidth="1"/>
    <col min="53" max="58" width="7.46484375" style="564" customWidth="1"/>
    <col min="59" max="16384" width="9.1328125" style="1"/>
  </cols>
  <sheetData>
    <row r="1" spans="1:58" ht="33" customHeight="1" x14ac:dyDescent="0.4">
      <c r="A1" s="711" t="s">
        <v>928</v>
      </c>
      <c r="B1" s="711"/>
    </row>
    <row r="2" spans="1:58" ht="18.75" customHeight="1" x14ac:dyDescent="0.35">
      <c r="A2" s="728" t="s">
        <v>0</v>
      </c>
      <c r="B2" s="728"/>
    </row>
    <row r="3" spans="1:58" ht="20.100000000000001" customHeight="1" x14ac:dyDescent="0.35">
      <c r="A3" s="721"/>
      <c r="B3" s="721"/>
      <c r="C3" s="743" t="s">
        <v>207</v>
      </c>
      <c r="D3" s="721"/>
      <c r="E3" s="721"/>
      <c r="F3" s="744"/>
      <c r="G3" s="743" t="s">
        <v>208</v>
      </c>
      <c r="H3" s="721"/>
      <c r="I3" s="721"/>
      <c r="J3" s="744"/>
      <c r="K3" s="743" t="s">
        <v>209</v>
      </c>
      <c r="L3" s="721"/>
      <c r="M3" s="721"/>
      <c r="N3" s="744"/>
      <c r="O3" s="743" t="s">
        <v>210</v>
      </c>
      <c r="P3" s="721"/>
      <c r="Q3" s="721"/>
      <c r="R3" s="744"/>
      <c r="S3" s="743" t="s">
        <v>211</v>
      </c>
      <c r="T3" s="721"/>
      <c r="U3" s="721"/>
      <c r="V3" s="744"/>
      <c r="W3" s="743" t="s">
        <v>212</v>
      </c>
      <c r="X3" s="721"/>
      <c r="Y3" s="721"/>
      <c r="Z3" s="721"/>
      <c r="AA3" s="721"/>
      <c r="AB3" s="744"/>
      <c r="AC3" s="743" t="s">
        <v>213</v>
      </c>
      <c r="AD3" s="721"/>
      <c r="AE3" s="721"/>
      <c r="AF3" s="721"/>
      <c r="AG3" s="721"/>
      <c r="AH3" s="744"/>
      <c r="AI3" s="743" t="s">
        <v>214</v>
      </c>
      <c r="AJ3" s="721"/>
      <c r="AK3" s="721"/>
      <c r="AL3" s="721"/>
      <c r="AM3" s="721"/>
      <c r="AN3" s="744"/>
      <c r="AO3" s="743" t="s">
        <v>215</v>
      </c>
      <c r="AP3" s="721"/>
      <c r="AQ3" s="721"/>
      <c r="AR3" s="721"/>
      <c r="AS3" s="721"/>
      <c r="AT3" s="744"/>
      <c r="AU3" s="743" t="s">
        <v>216</v>
      </c>
      <c r="AV3" s="721"/>
      <c r="AW3" s="721"/>
      <c r="AX3" s="721"/>
      <c r="AY3" s="721"/>
      <c r="AZ3" s="744"/>
      <c r="BA3" s="721" t="s">
        <v>761</v>
      </c>
      <c r="BB3" s="721"/>
      <c r="BC3" s="721"/>
      <c r="BD3" s="721"/>
      <c r="BE3" s="721"/>
      <c r="BF3" s="721"/>
    </row>
    <row r="4" spans="1:58" ht="20.100000000000001" customHeight="1" x14ac:dyDescent="0.35">
      <c r="A4" s="721"/>
      <c r="B4" s="721"/>
      <c r="C4" s="743" t="s">
        <v>229</v>
      </c>
      <c r="D4" s="721"/>
      <c r="E4" s="721" t="s">
        <v>230</v>
      </c>
      <c r="F4" s="744"/>
      <c r="G4" s="743" t="s">
        <v>229</v>
      </c>
      <c r="H4" s="721"/>
      <c r="I4" s="721" t="s">
        <v>230</v>
      </c>
      <c r="J4" s="744"/>
      <c r="K4" s="743" t="s">
        <v>229</v>
      </c>
      <c r="L4" s="721"/>
      <c r="M4" s="721" t="s">
        <v>230</v>
      </c>
      <c r="N4" s="744"/>
      <c r="O4" s="743" t="s">
        <v>229</v>
      </c>
      <c r="P4" s="721"/>
      <c r="Q4" s="721" t="s">
        <v>230</v>
      </c>
      <c r="R4" s="744"/>
      <c r="S4" s="743" t="s">
        <v>229</v>
      </c>
      <c r="T4" s="721"/>
      <c r="U4" s="721" t="s">
        <v>230</v>
      </c>
      <c r="V4" s="744"/>
      <c r="W4" s="743" t="s">
        <v>229</v>
      </c>
      <c r="X4" s="721"/>
      <c r="Y4" s="721" t="s">
        <v>230</v>
      </c>
      <c r="Z4" s="721"/>
      <c r="AA4" s="721" t="s">
        <v>561</v>
      </c>
      <c r="AB4" s="744"/>
      <c r="AC4" s="743" t="s">
        <v>229</v>
      </c>
      <c r="AD4" s="721"/>
      <c r="AE4" s="721" t="s">
        <v>230</v>
      </c>
      <c r="AF4" s="721"/>
      <c r="AG4" s="721" t="s">
        <v>122</v>
      </c>
      <c r="AH4" s="744"/>
      <c r="AI4" s="743" t="s">
        <v>229</v>
      </c>
      <c r="AJ4" s="721"/>
      <c r="AK4" s="721" t="s">
        <v>230</v>
      </c>
      <c r="AL4" s="721"/>
      <c r="AM4" s="721" t="s">
        <v>122</v>
      </c>
      <c r="AN4" s="744"/>
      <c r="AO4" s="743" t="s">
        <v>229</v>
      </c>
      <c r="AP4" s="721"/>
      <c r="AQ4" s="721" t="s">
        <v>230</v>
      </c>
      <c r="AR4" s="721"/>
      <c r="AS4" s="721" t="s">
        <v>122</v>
      </c>
      <c r="AT4" s="744"/>
      <c r="AU4" s="721" t="s">
        <v>229</v>
      </c>
      <c r="AV4" s="721"/>
      <c r="AW4" s="721" t="s">
        <v>230</v>
      </c>
      <c r="AX4" s="721"/>
      <c r="AY4" s="721" t="s">
        <v>122</v>
      </c>
      <c r="AZ4" s="744"/>
      <c r="BA4" s="721" t="s">
        <v>229</v>
      </c>
      <c r="BB4" s="721"/>
      <c r="BC4" s="721" t="s">
        <v>230</v>
      </c>
      <c r="BD4" s="721"/>
      <c r="BE4" s="721" t="s">
        <v>122</v>
      </c>
      <c r="BF4" s="721"/>
    </row>
    <row r="5" spans="1:58" ht="20.100000000000001" customHeight="1" x14ac:dyDescent="0.4">
      <c r="A5" s="58" t="s">
        <v>1</v>
      </c>
      <c r="B5" s="655" t="s">
        <v>750</v>
      </c>
      <c r="C5" s="159" t="s">
        <v>231</v>
      </c>
      <c r="D5" s="76" t="s">
        <v>232</v>
      </c>
      <c r="E5" s="76" t="s">
        <v>231</v>
      </c>
      <c r="F5" s="160" t="s">
        <v>232</v>
      </c>
      <c r="G5" s="159" t="s">
        <v>231</v>
      </c>
      <c r="H5" s="76" t="s">
        <v>232</v>
      </c>
      <c r="I5" s="76" t="s">
        <v>231</v>
      </c>
      <c r="J5" s="160" t="s">
        <v>232</v>
      </c>
      <c r="K5" s="159" t="s">
        <v>231</v>
      </c>
      <c r="L5" s="76" t="s">
        <v>232</v>
      </c>
      <c r="M5" s="76" t="s">
        <v>231</v>
      </c>
      <c r="N5" s="160" t="s">
        <v>232</v>
      </c>
      <c r="O5" s="159" t="s">
        <v>231</v>
      </c>
      <c r="P5" s="76" t="s">
        <v>232</v>
      </c>
      <c r="Q5" s="76" t="s">
        <v>231</v>
      </c>
      <c r="R5" s="160" t="s">
        <v>232</v>
      </c>
      <c r="S5" s="159" t="s">
        <v>231</v>
      </c>
      <c r="T5" s="76" t="s">
        <v>232</v>
      </c>
      <c r="U5" s="76" t="s">
        <v>231</v>
      </c>
      <c r="V5" s="160" t="s">
        <v>232</v>
      </c>
      <c r="W5" s="159" t="s">
        <v>231</v>
      </c>
      <c r="X5" s="76" t="s">
        <v>232</v>
      </c>
      <c r="Y5" s="76" t="s">
        <v>231</v>
      </c>
      <c r="Z5" s="76" t="s">
        <v>232</v>
      </c>
      <c r="AA5" s="76" t="s">
        <v>231</v>
      </c>
      <c r="AB5" s="160" t="s">
        <v>232</v>
      </c>
      <c r="AC5" s="159" t="s">
        <v>231</v>
      </c>
      <c r="AD5" s="76" t="s">
        <v>232</v>
      </c>
      <c r="AE5" s="76" t="s">
        <v>231</v>
      </c>
      <c r="AF5" s="76" t="s">
        <v>232</v>
      </c>
      <c r="AG5" s="76" t="s">
        <v>231</v>
      </c>
      <c r="AH5" s="160" t="s">
        <v>232</v>
      </c>
      <c r="AI5" s="159" t="s">
        <v>231</v>
      </c>
      <c r="AJ5" s="76" t="s">
        <v>232</v>
      </c>
      <c r="AK5" s="76" t="s">
        <v>231</v>
      </c>
      <c r="AL5" s="76" t="s">
        <v>232</v>
      </c>
      <c r="AM5" s="76" t="s">
        <v>231</v>
      </c>
      <c r="AN5" s="160" t="s">
        <v>232</v>
      </c>
      <c r="AO5" s="159" t="s">
        <v>231</v>
      </c>
      <c r="AP5" s="76" t="s">
        <v>232</v>
      </c>
      <c r="AQ5" s="76" t="s">
        <v>231</v>
      </c>
      <c r="AR5" s="76" t="s">
        <v>232</v>
      </c>
      <c r="AS5" s="76" t="s">
        <v>231</v>
      </c>
      <c r="AT5" s="160" t="s">
        <v>232</v>
      </c>
      <c r="AU5" s="76" t="s">
        <v>231</v>
      </c>
      <c r="AV5" s="76" t="s">
        <v>232</v>
      </c>
      <c r="AW5" s="76" t="s">
        <v>231</v>
      </c>
      <c r="AX5" s="76" t="s">
        <v>232</v>
      </c>
      <c r="AY5" s="76" t="s">
        <v>231</v>
      </c>
      <c r="AZ5" s="695" t="s">
        <v>232</v>
      </c>
      <c r="BA5" s="563" t="s">
        <v>231</v>
      </c>
      <c r="BB5" s="563" t="s">
        <v>232</v>
      </c>
      <c r="BC5" s="563" t="s">
        <v>231</v>
      </c>
      <c r="BD5" s="563" t="s">
        <v>232</v>
      </c>
      <c r="BE5" s="563" t="s">
        <v>231</v>
      </c>
      <c r="BF5" s="563" t="s">
        <v>232</v>
      </c>
    </row>
    <row r="6" spans="1:58" ht="20.100000000000001" customHeight="1" x14ac:dyDescent="0.35">
      <c r="A6" s="63" t="s">
        <v>9</v>
      </c>
      <c r="B6" s="64" t="s">
        <v>10</v>
      </c>
      <c r="C6" s="164">
        <v>28</v>
      </c>
      <c r="D6" s="166">
        <v>51.9</v>
      </c>
      <c r="E6" s="166">
        <v>26</v>
      </c>
      <c r="F6" s="167">
        <v>48.1</v>
      </c>
      <c r="G6" s="164">
        <v>39</v>
      </c>
      <c r="H6" s="166">
        <v>69.599999999999994</v>
      </c>
      <c r="I6" s="166">
        <v>17</v>
      </c>
      <c r="J6" s="167">
        <v>30.4</v>
      </c>
      <c r="K6" s="164">
        <v>33</v>
      </c>
      <c r="L6" s="166">
        <v>55.9</v>
      </c>
      <c r="M6" s="166">
        <v>26</v>
      </c>
      <c r="N6" s="167">
        <v>44.1</v>
      </c>
      <c r="O6" s="164">
        <v>33</v>
      </c>
      <c r="P6" s="166">
        <v>53.2</v>
      </c>
      <c r="Q6" s="166">
        <v>29</v>
      </c>
      <c r="R6" s="167">
        <v>46.8</v>
      </c>
      <c r="S6" s="164">
        <v>30</v>
      </c>
      <c r="T6" s="165">
        <v>50</v>
      </c>
      <c r="U6" s="166">
        <v>30</v>
      </c>
      <c r="V6" s="173">
        <v>50</v>
      </c>
      <c r="W6" s="164">
        <v>26</v>
      </c>
      <c r="X6" s="166">
        <v>44.1</v>
      </c>
      <c r="Y6" s="166">
        <v>33</v>
      </c>
      <c r="Z6" s="166">
        <v>55.9</v>
      </c>
      <c r="AA6" s="605">
        <v>0</v>
      </c>
      <c r="AB6" s="173">
        <v>0</v>
      </c>
      <c r="AC6" s="164">
        <v>31</v>
      </c>
      <c r="AD6" s="166">
        <v>50.8</v>
      </c>
      <c r="AE6" s="166">
        <v>30</v>
      </c>
      <c r="AF6" s="166">
        <v>49.2</v>
      </c>
      <c r="AG6" s="605">
        <v>0</v>
      </c>
      <c r="AH6" s="173">
        <v>0</v>
      </c>
      <c r="AI6" s="164">
        <v>31</v>
      </c>
      <c r="AJ6" s="165">
        <v>49.2</v>
      </c>
      <c r="AK6" s="166">
        <v>32</v>
      </c>
      <c r="AL6" s="165">
        <v>50.8</v>
      </c>
      <c r="AM6" s="639">
        <v>0</v>
      </c>
      <c r="AN6" s="162">
        <v>0</v>
      </c>
      <c r="AO6" s="164">
        <v>28</v>
      </c>
      <c r="AP6" s="165">
        <v>44.4</v>
      </c>
      <c r="AQ6" s="166">
        <v>35</v>
      </c>
      <c r="AR6" s="165">
        <v>55.6</v>
      </c>
      <c r="AS6" s="605">
        <v>0</v>
      </c>
      <c r="AT6" s="173">
        <v>0</v>
      </c>
      <c r="AU6" s="164">
        <v>28</v>
      </c>
      <c r="AV6" s="165">
        <v>44.4</v>
      </c>
      <c r="AW6" s="166">
        <v>35</v>
      </c>
      <c r="AX6" s="165">
        <v>55.6</v>
      </c>
      <c r="AY6" s="605">
        <v>0</v>
      </c>
      <c r="AZ6" s="173">
        <v>0</v>
      </c>
      <c r="BA6" s="164">
        <v>27</v>
      </c>
      <c r="BB6" s="165">
        <v>42.9</v>
      </c>
      <c r="BC6" s="166">
        <v>36</v>
      </c>
      <c r="BD6" s="165">
        <v>57.1</v>
      </c>
      <c r="BE6" s="605">
        <v>0</v>
      </c>
      <c r="BF6" s="173">
        <v>0</v>
      </c>
    </row>
    <row r="7" spans="1:58" ht="20.100000000000001" customHeight="1" x14ac:dyDescent="0.35">
      <c r="A7" s="69" t="s">
        <v>16</v>
      </c>
      <c r="B7" s="70" t="s">
        <v>17</v>
      </c>
      <c r="C7" s="168">
        <v>37</v>
      </c>
      <c r="D7" s="170">
        <v>53.6</v>
      </c>
      <c r="E7" s="170">
        <v>32</v>
      </c>
      <c r="F7" s="171">
        <v>46.4</v>
      </c>
      <c r="G7" s="168">
        <v>43</v>
      </c>
      <c r="H7" s="170">
        <v>57.3</v>
      </c>
      <c r="I7" s="170">
        <v>32</v>
      </c>
      <c r="J7" s="171">
        <v>42.7</v>
      </c>
      <c r="K7" s="168">
        <v>43</v>
      </c>
      <c r="L7" s="170">
        <v>56.6</v>
      </c>
      <c r="M7" s="170">
        <v>33</v>
      </c>
      <c r="N7" s="171">
        <v>43.4</v>
      </c>
      <c r="O7" s="168">
        <v>36</v>
      </c>
      <c r="P7" s="169">
        <v>48</v>
      </c>
      <c r="Q7" s="170">
        <v>39</v>
      </c>
      <c r="R7" s="172">
        <v>52</v>
      </c>
      <c r="S7" s="168">
        <v>41</v>
      </c>
      <c r="T7" s="170">
        <v>53.9</v>
      </c>
      <c r="U7" s="170">
        <v>35</v>
      </c>
      <c r="V7" s="171">
        <v>46.1</v>
      </c>
      <c r="W7" s="168">
        <v>38</v>
      </c>
      <c r="X7" s="169">
        <v>50</v>
      </c>
      <c r="Y7" s="170">
        <v>38</v>
      </c>
      <c r="Z7" s="169">
        <v>50</v>
      </c>
      <c r="AA7" s="606">
        <v>0</v>
      </c>
      <c r="AB7" s="172">
        <v>0</v>
      </c>
      <c r="AC7" s="168">
        <v>31</v>
      </c>
      <c r="AD7" s="170">
        <v>42.5</v>
      </c>
      <c r="AE7" s="170">
        <v>42</v>
      </c>
      <c r="AF7" s="170">
        <v>57.5</v>
      </c>
      <c r="AG7" s="606">
        <v>0</v>
      </c>
      <c r="AH7" s="172">
        <v>0</v>
      </c>
      <c r="AI7" s="168">
        <v>35</v>
      </c>
      <c r="AJ7" s="169">
        <v>46.1</v>
      </c>
      <c r="AK7" s="170">
        <v>41</v>
      </c>
      <c r="AL7" s="169">
        <v>53.9</v>
      </c>
      <c r="AM7" s="640">
        <v>0</v>
      </c>
      <c r="AN7" s="161">
        <v>0</v>
      </c>
      <c r="AO7" s="168">
        <v>42</v>
      </c>
      <c r="AP7" s="169">
        <v>55.3</v>
      </c>
      <c r="AQ7" s="170">
        <v>33</v>
      </c>
      <c r="AR7" s="169">
        <v>43.4</v>
      </c>
      <c r="AS7" s="606">
        <v>1</v>
      </c>
      <c r="AT7" s="172">
        <v>1.3</v>
      </c>
      <c r="AU7" s="168">
        <v>33</v>
      </c>
      <c r="AV7" s="169">
        <v>42.9</v>
      </c>
      <c r="AW7" s="170">
        <v>44</v>
      </c>
      <c r="AX7" s="169">
        <v>57.1</v>
      </c>
      <c r="AY7" s="606">
        <v>0</v>
      </c>
      <c r="AZ7" s="172">
        <v>0</v>
      </c>
      <c r="BA7" s="168">
        <v>32</v>
      </c>
      <c r="BB7" s="169">
        <v>41</v>
      </c>
      <c r="BC7" s="170">
        <v>46</v>
      </c>
      <c r="BD7" s="169">
        <v>59</v>
      </c>
      <c r="BE7" s="606">
        <v>0</v>
      </c>
      <c r="BF7" s="172">
        <v>0</v>
      </c>
    </row>
    <row r="8" spans="1:58" ht="20.100000000000001" customHeight="1" x14ac:dyDescent="0.35">
      <c r="A8" s="63" t="s">
        <v>16</v>
      </c>
      <c r="B8" s="64" t="s">
        <v>20</v>
      </c>
      <c r="C8" s="164">
        <v>69</v>
      </c>
      <c r="D8" s="166">
        <v>62.2</v>
      </c>
      <c r="E8" s="166">
        <v>42</v>
      </c>
      <c r="F8" s="167">
        <v>37.799999999999997</v>
      </c>
      <c r="G8" s="164">
        <v>65</v>
      </c>
      <c r="H8" s="166">
        <v>58.6</v>
      </c>
      <c r="I8" s="166">
        <v>46</v>
      </c>
      <c r="J8" s="167">
        <v>41.4</v>
      </c>
      <c r="K8" s="164">
        <v>64</v>
      </c>
      <c r="L8" s="166">
        <v>57.7</v>
      </c>
      <c r="M8" s="166">
        <v>47</v>
      </c>
      <c r="N8" s="167">
        <v>42.3</v>
      </c>
      <c r="O8" s="164">
        <v>82</v>
      </c>
      <c r="P8" s="166">
        <v>59.4</v>
      </c>
      <c r="Q8" s="166">
        <v>56</v>
      </c>
      <c r="R8" s="167">
        <v>40.6</v>
      </c>
      <c r="S8" s="164">
        <v>90</v>
      </c>
      <c r="T8" s="166">
        <v>64.3</v>
      </c>
      <c r="U8" s="166">
        <v>50</v>
      </c>
      <c r="V8" s="167">
        <v>35.700000000000003</v>
      </c>
      <c r="W8" s="164">
        <v>71</v>
      </c>
      <c r="X8" s="166">
        <v>50.7</v>
      </c>
      <c r="Y8" s="166">
        <v>69</v>
      </c>
      <c r="Z8" s="166">
        <v>49.3</v>
      </c>
      <c r="AA8" s="605">
        <v>0</v>
      </c>
      <c r="AB8" s="173">
        <v>0</v>
      </c>
      <c r="AC8" s="164">
        <v>84</v>
      </c>
      <c r="AD8" s="166">
        <v>59.6</v>
      </c>
      <c r="AE8" s="166">
        <v>57</v>
      </c>
      <c r="AF8" s="166">
        <v>40.4</v>
      </c>
      <c r="AG8" s="605">
        <v>0</v>
      </c>
      <c r="AH8" s="173">
        <v>0</v>
      </c>
      <c r="AI8" s="164">
        <v>85</v>
      </c>
      <c r="AJ8" s="165">
        <v>59.9</v>
      </c>
      <c r="AK8" s="166">
        <v>57</v>
      </c>
      <c r="AL8" s="165">
        <v>40.1</v>
      </c>
      <c r="AM8" s="639">
        <v>0</v>
      </c>
      <c r="AN8" s="162">
        <v>0</v>
      </c>
      <c r="AO8" s="164">
        <v>94</v>
      </c>
      <c r="AP8" s="165">
        <v>65.7</v>
      </c>
      <c r="AQ8" s="166">
        <v>49</v>
      </c>
      <c r="AR8" s="165">
        <v>34.299999999999997</v>
      </c>
      <c r="AS8" s="605">
        <v>0</v>
      </c>
      <c r="AT8" s="173">
        <v>0</v>
      </c>
      <c r="AU8" s="164">
        <v>83</v>
      </c>
      <c r="AV8" s="165">
        <v>58.5</v>
      </c>
      <c r="AW8" s="166">
        <v>59</v>
      </c>
      <c r="AX8" s="165">
        <v>41.5</v>
      </c>
      <c r="AY8" s="605">
        <v>0</v>
      </c>
      <c r="AZ8" s="173">
        <v>0</v>
      </c>
      <c r="BA8" s="164">
        <v>71</v>
      </c>
      <c r="BB8" s="165">
        <v>49</v>
      </c>
      <c r="BC8" s="166">
        <v>74</v>
      </c>
      <c r="BD8" s="165">
        <v>51</v>
      </c>
      <c r="BE8" s="605">
        <v>0</v>
      </c>
      <c r="BF8" s="173">
        <v>0</v>
      </c>
    </row>
    <row r="9" spans="1:58" ht="20.100000000000001" customHeight="1" x14ac:dyDescent="0.35">
      <c r="A9" s="69" t="s">
        <v>23</v>
      </c>
      <c r="B9" s="70" t="s">
        <v>24</v>
      </c>
      <c r="C9" s="168">
        <v>75</v>
      </c>
      <c r="D9" s="170">
        <v>45.2</v>
      </c>
      <c r="E9" s="170">
        <v>91</v>
      </c>
      <c r="F9" s="171">
        <v>54.8</v>
      </c>
      <c r="G9" s="168">
        <v>80</v>
      </c>
      <c r="H9" s="170">
        <v>48.5</v>
      </c>
      <c r="I9" s="170">
        <v>85</v>
      </c>
      <c r="J9" s="171">
        <v>51.5</v>
      </c>
      <c r="K9" s="168">
        <v>79</v>
      </c>
      <c r="L9" s="170">
        <v>47.9</v>
      </c>
      <c r="M9" s="170">
        <v>86</v>
      </c>
      <c r="N9" s="171">
        <v>52.1</v>
      </c>
      <c r="O9" s="168">
        <v>83</v>
      </c>
      <c r="P9" s="169">
        <v>58</v>
      </c>
      <c r="Q9" s="170">
        <v>60</v>
      </c>
      <c r="R9" s="172">
        <v>42</v>
      </c>
      <c r="S9" s="168">
        <v>80</v>
      </c>
      <c r="T9" s="170">
        <v>55.9</v>
      </c>
      <c r="U9" s="170">
        <v>63</v>
      </c>
      <c r="V9" s="171">
        <v>44.1</v>
      </c>
      <c r="W9" s="168">
        <v>96</v>
      </c>
      <c r="X9" s="170">
        <v>66.7</v>
      </c>
      <c r="Y9" s="170">
        <v>48</v>
      </c>
      <c r="Z9" s="170">
        <v>33.299999999999997</v>
      </c>
      <c r="AA9" s="606">
        <v>0</v>
      </c>
      <c r="AB9" s="172">
        <v>0</v>
      </c>
      <c r="AC9" s="168">
        <v>81</v>
      </c>
      <c r="AD9" s="170">
        <v>57.4</v>
      </c>
      <c r="AE9" s="170">
        <v>60</v>
      </c>
      <c r="AF9" s="170">
        <v>42.6</v>
      </c>
      <c r="AG9" s="606">
        <v>0</v>
      </c>
      <c r="AH9" s="172">
        <v>0</v>
      </c>
      <c r="AI9" s="168">
        <v>74</v>
      </c>
      <c r="AJ9" s="169">
        <v>51.7</v>
      </c>
      <c r="AK9" s="170">
        <v>69</v>
      </c>
      <c r="AL9" s="169">
        <v>48.3</v>
      </c>
      <c r="AM9" s="640">
        <v>0</v>
      </c>
      <c r="AN9" s="161">
        <v>0</v>
      </c>
      <c r="AO9" s="168">
        <v>71</v>
      </c>
      <c r="AP9" s="169">
        <v>49</v>
      </c>
      <c r="AQ9" s="170">
        <v>74</v>
      </c>
      <c r="AR9" s="169">
        <v>51</v>
      </c>
      <c r="AS9" s="606">
        <v>0</v>
      </c>
      <c r="AT9" s="172">
        <v>0</v>
      </c>
      <c r="AU9" s="168">
        <v>71</v>
      </c>
      <c r="AV9" s="169">
        <v>49</v>
      </c>
      <c r="AW9" s="170">
        <v>74</v>
      </c>
      <c r="AX9" s="169">
        <v>51</v>
      </c>
      <c r="AY9" s="606">
        <v>0</v>
      </c>
      <c r="AZ9" s="172">
        <v>0</v>
      </c>
      <c r="BA9" s="168">
        <v>73</v>
      </c>
      <c r="BB9" s="169">
        <v>50</v>
      </c>
      <c r="BC9" s="170">
        <v>73</v>
      </c>
      <c r="BD9" s="169">
        <v>50</v>
      </c>
      <c r="BE9" s="606">
        <v>0</v>
      </c>
      <c r="BF9" s="172">
        <v>0</v>
      </c>
    </row>
    <row r="10" spans="1:58" ht="20.100000000000001" customHeight="1" x14ac:dyDescent="0.35">
      <c r="A10" s="63" t="s">
        <v>23</v>
      </c>
      <c r="B10" s="64" t="s">
        <v>28</v>
      </c>
      <c r="C10" s="164">
        <v>50</v>
      </c>
      <c r="D10" s="166">
        <v>56.8</v>
      </c>
      <c r="E10" s="166">
        <v>38</v>
      </c>
      <c r="F10" s="167">
        <v>43.2</v>
      </c>
      <c r="G10" s="164">
        <v>40</v>
      </c>
      <c r="H10" s="166">
        <v>45.5</v>
      </c>
      <c r="I10" s="166">
        <v>48</v>
      </c>
      <c r="J10" s="167">
        <v>54.5</v>
      </c>
      <c r="K10" s="164">
        <v>37</v>
      </c>
      <c r="L10" s="165">
        <v>42</v>
      </c>
      <c r="M10" s="166">
        <v>51</v>
      </c>
      <c r="N10" s="173">
        <v>58</v>
      </c>
      <c r="O10" s="164">
        <v>32</v>
      </c>
      <c r="P10" s="166">
        <v>35.6</v>
      </c>
      <c r="Q10" s="166">
        <v>58</v>
      </c>
      <c r="R10" s="167">
        <v>64.400000000000006</v>
      </c>
      <c r="S10" s="164">
        <v>36</v>
      </c>
      <c r="T10" s="165">
        <v>40</v>
      </c>
      <c r="U10" s="166">
        <v>54</v>
      </c>
      <c r="V10" s="173">
        <v>60</v>
      </c>
      <c r="W10" s="164">
        <v>35</v>
      </c>
      <c r="X10" s="166">
        <v>38.9</v>
      </c>
      <c r="Y10" s="166">
        <v>55</v>
      </c>
      <c r="Z10" s="166">
        <v>61.1</v>
      </c>
      <c r="AA10" s="605">
        <v>0</v>
      </c>
      <c r="AB10" s="173">
        <v>0</v>
      </c>
      <c r="AC10" s="164">
        <v>35</v>
      </c>
      <c r="AD10" s="166">
        <v>38.9</v>
      </c>
      <c r="AE10" s="166">
        <v>54</v>
      </c>
      <c r="AF10" s="165">
        <v>60</v>
      </c>
      <c r="AG10" s="605">
        <v>1</v>
      </c>
      <c r="AH10" s="173">
        <v>1.1000000000000001</v>
      </c>
      <c r="AI10" s="164">
        <v>37</v>
      </c>
      <c r="AJ10" s="165">
        <v>41.1</v>
      </c>
      <c r="AK10" s="166">
        <v>53</v>
      </c>
      <c r="AL10" s="165">
        <v>58.9</v>
      </c>
      <c r="AM10" s="639">
        <v>0</v>
      </c>
      <c r="AN10" s="162">
        <v>0</v>
      </c>
      <c r="AO10" s="164">
        <v>39</v>
      </c>
      <c r="AP10" s="165">
        <v>43.8</v>
      </c>
      <c r="AQ10" s="166">
        <v>50</v>
      </c>
      <c r="AR10" s="165">
        <v>56.2</v>
      </c>
      <c r="AS10" s="605">
        <v>0</v>
      </c>
      <c r="AT10" s="173">
        <v>0</v>
      </c>
      <c r="AU10" s="164">
        <v>39</v>
      </c>
      <c r="AV10" s="165">
        <v>44.3</v>
      </c>
      <c r="AW10" s="166">
        <v>49</v>
      </c>
      <c r="AX10" s="165">
        <v>55.7</v>
      </c>
      <c r="AY10" s="605">
        <v>0</v>
      </c>
      <c r="AZ10" s="173">
        <v>0</v>
      </c>
      <c r="BA10" s="164">
        <v>39</v>
      </c>
      <c r="BB10" s="165">
        <v>43.3</v>
      </c>
      <c r="BC10" s="166">
        <v>51</v>
      </c>
      <c r="BD10" s="165">
        <v>56.7</v>
      </c>
      <c r="BE10" s="605">
        <v>0</v>
      </c>
      <c r="BF10" s="173">
        <v>0</v>
      </c>
    </row>
    <row r="11" spans="1:58" ht="20.100000000000001" customHeight="1" x14ac:dyDescent="0.35">
      <c r="A11" s="69" t="s">
        <v>23</v>
      </c>
      <c r="B11" s="70" t="s">
        <v>29</v>
      </c>
      <c r="C11" s="168">
        <v>45</v>
      </c>
      <c r="D11" s="170">
        <v>51.1</v>
      </c>
      <c r="E11" s="170">
        <v>43</v>
      </c>
      <c r="F11" s="171">
        <v>48.9</v>
      </c>
      <c r="G11" s="168">
        <v>51</v>
      </c>
      <c r="H11" s="169">
        <v>58</v>
      </c>
      <c r="I11" s="170">
        <v>37</v>
      </c>
      <c r="J11" s="171">
        <v>42</v>
      </c>
      <c r="K11" s="168">
        <v>42</v>
      </c>
      <c r="L11" s="170">
        <v>47.7</v>
      </c>
      <c r="M11" s="170">
        <v>46</v>
      </c>
      <c r="N11" s="171">
        <v>52.3</v>
      </c>
      <c r="O11" s="168">
        <v>50</v>
      </c>
      <c r="P11" s="170">
        <v>56.8</v>
      </c>
      <c r="Q11" s="170">
        <v>38</v>
      </c>
      <c r="R11" s="171">
        <v>43.2</v>
      </c>
      <c r="S11" s="168">
        <v>47</v>
      </c>
      <c r="T11" s="170">
        <v>52.8</v>
      </c>
      <c r="U11" s="170">
        <v>42</v>
      </c>
      <c r="V11" s="171">
        <v>47.2</v>
      </c>
      <c r="W11" s="168">
        <v>46</v>
      </c>
      <c r="X11" s="170">
        <v>52.9</v>
      </c>
      <c r="Y11" s="170">
        <v>41</v>
      </c>
      <c r="Z11" s="170">
        <v>47.1</v>
      </c>
      <c r="AA11" s="606">
        <v>0</v>
      </c>
      <c r="AB11" s="172">
        <v>0</v>
      </c>
      <c r="AC11" s="168">
        <v>40</v>
      </c>
      <c r="AD11" s="169">
        <v>46</v>
      </c>
      <c r="AE11" s="170">
        <v>47</v>
      </c>
      <c r="AF11" s="169">
        <v>54</v>
      </c>
      <c r="AG11" s="606">
        <v>0</v>
      </c>
      <c r="AH11" s="172">
        <v>0</v>
      </c>
      <c r="AI11" s="168">
        <v>38</v>
      </c>
      <c r="AJ11" s="169">
        <v>43.2</v>
      </c>
      <c r="AK11" s="170">
        <v>50</v>
      </c>
      <c r="AL11" s="169">
        <v>56.8</v>
      </c>
      <c r="AM11" s="640">
        <v>0</v>
      </c>
      <c r="AN11" s="161">
        <v>0</v>
      </c>
      <c r="AO11" s="168">
        <v>41</v>
      </c>
      <c r="AP11" s="169">
        <v>46.6</v>
      </c>
      <c r="AQ11" s="170">
        <v>47</v>
      </c>
      <c r="AR11" s="169">
        <v>53.4</v>
      </c>
      <c r="AS11" s="606">
        <v>0</v>
      </c>
      <c r="AT11" s="172">
        <v>0</v>
      </c>
      <c r="AU11" s="168">
        <v>36</v>
      </c>
      <c r="AV11" s="169">
        <v>40.9</v>
      </c>
      <c r="AW11" s="170">
        <v>52</v>
      </c>
      <c r="AX11" s="169">
        <v>59.1</v>
      </c>
      <c r="AY11" s="606">
        <v>0</v>
      </c>
      <c r="AZ11" s="172">
        <v>0</v>
      </c>
      <c r="BA11" s="168">
        <v>36</v>
      </c>
      <c r="BB11" s="169">
        <v>40.9</v>
      </c>
      <c r="BC11" s="170">
        <v>52</v>
      </c>
      <c r="BD11" s="169">
        <v>59.1</v>
      </c>
      <c r="BE11" s="606">
        <v>0</v>
      </c>
      <c r="BF11" s="172">
        <v>0</v>
      </c>
    </row>
    <row r="12" spans="1:58" ht="20.100000000000001" customHeight="1" x14ac:dyDescent="0.35">
      <c r="A12" s="63" t="s">
        <v>23</v>
      </c>
      <c r="B12" s="64" t="s">
        <v>31</v>
      </c>
      <c r="C12" s="164">
        <v>77</v>
      </c>
      <c r="D12" s="166">
        <v>53.5</v>
      </c>
      <c r="E12" s="166">
        <v>67</v>
      </c>
      <c r="F12" s="167">
        <v>46.5</v>
      </c>
      <c r="G12" s="164">
        <v>84</v>
      </c>
      <c r="H12" s="166">
        <v>58.3</v>
      </c>
      <c r="I12" s="166">
        <v>60</v>
      </c>
      <c r="J12" s="167">
        <v>41.7</v>
      </c>
      <c r="K12" s="164">
        <v>77</v>
      </c>
      <c r="L12" s="166">
        <v>53.1</v>
      </c>
      <c r="M12" s="166">
        <v>68</v>
      </c>
      <c r="N12" s="167">
        <v>46.9</v>
      </c>
      <c r="O12" s="164">
        <v>75</v>
      </c>
      <c r="P12" s="166">
        <v>52.1</v>
      </c>
      <c r="Q12" s="166">
        <v>69</v>
      </c>
      <c r="R12" s="167">
        <v>47.9</v>
      </c>
      <c r="S12" s="164">
        <v>83</v>
      </c>
      <c r="T12" s="166">
        <v>57.2</v>
      </c>
      <c r="U12" s="166">
        <v>62</v>
      </c>
      <c r="V12" s="167">
        <v>42.8</v>
      </c>
      <c r="W12" s="164">
        <v>70</v>
      </c>
      <c r="X12" s="165">
        <v>49</v>
      </c>
      <c r="Y12" s="166">
        <v>73</v>
      </c>
      <c r="Z12" s="165">
        <v>51</v>
      </c>
      <c r="AA12" s="605">
        <v>0</v>
      </c>
      <c r="AB12" s="173">
        <v>0</v>
      </c>
      <c r="AC12" s="164">
        <v>69</v>
      </c>
      <c r="AD12" s="166">
        <v>47.9</v>
      </c>
      <c r="AE12" s="166">
        <v>75</v>
      </c>
      <c r="AF12" s="166">
        <v>52.1</v>
      </c>
      <c r="AG12" s="605">
        <v>0</v>
      </c>
      <c r="AH12" s="173">
        <v>0</v>
      </c>
      <c r="AI12" s="164">
        <v>73</v>
      </c>
      <c r="AJ12" s="165">
        <v>50.3</v>
      </c>
      <c r="AK12" s="166">
        <v>72</v>
      </c>
      <c r="AL12" s="165">
        <v>49.7</v>
      </c>
      <c r="AM12" s="639">
        <v>0</v>
      </c>
      <c r="AN12" s="162">
        <v>0</v>
      </c>
      <c r="AO12" s="164">
        <v>71</v>
      </c>
      <c r="AP12" s="165">
        <v>49.3</v>
      </c>
      <c r="AQ12" s="166">
        <v>73</v>
      </c>
      <c r="AR12" s="165">
        <v>50.7</v>
      </c>
      <c r="AS12" s="605">
        <v>0</v>
      </c>
      <c r="AT12" s="173">
        <v>0</v>
      </c>
      <c r="AU12" s="164">
        <v>67</v>
      </c>
      <c r="AV12" s="165">
        <v>46.5</v>
      </c>
      <c r="AW12" s="166">
        <v>77</v>
      </c>
      <c r="AX12" s="165">
        <v>53.5</v>
      </c>
      <c r="AY12" s="605">
        <v>0</v>
      </c>
      <c r="AZ12" s="173">
        <v>0</v>
      </c>
      <c r="BA12" s="164">
        <v>63</v>
      </c>
      <c r="BB12" s="165">
        <v>43.8</v>
      </c>
      <c r="BC12" s="166">
        <v>81</v>
      </c>
      <c r="BD12" s="165">
        <v>56.3</v>
      </c>
      <c r="BE12" s="605">
        <v>0</v>
      </c>
      <c r="BF12" s="173">
        <v>0</v>
      </c>
    </row>
    <row r="13" spans="1:58" ht="20.100000000000001" customHeight="1" x14ac:dyDescent="0.35">
      <c r="A13" s="69" t="s">
        <v>23</v>
      </c>
      <c r="B13" s="70" t="s">
        <v>34</v>
      </c>
      <c r="C13" s="168">
        <v>67</v>
      </c>
      <c r="D13" s="170">
        <v>64.400000000000006</v>
      </c>
      <c r="E13" s="170">
        <v>37</v>
      </c>
      <c r="F13" s="171">
        <v>35.6</v>
      </c>
      <c r="G13" s="168">
        <v>66</v>
      </c>
      <c r="H13" s="169">
        <v>66</v>
      </c>
      <c r="I13" s="170">
        <v>34</v>
      </c>
      <c r="J13" s="171">
        <v>34</v>
      </c>
      <c r="K13" s="168">
        <v>57</v>
      </c>
      <c r="L13" s="170">
        <v>59.4</v>
      </c>
      <c r="M13" s="170">
        <v>39</v>
      </c>
      <c r="N13" s="171">
        <v>40.6</v>
      </c>
      <c r="O13" s="168">
        <v>61</v>
      </c>
      <c r="P13" s="170">
        <v>65.599999999999994</v>
      </c>
      <c r="Q13" s="170">
        <v>32</v>
      </c>
      <c r="R13" s="171">
        <v>34.4</v>
      </c>
      <c r="S13" s="168">
        <v>56</v>
      </c>
      <c r="T13" s="170">
        <v>55.4</v>
      </c>
      <c r="U13" s="170">
        <v>45</v>
      </c>
      <c r="V13" s="171">
        <v>44.6</v>
      </c>
      <c r="W13" s="168">
        <v>59</v>
      </c>
      <c r="X13" s="169">
        <v>59</v>
      </c>
      <c r="Y13" s="170">
        <v>41</v>
      </c>
      <c r="Z13" s="169">
        <v>41</v>
      </c>
      <c r="AA13" s="606">
        <v>0</v>
      </c>
      <c r="AB13" s="172">
        <v>0</v>
      </c>
      <c r="AC13" s="168">
        <v>73</v>
      </c>
      <c r="AD13" s="170">
        <v>70.900000000000006</v>
      </c>
      <c r="AE13" s="170">
        <v>30</v>
      </c>
      <c r="AF13" s="170">
        <v>29.1</v>
      </c>
      <c r="AG13" s="606">
        <v>0</v>
      </c>
      <c r="AH13" s="172">
        <v>0</v>
      </c>
      <c r="AI13" s="168">
        <v>57</v>
      </c>
      <c r="AJ13" s="169">
        <v>55.9</v>
      </c>
      <c r="AK13" s="170">
        <v>45</v>
      </c>
      <c r="AL13" s="169">
        <v>44.1</v>
      </c>
      <c r="AM13" s="640">
        <v>0</v>
      </c>
      <c r="AN13" s="161">
        <v>0</v>
      </c>
      <c r="AO13" s="168">
        <v>55</v>
      </c>
      <c r="AP13" s="169">
        <v>55</v>
      </c>
      <c r="AQ13" s="170">
        <v>45</v>
      </c>
      <c r="AR13" s="169">
        <v>45</v>
      </c>
      <c r="AS13" s="606">
        <v>0</v>
      </c>
      <c r="AT13" s="172">
        <v>0</v>
      </c>
      <c r="AU13" s="168">
        <v>60</v>
      </c>
      <c r="AV13" s="169">
        <v>58.8</v>
      </c>
      <c r="AW13" s="170">
        <v>42</v>
      </c>
      <c r="AX13" s="169">
        <v>41.2</v>
      </c>
      <c r="AY13" s="606">
        <v>0</v>
      </c>
      <c r="AZ13" s="172">
        <v>0</v>
      </c>
      <c r="BA13" s="168">
        <v>54</v>
      </c>
      <c r="BB13" s="169">
        <v>54</v>
      </c>
      <c r="BC13" s="170">
        <v>46</v>
      </c>
      <c r="BD13" s="169">
        <v>46</v>
      </c>
      <c r="BE13" s="606">
        <v>0</v>
      </c>
      <c r="BF13" s="172">
        <v>0</v>
      </c>
    </row>
    <row r="14" spans="1:58" ht="20.100000000000001" customHeight="1" x14ac:dyDescent="0.35">
      <c r="A14" s="63" t="s">
        <v>23</v>
      </c>
      <c r="B14" s="64" t="s">
        <v>37</v>
      </c>
      <c r="C14" s="164">
        <v>46</v>
      </c>
      <c r="D14" s="166">
        <v>60.5</v>
      </c>
      <c r="E14" s="166">
        <v>30</v>
      </c>
      <c r="F14" s="167">
        <v>39.5</v>
      </c>
      <c r="G14" s="164">
        <v>44</v>
      </c>
      <c r="H14" s="166">
        <v>57.9</v>
      </c>
      <c r="I14" s="166">
        <v>32</v>
      </c>
      <c r="J14" s="167">
        <v>42.1</v>
      </c>
      <c r="K14" s="164">
        <v>38</v>
      </c>
      <c r="L14" s="166">
        <v>55.1</v>
      </c>
      <c r="M14" s="166">
        <v>31</v>
      </c>
      <c r="N14" s="167">
        <v>44.9</v>
      </c>
      <c r="O14" s="164">
        <v>35</v>
      </c>
      <c r="P14" s="166">
        <v>50.7</v>
      </c>
      <c r="Q14" s="166">
        <v>34</v>
      </c>
      <c r="R14" s="167">
        <v>49.3</v>
      </c>
      <c r="S14" s="164">
        <v>37</v>
      </c>
      <c r="T14" s="166">
        <v>55.2</v>
      </c>
      <c r="U14" s="166">
        <v>30</v>
      </c>
      <c r="V14" s="167">
        <v>44.8</v>
      </c>
      <c r="W14" s="164">
        <v>33</v>
      </c>
      <c r="X14" s="166">
        <v>47.8</v>
      </c>
      <c r="Y14" s="166">
        <v>36</v>
      </c>
      <c r="Z14" s="166">
        <v>52.2</v>
      </c>
      <c r="AA14" s="605">
        <v>0</v>
      </c>
      <c r="AB14" s="173">
        <v>0</v>
      </c>
      <c r="AC14" s="164">
        <v>35</v>
      </c>
      <c r="AD14" s="165">
        <v>50</v>
      </c>
      <c r="AE14" s="166">
        <v>35</v>
      </c>
      <c r="AF14" s="165">
        <v>50</v>
      </c>
      <c r="AG14" s="605">
        <v>0</v>
      </c>
      <c r="AH14" s="173">
        <v>0</v>
      </c>
      <c r="AI14" s="164">
        <v>32</v>
      </c>
      <c r="AJ14" s="165">
        <v>46.4</v>
      </c>
      <c r="AK14" s="166">
        <v>37</v>
      </c>
      <c r="AL14" s="165">
        <v>53.6</v>
      </c>
      <c r="AM14" s="639">
        <v>0</v>
      </c>
      <c r="AN14" s="162">
        <v>0</v>
      </c>
      <c r="AO14" s="164">
        <v>33</v>
      </c>
      <c r="AP14" s="165">
        <v>47.8</v>
      </c>
      <c r="AQ14" s="166">
        <v>36</v>
      </c>
      <c r="AR14" s="165">
        <v>52.2</v>
      </c>
      <c r="AS14" s="605">
        <v>0</v>
      </c>
      <c r="AT14" s="173">
        <v>0</v>
      </c>
      <c r="AU14" s="164">
        <v>35</v>
      </c>
      <c r="AV14" s="165">
        <v>50</v>
      </c>
      <c r="AW14" s="166">
        <v>35</v>
      </c>
      <c r="AX14" s="165">
        <v>50</v>
      </c>
      <c r="AY14" s="605">
        <v>0</v>
      </c>
      <c r="AZ14" s="173">
        <v>0</v>
      </c>
      <c r="BA14" s="164">
        <v>36</v>
      </c>
      <c r="BB14" s="165">
        <v>51.4</v>
      </c>
      <c r="BC14" s="166">
        <v>34</v>
      </c>
      <c r="BD14" s="165">
        <v>48.6</v>
      </c>
      <c r="BE14" s="605">
        <v>0</v>
      </c>
      <c r="BF14" s="173">
        <v>0</v>
      </c>
    </row>
    <row r="15" spans="1:58" ht="20.100000000000001" customHeight="1" x14ac:dyDescent="0.35">
      <c r="A15" s="69" t="s">
        <v>39</v>
      </c>
      <c r="B15" s="70" t="s">
        <v>40</v>
      </c>
      <c r="C15" s="168">
        <v>31</v>
      </c>
      <c r="D15" s="170">
        <v>59.6</v>
      </c>
      <c r="E15" s="170">
        <v>21</v>
      </c>
      <c r="F15" s="171">
        <v>40.4</v>
      </c>
      <c r="G15" s="168">
        <v>43</v>
      </c>
      <c r="H15" s="170">
        <v>53.8</v>
      </c>
      <c r="I15" s="170">
        <v>37</v>
      </c>
      <c r="J15" s="171">
        <v>46.3</v>
      </c>
      <c r="K15" s="168">
        <v>52</v>
      </c>
      <c r="L15" s="169">
        <v>65</v>
      </c>
      <c r="M15" s="170">
        <v>28</v>
      </c>
      <c r="N15" s="172">
        <v>35</v>
      </c>
      <c r="O15" s="168">
        <v>37</v>
      </c>
      <c r="P15" s="170">
        <v>46.3</v>
      </c>
      <c r="Q15" s="170">
        <v>43</v>
      </c>
      <c r="R15" s="171">
        <v>53.8</v>
      </c>
      <c r="S15" s="168">
        <v>44</v>
      </c>
      <c r="T15" s="169">
        <v>55</v>
      </c>
      <c r="U15" s="170">
        <v>36</v>
      </c>
      <c r="V15" s="172">
        <v>45</v>
      </c>
      <c r="W15" s="168">
        <v>39</v>
      </c>
      <c r="X15" s="170">
        <v>48.1</v>
      </c>
      <c r="Y15" s="170">
        <v>41</v>
      </c>
      <c r="Z15" s="170">
        <v>50.6</v>
      </c>
      <c r="AA15" s="606">
        <v>1</v>
      </c>
      <c r="AB15" s="172">
        <v>1.2</v>
      </c>
      <c r="AC15" s="168">
        <v>41</v>
      </c>
      <c r="AD15" s="169">
        <v>50.6</v>
      </c>
      <c r="AE15" s="170">
        <v>39</v>
      </c>
      <c r="AF15" s="169">
        <v>48.1</v>
      </c>
      <c r="AG15" s="606">
        <v>1</v>
      </c>
      <c r="AH15" s="172">
        <v>1.2</v>
      </c>
      <c r="AI15" s="168">
        <v>31</v>
      </c>
      <c r="AJ15" s="169">
        <v>38.299999999999997</v>
      </c>
      <c r="AK15" s="170">
        <v>49</v>
      </c>
      <c r="AL15" s="169">
        <v>60.5</v>
      </c>
      <c r="AM15" s="640">
        <v>1</v>
      </c>
      <c r="AN15" s="161">
        <v>1.2</v>
      </c>
      <c r="AO15" s="168">
        <v>44</v>
      </c>
      <c r="AP15" s="169">
        <v>55</v>
      </c>
      <c r="AQ15" s="170">
        <v>36</v>
      </c>
      <c r="AR15" s="169">
        <v>45</v>
      </c>
      <c r="AS15" s="606">
        <v>0</v>
      </c>
      <c r="AT15" s="172">
        <v>0</v>
      </c>
      <c r="AU15" s="168">
        <v>36</v>
      </c>
      <c r="AV15" s="169">
        <v>45</v>
      </c>
      <c r="AW15" s="170">
        <v>44</v>
      </c>
      <c r="AX15" s="169">
        <v>55</v>
      </c>
      <c r="AY15" s="606">
        <v>0</v>
      </c>
      <c r="AZ15" s="172">
        <v>0</v>
      </c>
      <c r="BA15" s="168">
        <v>35</v>
      </c>
      <c r="BB15" s="169">
        <v>43.8</v>
      </c>
      <c r="BC15" s="170">
        <v>45</v>
      </c>
      <c r="BD15" s="169">
        <v>56.3</v>
      </c>
      <c r="BE15" s="606">
        <v>0</v>
      </c>
      <c r="BF15" s="172">
        <v>0</v>
      </c>
    </row>
    <row r="16" spans="1:58" ht="20.100000000000001" customHeight="1" x14ac:dyDescent="0.35">
      <c r="A16" s="63" t="s">
        <v>42</v>
      </c>
      <c r="B16" s="64" t="s">
        <v>43</v>
      </c>
      <c r="C16" s="164">
        <v>20</v>
      </c>
      <c r="D16" s="166">
        <v>39.200000000000003</v>
      </c>
      <c r="E16" s="166">
        <v>31</v>
      </c>
      <c r="F16" s="167">
        <v>60.8</v>
      </c>
      <c r="G16" s="164">
        <v>21</v>
      </c>
      <c r="H16" s="166">
        <v>44.7</v>
      </c>
      <c r="I16" s="166">
        <v>26</v>
      </c>
      <c r="J16" s="167">
        <v>55.3</v>
      </c>
      <c r="K16" s="164">
        <v>27</v>
      </c>
      <c r="L16" s="166">
        <v>64.3</v>
      </c>
      <c r="M16" s="166">
        <v>15</v>
      </c>
      <c r="N16" s="167">
        <v>35.700000000000003</v>
      </c>
      <c r="O16" s="164">
        <v>22</v>
      </c>
      <c r="P16" s="165">
        <v>50</v>
      </c>
      <c r="Q16" s="166">
        <v>22</v>
      </c>
      <c r="R16" s="173">
        <v>50</v>
      </c>
      <c r="S16" s="164">
        <v>21</v>
      </c>
      <c r="T16" s="166">
        <v>44.7</v>
      </c>
      <c r="U16" s="166">
        <v>26</v>
      </c>
      <c r="V16" s="167">
        <v>55.3</v>
      </c>
      <c r="W16" s="164">
        <v>19</v>
      </c>
      <c r="X16" s="166">
        <v>45.2</v>
      </c>
      <c r="Y16" s="166">
        <v>23</v>
      </c>
      <c r="Z16" s="166">
        <v>54.8</v>
      </c>
      <c r="AA16" s="605">
        <v>0</v>
      </c>
      <c r="AB16" s="173">
        <v>0</v>
      </c>
      <c r="AC16" s="164">
        <v>24</v>
      </c>
      <c r="AD16" s="165">
        <v>49</v>
      </c>
      <c r="AE16" s="166">
        <v>25</v>
      </c>
      <c r="AF16" s="165">
        <v>51</v>
      </c>
      <c r="AG16" s="605">
        <v>0</v>
      </c>
      <c r="AH16" s="173">
        <v>0</v>
      </c>
      <c r="AI16" s="164">
        <v>24</v>
      </c>
      <c r="AJ16" s="165">
        <v>50</v>
      </c>
      <c r="AK16" s="166">
        <v>24</v>
      </c>
      <c r="AL16" s="165">
        <v>50</v>
      </c>
      <c r="AM16" s="639">
        <v>0</v>
      </c>
      <c r="AN16" s="162">
        <v>0</v>
      </c>
      <c r="AO16" s="164">
        <v>24</v>
      </c>
      <c r="AP16" s="165">
        <v>50</v>
      </c>
      <c r="AQ16" s="166">
        <v>24</v>
      </c>
      <c r="AR16" s="165">
        <v>50</v>
      </c>
      <c r="AS16" s="605">
        <v>0</v>
      </c>
      <c r="AT16" s="173">
        <v>0</v>
      </c>
      <c r="AU16" s="164">
        <v>27</v>
      </c>
      <c r="AV16" s="165">
        <v>50</v>
      </c>
      <c r="AW16" s="166">
        <v>27</v>
      </c>
      <c r="AX16" s="165">
        <v>50</v>
      </c>
      <c r="AY16" s="605">
        <v>0</v>
      </c>
      <c r="AZ16" s="173">
        <v>0</v>
      </c>
      <c r="BA16" s="164">
        <v>25</v>
      </c>
      <c r="BB16" s="165">
        <v>52.1</v>
      </c>
      <c r="BC16" s="166">
        <v>23</v>
      </c>
      <c r="BD16" s="165">
        <v>47.9</v>
      </c>
      <c r="BE16" s="605">
        <v>0</v>
      </c>
      <c r="BF16" s="173">
        <v>0</v>
      </c>
    </row>
    <row r="17" spans="1:58" ht="20.100000000000001" customHeight="1" x14ac:dyDescent="0.35">
      <c r="A17" s="69" t="s">
        <v>45</v>
      </c>
      <c r="B17" s="70" t="s">
        <v>46</v>
      </c>
      <c r="C17" s="168">
        <v>42</v>
      </c>
      <c r="D17" s="170">
        <v>52.5</v>
      </c>
      <c r="E17" s="170">
        <v>38</v>
      </c>
      <c r="F17" s="171">
        <v>47.5</v>
      </c>
      <c r="G17" s="168">
        <v>40</v>
      </c>
      <c r="H17" s="170">
        <v>55.6</v>
      </c>
      <c r="I17" s="170">
        <v>32</v>
      </c>
      <c r="J17" s="171">
        <v>44.4</v>
      </c>
      <c r="K17" s="168">
        <v>30</v>
      </c>
      <c r="L17" s="170">
        <v>41.7</v>
      </c>
      <c r="M17" s="170">
        <v>42</v>
      </c>
      <c r="N17" s="171">
        <v>58.3</v>
      </c>
      <c r="O17" s="168">
        <v>34</v>
      </c>
      <c r="P17" s="169">
        <v>43</v>
      </c>
      <c r="Q17" s="170">
        <v>45</v>
      </c>
      <c r="R17" s="172">
        <v>57</v>
      </c>
      <c r="S17" s="168">
        <v>30</v>
      </c>
      <c r="T17" s="170">
        <v>39.5</v>
      </c>
      <c r="U17" s="170">
        <v>46</v>
      </c>
      <c r="V17" s="171">
        <v>60.5</v>
      </c>
      <c r="W17" s="168">
        <v>37</v>
      </c>
      <c r="X17" s="170">
        <v>45.7</v>
      </c>
      <c r="Y17" s="170">
        <v>44</v>
      </c>
      <c r="Z17" s="170">
        <v>54.3</v>
      </c>
      <c r="AA17" s="606">
        <v>0</v>
      </c>
      <c r="AB17" s="172">
        <v>0</v>
      </c>
      <c r="AC17" s="168">
        <v>31</v>
      </c>
      <c r="AD17" s="169">
        <v>40.299999999999997</v>
      </c>
      <c r="AE17" s="170">
        <v>46</v>
      </c>
      <c r="AF17" s="169">
        <v>59.7</v>
      </c>
      <c r="AG17" s="606">
        <v>0</v>
      </c>
      <c r="AH17" s="172">
        <v>0</v>
      </c>
      <c r="AI17" s="168">
        <v>30</v>
      </c>
      <c r="AJ17" s="169">
        <v>38</v>
      </c>
      <c r="AK17" s="170">
        <v>49</v>
      </c>
      <c r="AL17" s="169">
        <v>62</v>
      </c>
      <c r="AM17" s="640">
        <v>0</v>
      </c>
      <c r="AN17" s="161">
        <v>0</v>
      </c>
      <c r="AO17" s="168">
        <v>23</v>
      </c>
      <c r="AP17" s="169">
        <v>31.5</v>
      </c>
      <c r="AQ17" s="170">
        <v>50</v>
      </c>
      <c r="AR17" s="169">
        <v>68.5</v>
      </c>
      <c r="AS17" s="606">
        <v>0</v>
      </c>
      <c r="AT17" s="172">
        <v>0</v>
      </c>
      <c r="AU17" s="168">
        <v>32</v>
      </c>
      <c r="AV17" s="169">
        <v>42.7</v>
      </c>
      <c r="AW17" s="170">
        <v>43</v>
      </c>
      <c r="AX17" s="169">
        <v>57.3</v>
      </c>
      <c r="AY17" s="606">
        <v>0</v>
      </c>
      <c r="AZ17" s="172">
        <v>0</v>
      </c>
      <c r="BA17" s="168">
        <v>31</v>
      </c>
      <c r="BB17" s="169">
        <v>44.9</v>
      </c>
      <c r="BC17" s="170">
        <v>38</v>
      </c>
      <c r="BD17" s="169">
        <v>55.1</v>
      </c>
      <c r="BE17" s="606">
        <v>0</v>
      </c>
      <c r="BF17" s="172">
        <v>0</v>
      </c>
    </row>
    <row r="18" spans="1:58" ht="20.100000000000001" customHeight="1" x14ac:dyDescent="0.35">
      <c r="A18" s="63" t="s">
        <v>48</v>
      </c>
      <c r="B18" s="64" t="s">
        <v>49</v>
      </c>
      <c r="C18" s="164">
        <v>36</v>
      </c>
      <c r="D18" s="166">
        <v>43.4</v>
      </c>
      <c r="E18" s="166">
        <v>47</v>
      </c>
      <c r="F18" s="167">
        <v>56.6</v>
      </c>
      <c r="G18" s="164">
        <v>38</v>
      </c>
      <c r="H18" s="166">
        <v>45.2</v>
      </c>
      <c r="I18" s="166">
        <v>46</v>
      </c>
      <c r="J18" s="167">
        <v>54.8</v>
      </c>
      <c r="K18" s="164">
        <v>36</v>
      </c>
      <c r="L18" s="166">
        <v>43.4</v>
      </c>
      <c r="M18" s="166">
        <v>47</v>
      </c>
      <c r="N18" s="167">
        <v>56.6</v>
      </c>
      <c r="O18" s="164">
        <v>44</v>
      </c>
      <c r="P18" s="166">
        <v>47.3</v>
      </c>
      <c r="Q18" s="166">
        <v>49</v>
      </c>
      <c r="R18" s="167">
        <v>52.7</v>
      </c>
      <c r="S18" s="164">
        <v>34</v>
      </c>
      <c r="T18" s="165">
        <v>37</v>
      </c>
      <c r="U18" s="166">
        <v>58</v>
      </c>
      <c r="V18" s="173">
        <v>63</v>
      </c>
      <c r="W18" s="164">
        <v>36</v>
      </c>
      <c r="X18" s="166">
        <v>38.700000000000003</v>
      </c>
      <c r="Y18" s="166">
        <v>57</v>
      </c>
      <c r="Z18" s="166">
        <v>61.3</v>
      </c>
      <c r="AA18" s="605">
        <v>0</v>
      </c>
      <c r="AB18" s="173">
        <v>0</v>
      </c>
      <c r="AC18" s="164">
        <v>47</v>
      </c>
      <c r="AD18" s="165">
        <v>50.5</v>
      </c>
      <c r="AE18" s="166">
        <v>46</v>
      </c>
      <c r="AF18" s="165">
        <v>49.5</v>
      </c>
      <c r="AG18" s="605">
        <v>0</v>
      </c>
      <c r="AH18" s="173">
        <v>0</v>
      </c>
      <c r="AI18" s="164">
        <v>40</v>
      </c>
      <c r="AJ18" s="165">
        <v>43</v>
      </c>
      <c r="AK18" s="166">
        <v>53</v>
      </c>
      <c r="AL18" s="165">
        <v>57</v>
      </c>
      <c r="AM18" s="639">
        <v>0</v>
      </c>
      <c r="AN18" s="162">
        <v>0</v>
      </c>
      <c r="AO18" s="164">
        <v>34</v>
      </c>
      <c r="AP18" s="165">
        <v>36.6</v>
      </c>
      <c r="AQ18" s="166">
        <v>59</v>
      </c>
      <c r="AR18" s="165">
        <v>63.4</v>
      </c>
      <c r="AS18" s="605">
        <v>0</v>
      </c>
      <c r="AT18" s="173">
        <v>0</v>
      </c>
      <c r="AU18" s="164">
        <v>40</v>
      </c>
      <c r="AV18" s="165">
        <v>43</v>
      </c>
      <c r="AW18" s="166">
        <v>53</v>
      </c>
      <c r="AX18" s="165">
        <v>57</v>
      </c>
      <c r="AY18" s="605">
        <v>0</v>
      </c>
      <c r="AZ18" s="173">
        <v>0</v>
      </c>
      <c r="BA18" s="164">
        <v>32</v>
      </c>
      <c r="BB18" s="165">
        <v>34.4</v>
      </c>
      <c r="BC18" s="166">
        <v>61</v>
      </c>
      <c r="BD18" s="165">
        <v>65.599999999999994</v>
      </c>
      <c r="BE18" s="605">
        <v>0</v>
      </c>
      <c r="BF18" s="173">
        <v>0</v>
      </c>
    </row>
    <row r="19" spans="1:58" ht="20.100000000000001" customHeight="1" x14ac:dyDescent="0.35">
      <c r="A19" s="69" t="s">
        <v>48</v>
      </c>
      <c r="B19" s="70" t="s">
        <v>50</v>
      </c>
      <c r="C19" s="168">
        <v>50</v>
      </c>
      <c r="D19" s="170">
        <v>46.3</v>
      </c>
      <c r="E19" s="170">
        <v>58</v>
      </c>
      <c r="F19" s="171">
        <v>53.7</v>
      </c>
      <c r="G19" s="168">
        <v>60</v>
      </c>
      <c r="H19" s="170">
        <v>51.7</v>
      </c>
      <c r="I19" s="170">
        <v>56</v>
      </c>
      <c r="J19" s="171">
        <v>48.3</v>
      </c>
      <c r="K19" s="168">
        <v>60</v>
      </c>
      <c r="L19" s="170">
        <v>48.8</v>
      </c>
      <c r="M19" s="170">
        <v>63</v>
      </c>
      <c r="N19" s="171">
        <v>51.2</v>
      </c>
      <c r="O19" s="168">
        <v>66</v>
      </c>
      <c r="P19" s="169">
        <v>55</v>
      </c>
      <c r="Q19" s="170">
        <v>54</v>
      </c>
      <c r="R19" s="172">
        <v>45</v>
      </c>
      <c r="S19" s="168">
        <v>57</v>
      </c>
      <c r="T19" s="170">
        <v>46.7</v>
      </c>
      <c r="U19" s="170">
        <v>65</v>
      </c>
      <c r="V19" s="171">
        <v>53.3</v>
      </c>
      <c r="W19" s="168">
        <v>58</v>
      </c>
      <c r="X19" s="170">
        <v>47.2</v>
      </c>
      <c r="Y19" s="170">
        <v>65</v>
      </c>
      <c r="Z19" s="170">
        <v>52.8</v>
      </c>
      <c r="AA19" s="606">
        <v>0</v>
      </c>
      <c r="AB19" s="172">
        <v>0</v>
      </c>
      <c r="AC19" s="168">
        <v>65</v>
      </c>
      <c r="AD19" s="169">
        <v>52</v>
      </c>
      <c r="AE19" s="170">
        <v>60</v>
      </c>
      <c r="AF19" s="169">
        <v>48</v>
      </c>
      <c r="AG19" s="606">
        <v>0</v>
      </c>
      <c r="AH19" s="172">
        <v>0</v>
      </c>
      <c r="AI19" s="168">
        <v>57</v>
      </c>
      <c r="AJ19" s="169">
        <v>45.6</v>
      </c>
      <c r="AK19" s="170">
        <v>68</v>
      </c>
      <c r="AL19" s="169">
        <v>54.4</v>
      </c>
      <c r="AM19" s="640">
        <v>0</v>
      </c>
      <c r="AN19" s="161">
        <v>0</v>
      </c>
      <c r="AO19" s="168">
        <v>52</v>
      </c>
      <c r="AP19" s="169">
        <v>42.6</v>
      </c>
      <c r="AQ19" s="170">
        <v>70</v>
      </c>
      <c r="AR19" s="169">
        <v>57.4</v>
      </c>
      <c r="AS19" s="606">
        <v>0</v>
      </c>
      <c r="AT19" s="172">
        <v>0</v>
      </c>
      <c r="AU19" s="168">
        <v>54</v>
      </c>
      <c r="AV19" s="169">
        <v>43.2</v>
      </c>
      <c r="AW19" s="170">
        <v>71</v>
      </c>
      <c r="AX19" s="169">
        <v>56.8</v>
      </c>
      <c r="AY19" s="606">
        <v>0</v>
      </c>
      <c r="AZ19" s="172">
        <v>0</v>
      </c>
      <c r="BA19" s="168">
        <v>55</v>
      </c>
      <c r="BB19" s="169">
        <v>42.3</v>
      </c>
      <c r="BC19" s="170">
        <v>75</v>
      </c>
      <c r="BD19" s="169">
        <v>57.7</v>
      </c>
      <c r="BE19" s="606">
        <v>0</v>
      </c>
      <c r="BF19" s="172">
        <v>0</v>
      </c>
    </row>
    <row r="20" spans="1:58" ht="20.100000000000001" customHeight="1" x14ac:dyDescent="0.35">
      <c r="A20" s="63" t="s">
        <v>48</v>
      </c>
      <c r="B20" s="64" t="s">
        <v>362</v>
      </c>
      <c r="C20" s="164" t="s">
        <v>227</v>
      </c>
      <c r="D20" s="166" t="s">
        <v>227</v>
      </c>
      <c r="E20" s="166" t="s">
        <v>227</v>
      </c>
      <c r="F20" s="167" t="s">
        <v>227</v>
      </c>
      <c r="G20" s="164" t="s">
        <v>227</v>
      </c>
      <c r="H20" s="166" t="s">
        <v>227</v>
      </c>
      <c r="I20" s="166" t="s">
        <v>227</v>
      </c>
      <c r="J20" s="167" t="s">
        <v>227</v>
      </c>
      <c r="K20" s="164">
        <v>43</v>
      </c>
      <c r="L20" s="165">
        <v>43</v>
      </c>
      <c r="M20" s="166">
        <v>57</v>
      </c>
      <c r="N20" s="173">
        <v>57</v>
      </c>
      <c r="O20" s="164">
        <v>59</v>
      </c>
      <c r="P20" s="165">
        <v>59</v>
      </c>
      <c r="Q20" s="166">
        <v>41</v>
      </c>
      <c r="R20" s="173">
        <v>41</v>
      </c>
      <c r="S20" s="164">
        <v>61</v>
      </c>
      <c r="T20" s="165">
        <v>61</v>
      </c>
      <c r="U20" s="166">
        <v>39</v>
      </c>
      <c r="V20" s="173">
        <v>39</v>
      </c>
      <c r="W20" s="164">
        <v>50</v>
      </c>
      <c r="X20" s="166">
        <v>49.5</v>
      </c>
      <c r="Y20" s="166">
        <v>49</v>
      </c>
      <c r="Z20" s="166">
        <v>48.5</v>
      </c>
      <c r="AA20" s="605">
        <v>2</v>
      </c>
      <c r="AB20" s="173">
        <v>2</v>
      </c>
      <c r="AC20" s="164">
        <v>51</v>
      </c>
      <c r="AD20" s="165">
        <v>51</v>
      </c>
      <c r="AE20" s="166">
        <v>49</v>
      </c>
      <c r="AF20" s="165">
        <v>49</v>
      </c>
      <c r="AG20" s="605">
        <v>0</v>
      </c>
      <c r="AH20" s="173">
        <v>0</v>
      </c>
      <c r="AI20" s="164">
        <v>61</v>
      </c>
      <c r="AJ20" s="165">
        <v>58.1</v>
      </c>
      <c r="AK20" s="166">
        <v>44</v>
      </c>
      <c r="AL20" s="165">
        <v>41.9</v>
      </c>
      <c r="AM20" s="639">
        <v>0</v>
      </c>
      <c r="AN20" s="162">
        <v>0</v>
      </c>
      <c r="AO20" s="164">
        <v>53</v>
      </c>
      <c r="AP20" s="165">
        <v>50.5</v>
      </c>
      <c r="AQ20" s="166">
        <v>52</v>
      </c>
      <c r="AR20" s="165">
        <v>49.5</v>
      </c>
      <c r="AS20" s="605">
        <v>0</v>
      </c>
      <c r="AT20" s="173">
        <v>0</v>
      </c>
      <c r="AU20" s="164">
        <v>47</v>
      </c>
      <c r="AV20" s="165">
        <v>44.8</v>
      </c>
      <c r="AW20" s="166">
        <v>58</v>
      </c>
      <c r="AX20" s="165">
        <v>55.2</v>
      </c>
      <c r="AY20" s="605">
        <v>0</v>
      </c>
      <c r="AZ20" s="173">
        <v>0</v>
      </c>
      <c r="BA20" s="164">
        <v>48</v>
      </c>
      <c r="BB20" s="165">
        <v>45.7</v>
      </c>
      <c r="BC20" s="166">
        <v>57</v>
      </c>
      <c r="BD20" s="165">
        <v>54.3</v>
      </c>
      <c r="BE20" s="605">
        <v>0</v>
      </c>
      <c r="BF20" s="173">
        <v>0</v>
      </c>
    </row>
    <row r="21" spans="1:58" ht="20.100000000000001" customHeight="1" x14ac:dyDescent="0.35">
      <c r="A21" s="69" t="s">
        <v>53</v>
      </c>
      <c r="B21" s="70" t="s">
        <v>54</v>
      </c>
      <c r="C21" s="168">
        <v>39</v>
      </c>
      <c r="D21" s="170">
        <v>55.7</v>
      </c>
      <c r="E21" s="170">
        <v>31</v>
      </c>
      <c r="F21" s="171">
        <v>44.3</v>
      </c>
      <c r="G21" s="168">
        <v>43</v>
      </c>
      <c r="H21" s="170">
        <v>53.8</v>
      </c>
      <c r="I21" s="170">
        <v>37</v>
      </c>
      <c r="J21" s="171">
        <v>46.3</v>
      </c>
      <c r="K21" s="168">
        <v>46</v>
      </c>
      <c r="L21" s="170">
        <v>58.2</v>
      </c>
      <c r="M21" s="170">
        <v>33</v>
      </c>
      <c r="N21" s="171">
        <v>41.8</v>
      </c>
      <c r="O21" s="168">
        <v>49</v>
      </c>
      <c r="P21" s="169">
        <v>59</v>
      </c>
      <c r="Q21" s="170">
        <v>34</v>
      </c>
      <c r="R21" s="172">
        <v>41</v>
      </c>
      <c r="S21" s="168">
        <v>48</v>
      </c>
      <c r="T21" s="170">
        <v>56.5</v>
      </c>
      <c r="U21" s="170">
        <v>37</v>
      </c>
      <c r="V21" s="171">
        <v>43.5</v>
      </c>
      <c r="W21" s="168">
        <v>50</v>
      </c>
      <c r="X21" s="170">
        <v>55.6</v>
      </c>
      <c r="Y21" s="170">
        <v>40</v>
      </c>
      <c r="Z21" s="170">
        <v>44.4</v>
      </c>
      <c r="AA21" s="606">
        <v>0</v>
      </c>
      <c r="AB21" s="172">
        <v>0</v>
      </c>
      <c r="AC21" s="168">
        <v>46</v>
      </c>
      <c r="AD21" s="169">
        <v>48.9</v>
      </c>
      <c r="AE21" s="170">
        <v>48</v>
      </c>
      <c r="AF21" s="169">
        <v>51.1</v>
      </c>
      <c r="AG21" s="606">
        <v>0</v>
      </c>
      <c r="AH21" s="172">
        <v>0</v>
      </c>
      <c r="AI21" s="168">
        <v>53</v>
      </c>
      <c r="AJ21" s="169">
        <v>55.2</v>
      </c>
      <c r="AK21" s="170">
        <v>43</v>
      </c>
      <c r="AL21" s="169">
        <v>44.8</v>
      </c>
      <c r="AM21" s="640">
        <v>0</v>
      </c>
      <c r="AN21" s="161">
        <v>0</v>
      </c>
      <c r="AO21" s="168">
        <v>47</v>
      </c>
      <c r="AP21" s="169">
        <v>49</v>
      </c>
      <c r="AQ21" s="170">
        <v>49</v>
      </c>
      <c r="AR21" s="169">
        <v>51</v>
      </c>
      <c r="AS21" s="606">
        <v>0</v>
      </c>
      <c r="AT21" s="172">
        <v>0</v>
      </c>
      <c r="AU21" s="168">
        <v>40</v>
      </c>
      <c r="AV21" s="169">
        <v>41.7</v>
      </c>
      <c r="AW21" s="170">
        <v>56</v>
      </c>
      <c r="AX21" s="169">
        <v>58.3</v>
      </c>
      <c r="AY21" s="606">
        <v>0</v>
      </c>
      <c r="AZ21" s="172">
        <v>0</v>
      </c>
      <c r="BA21" s="168">
        <v>41</v>
      </c>
      <c r="BB21" s="169">
        <v>42.7</v>
      </c>
      <c r="BC21" s="170">
        <v>55</v>
      </c>
      <c r="BD21" s="169">
        <v>57.3</v>
      </c>
      <c r="BE21" s="606">
        <v>0</v>
      </c>
      <c r="BF21" s="172">
        <v>0</v>
      </c>
    </row>
    <row r="22" spans="1:58" ht="20.100000000000001" customHeight="1" x14ac:dyDescent="0.35">
      <c r="A22" s="63" t="s">
        <v>56</v>
      </c>
      <c r="B22" s="64" t="s">
        <v>57</v>
      </c>
      <c r="C22" s="164">
        <v>29</v>
      </c>
      <c r="D22" s="166">
        <v>56.9</v>
      </c>
      <c r="E22" s="166">
        <v>22</v>
      </c>
      <c r="F22" s="167">
        <v>43.1</v>
      </c>
      <c r="G22" s="164">
        <v>28</v>
      </c>
      <c r="H22" s="166">
        <v>54.9</v>
      </c>
      <c r="I22" s="166">
        <v>23</v>
      </c>
      <c r="J22" s="167">
        <v>45.1</v>
      </c>
      <c r="K22" s="164">
        <v>31</v>
      </c>
      <c r="L22" s="166">
        <v>60.8</v>
      </c>
      <c r="M22" s="166">
        <v>20</v>
      </c>
      <c r="N22" s="167">
        <v>39.200000000000003</v>
      </c>
      <c r="O22" s="164">
        <v>30</v>
      </c>
      <c r="P22" s="165">
        <v>60</v>
      </c>
      <c r="Q22" s="166">
        <v>20</v>
      </c>
      <c r="R22" s="173">
        <v>40</v>
      </c>
      <c r="S22" s="164">
        <v>27</v>
      </c>
      <c r="T22" s="165">
        <v>54</v>
      </c>
      <c r="U22" s="166">
        <v>23</v>
      </c>
      <c r="V22" s="173">
        <v>46</v>
      </c>
      <c r="W22" s="164">
        <v>33</v>
      </c>
      <c r="X22" s="166">
        <v>63.5</v>
      </c>
      <c r="Y22" s="166">
        <v>19</v>
      </c>
      <c r="Z22" s="166">
        <v>36.5</v>
      </c>
      <c r="AA22" s="605">
        <v>0</v>
      </c>
      <c r="AB22" s="173">
        <v>0</v>
      </c>
      <c r="AC22" s="164">
        <v>22</v>
      </c>
      <c r="AD22" s="165">
        <v>44.9</v>
      </c>
      <c r="AE22" s="166">
        <v>27</v>
      </c>
      <c r="AF22" s="165">
        <v>55.1</v>
      </c>
      <c r="AG22" s="605">
        <v>0</v>
      </c>
      <c r="AH22" s="173">
        <v>0</v>
      </c>
      <c r="AI22" s="164">
        <v>24</v>
      </c>
      <c r="AJ22" s="165">
        <v>47.1</v>
      </c>
      <c r="AK22" s="166">
        <v>27</v>
      </c>
      <c r="AL22" s="165">
        <v>52.9</v>
      </c>
      <c r="AM22" s="639">
        <v>0</v>
      </c>
      <c r="AN22" s="162">
        <v>0</v>
      </c>
      <c r="AO22" s="164">
        <v>27</v>
      </c>
      <c r="AP22" s="165">
        <v>54</v>
      </c>
      <c r="AQ22" s="166">
        <v>23</v>
      </c>
      <c r="AR22" s="165">
        <v>46</v>
      </c>
      <c r="AS22" s="605">
        <v>0</v>
      </c>
      <c r="AT22" s="173">
        <v>0</v>
      </c>
      <c r="AU22" s="164">
        <v>29</v>
      </c>
      <c r="AV22" s="165">
        <v>58</v>
      </c>
      <c r="AW22" s="166">
        <v>21</v>
      </c>
      <c r="AX22" s="165">
        <v>42</v>
      </c>
      <c r="AY22" s="605">
        <v>0</v>
      </c>
      <c r="AZ22" s="173">
        <v>0</v>
      </c>
      <c r="BA22" s="164">
        <v>23</v>
      </c>
      <c r="BB22" s="165">
        <v>46</v>
      </c>
      <c r="BC22" s="166">
        <v>27</v>
      </c>
      <c r="BD22" s="165">
        <v>54</v>
      </c>
      <c r="BE22" s="605">
        <v>0</v>
      </c>
      <c r="BF22" s="173">
        <v>0</v>
      </c>
    </row>
    <row r="23" spans="1:58" ht="20.100000000000001" customHeight="1" x14ac:dyDescent="0.35">
      <c r="A23" s="69" t="s">
        <v>56</v>
      </c>
      <c r="B23" s="70" t="s">
        <v>59</v>
      </c>
      <c r="C23" s="168">
        <v>33</v>
      </c>
      <c r="D23" s="170">
        <v>48.5</v>
      </c>
      <c r="E23" s="170">
        <v>35</v>
      </c>
      <c r="F23" s="171">
        <v>51.5</v>
      </c>
      <c r="G23" s="168">
        <v>35</v>
      </c>
      <c r="H23" s="170">
        <v>51.5</v>
      </c>
      <c r="I23" s="170">
        <v>33</v>
      </c>
      <c r="J23" s="171">
        <v>48.5</v>
      </c>
      <c r="K23" s="168">
        <v>36</v>
      </c>
      <c r="L23" s="170">
        <v>54.5</v>
      </c>
      <c r="M23" s="170">
        <v>30</v>
      </c>
      <c r="N23" s="171">
        <v>45.5</v>
      </c>
      <c r="O23" s="168">
        <v>24</v>
      </c>
      <c r="P23" s="170">
        <v>47.1</v>
      </c>
      <c r="Q23" s="170">
        <v>27</v>
      </c>
      <c r="R23" s="171">
        <v>52.9</v>
      </c>
      <c r="S23" s="168">
        <v>26</v>
      </c>
      <c r="T23" s="169">
        <v>52</v>
      </c>
      <c r="U23" s="170">
        <v>24</v>
      </c>
      <c r="V23" s="172">
        <v>48</v>
      </c>
      <c r="W23" s="168">
        <v>26</v>
      </c>
      <c r="X23" s="169">
        <v>50</v>
      </c>
      <c r="Y23" s="170">
        <v>26</v>
      </c>
      <c r="Z23" s="169">
        <v>50</v>
      </c>
      <c r="AA23" s="606">
        <v>0</v>
      </c>
      <c r="AB23" s="172">
        <v>0</v>
      </c>
      <c r="AC23" s="168">
        <v>29</v>
      </c>
      <c r="AD23" s="169">
        <v>40.799999999999997</v>
      </c>
      <c r="AE23" s="170">
        <v>39</v>
      </c>
      <c r="AF23" s="169">
        <v>54.9</v>
      </c>
      <c r="AG23" s="606">
        <v>3</v>
      </c>
      <c r="AH23" s="172">
        <v>4.2</v>
      </c>
      <c r="AI23" s="168">
        <v>40</v>
      </c>
      <c r="AJ23" s="169">
        <v>58</v>
      </c>
      <c r="AK23" s="170">
        <v>29</v>
      </c>
      <c r="AL23" s="169">
        <v>42</v>
      </c>
      <c r="AM23" s="640">
        <v>0</v>
      </c>
      <c r="AN23" s="161">
        <v>0</v>
      </c>
      <c r="AO23" s="168">
        <v>32</v>
      </c>
      <c r="AP23" s="169">
        <v>45.7</v>
      </c>
      <c r="AQ23" s="170">
        <v>38</v>
      </c>
      <c r="AR23" s="169">
        <v>54.3</v>
      </c>
      <c r="AS23" s="606">
        <v>0</v>
      </c>
      <c r="AT23" s="172">
        <v>0</v>
      </c>
      <c r="AU23" s="168">
        <v>35</v>
      </c>
      <c r="AV23" s="169">
        <v>50</v>
      </c>
      <c r="AW23" s="170">
        <v>35</v>
      </c>
      <c r="AX23" s="169">
        <v>50</v>
      </c>
      <c r="AY23" s="606">
        <v>0</v>
      </c>
      <c r="AZ23" s="172">
        <v>0</v>
      </c>
      <c r="BA23" s="168">
        <v>35</v>
      </c>
      <c r="BB23" s="169">
        <v>50</v>
      </c>
      <c r="BC23" s="170">
        <v>35</v>
      </c>
      <c r="BD23" s="169">
        <v>50</v>
      </c>
      <c r="BE23" s="606">
        <v>0</v>
      </c>
      <c r="BF23" s="172">
        <v>0</v>
      </c>
    </row>
    <row r="24" spans="1:58" ht="20.100000000000001" customHeight="1" x14ac:dyDescent="0.35">
      <c r="A24" s="63" t="s">
        <v>56</v>
      </c>
      <c r="B24" s="64" t="s">
        <v>446</v>
      </c>
      <c r="C24" s="164" t="s">
        <v>227</v>
      </c>
      <c r="D24" s="166" t="s">
        <v>227</v>
      </c>
      <c r="E24" s="166" t="s">
        <v>227</v>
      </c>
      <c r="F24" s="167" t="s">
        <v>227</v>
      </c>
      <c r="G24" s="164">
        <v>83</v>
      </c>
      <c r="H24" s="166">
        <v>63.4</v>
      </c>
      <c r="I24" s="166">
        <v>48</v>
      </c>
      <c r="J24" s="167">
        <v>36.6</v>
      </c>
      <c r="K24" s="164">
        <v>74</v>
      </c>
      <c r="L24" s="166">
        <v>56.9</v>
      </c>
      <c r="M24" s="166">
        <v>56</v>
      </c>
      <c r="N24" s="167">
        <v>43.1</v>
      </c>
      <c r="O24" s="164">
        <v>73</v>
      </c>
      <c r="P24" s="166">
        <v>56.6</v>
      </c>
      <c r="Q24" s="166">
        <v>56</v>
      </c>
      <c r="R24" s="167">
        <v>43.4</v>
      </c>
      <c r="S24" s="164">
        <v>70</v>
      </c>
      <c r="T24" s="166">
        <v>53.4</v>
      </c>
      <c r="U24" s="166">
        <v>61</v>
      </c>
      <c r="V24" s="167">
        <v>46.6</v>
      </c>
      <c r="W24" s="164">
        <v>79</v>
      </c>
      <c r="X24" s="166">
        <v>59.8</v>
      </c>
      <c r="Y24" s="166">
        <v>53</v>
      </c>
      <c r="Z24" s="166">
        <v>40.200000000000003</v>
      </c>
      <c r="AA24" s="605">
        <v>0</v>
      </c>
      <c r="AB24" s="173">
        <v>0</v>
      </c>
      <c r="AC24" s="164">
        <v>66</v>
      </c>
      <c r="AD24" s="165">
        <v>50.4</v>
      </c>
      <c r="AE24" s="166">
        <v>65</v>
      </c>
      <c r="AF24" s="165">
        <v>49.6</v>
      </c>
      <c r="AG24" s="605">
        <v>0</v>
      </c>
      <c r="AH24" s="173">
        <v>0</v>
      </c>
      <c r="AI24" s="164">
        <v>69</v>
      </c>
      <c r="AJ24" s="165">
        <v>53.1</v>
      </c>
      <c r="AK24" s="166">
        <v>61</v>
      </c>
      <c r="AL24" s="165">
        <v>46.9</v>
      </c>
      <c r="AM24" s="639">
        <v>0</v>
      </c>
      <c r="AN24" s="162">
        <v>0</v>
      </c>
      <c r="AO24" s="164">
        <v>68</v>
      </c>
      <c r="AP24" s="165">
        <v>51.9</v>
      </c>
      <c r="AQ24" s="166">
        <v>63</v>
      </c>
      <c r="AR24" s="165">
        <v>48.1</v>
      </c>
      <c r="AS24" s="605">
        <v>0</v>
      </c>
      <c r="AT24" s="173">
        <v>0</v>
      </c>
      <c r="AU24" s="164">
        <v>52</v>
      </c>
      <c r="AV24" s="165">
        <v>38.5</v>
      </c>
      <c r="AW24" s="166">
        <v>83</v>
      </c>
      <c r="AX24" s="165">
        <v>61.5</v>
      </c>
      <c r="AY24" s="605">
        <v>0</v>
      </c>
      <c r="AZ24" s="173">
        <v>0</v>
      </c>
      <c r="BA24" s="164">
        <v>49</v>
      </c>
      <c r="BB24" s="165">
        <v>35</v>
      </c>
      <c r="BC24" s="166">
        <v>91</v>
      </c>
      <c r="BD24" s="165">
        <v>65</v>
      </c>
      <c r="BE24" s="605">
        <v>0</v>
      </c>
      <c r="BF24" s="173">
        <v>0</v>
      </c>
    </row>
    <row r="25" spans="1:58" ht="20.100000000000001" customHeight="1" x14ac:dyDescent="0.35">
      <c r="A25" s="69" t="s">
        <v>62</v>
      </c>
      <c r="B25" s="70" t="s">
        <v>63</v>
      </c>
      <c r="C25" s="168">
        <v>58</v>
      </c>
      <c r="D25" s="170">
        <v>55.8</v>
      </c>
      <c r="E25" s="170">
        <v>46</v>
      </c>
      <c r="F25" s="171">
        <v>44.2</v>
      </c>
      <c r="G25" s="168">
        <v>52</v>
      </c>
      <c r="H25" s="169">
        <v>50</v>
      </c>
      <c r="I25" s="170">
        <v>52</v>
      </c>
      <c r="J25" s="171">
        <v>50</v>
      </c>
      <c r="K25" s="168">
        <v>45</v>
      </c>
      <c r="L25" s="170">
        <v>43.7</v>
      </c>
      <c r="M25" s="170">
        <v>58</v>
      </c>
      <c r="N25" s="171">
        <v>56.3</v>
      </c>
      <c r="O25" s="168">
        <v>47</v>
      </c>
      <c r="P25" s="170">
        <v>44.8</v>
      </c>
      <c r="Q25" s="170">
        <v>58</v>
      </c>
      <c r="R25" s="171">
        <v>55.2</v>
      </c>
      <c r="S25" s="168">
        <v>61</v>
      </c>
      <c r="T25" s="169">
        <v>57</v>
      </c>
      <c r="U25" s="170">
        <v>46</v>
      </c>
      <c r="V25" s="172">
        <v>43</v>
      </c>
      <c r="W25" s="168">
        <v>56</v>
      </c>
      <c r="X25" s="170">
        <v>52.3</v>
      </c>
      <c r="Y25" s="170">
        <v>49</v>
      </c>
      <c r="Z25" s="170">
        <v>45.8</v>
      </c>
      <c r="AA25" s="606">
        <v>2</v>
      </c>
      <c r="AB25" s="171">
        <v>1.9</v>
      </c>
      <c r="AC25" s="168">
        <v>57</v>
      </c>
      <c r="AD25" s="169">
        <v>53.8</v>
      </c>
      <c r="AE25" s="170">
        <v>48</v>
      </c>
      <c r="AF25" s="169">
        <v>45.3</v>
      </c>
      <c r="AG25" s="606">
        <v>1</v>
      </c>
      <c r="AH25" s="172">
        <v>0.9</v>
      </c>
      <c r="AI25" s="168">
        <v>55</v>
      </c>
      <c r="AJ25" s="169">
        <v>50.9</v>
      </c>
      <c r="AK25" s="170">
        <v>53</v>
      </c>
      <c r="AL25" s="169">
        <v>49.1</v>
      </c>
      <c r="AM25" s="640">
        <v>0</v>
      </c>
      <c r="AN25" s="161">
        <v>0</v>
      </c>
      <c r="AO25" s="168">
        <v>44</v>
      </c>
      <c r="AP25" s="169">
        <v>41.5</v>
      </c>
      <c r="AQ25" s="170">
        <v>60</v>
      </c>
      <c r="AR25" s="169">
        <v>56.6</v>
      </c>
      <c r="AS25" s="606">
        <v>2</v>
      </c>
      <c r="AT25" s="172">
        <v>1.9</v>
      </c>
      <c r="AU25" s="168">
        <v>51</v>
      </c>
      <c r="AV25" s="169">
        <v>48.6</v>
      </c>
      <c r="AW25" s="170">
        <v>54</v>
      </c>
      <c r="AX25" s="169">
        <v>51.4</v>
      </c>
      <c r="AY25" s="606">
        <v>0</v>
      </c>
      <c r="AZ25" s="172">
        <v>0</v>
      </c>
      <c r="BA25" s="168">
        <v>38</v>
      </c>
      <c r="BB25" s="169">
        <v>36.200000000000003</v>
      </c>
      <c r="BC25" s="170">
        <v>67</v>
      </c>
      <c r="BD25" s="169">
        <v>63.8</v>
      </c>
      <c r="BE25" s="606">
        <v>0</v>
      </c>
      <c r="BF25" s="172">
        <v>0</v>
      </c>
    </row>
    <row r="26" spans="1:58" ht="20.100000000000001" customHeight="1" x14ac:dyDescent="0.35">
      <c r="A26" s="63" t="s">
        <v>64</v>
      </c>
      <c r="B26" s="64" t="s">
        <v>65</v>
      </c>
      <c r="C26" s="164">
        <v>42</v>
      </c>
      <c r="D26" s="166">
        <v>50.6</v>
      </c>
      <c r="E26" s="166">
        <v>41</v>
      </c>
      <c r="F26" s="167">
        <v>49.4</v>
      </c>
      <c r="G26" s="164">
        <v>48</v>
      </c>
      <c r="H26" s="166">
        <v>57.1</v>
      </c>
      <c r="I26" s="166">
        <v>36</v>
      </c>
      <c r="J26" s="167">
        <v>42.9</v>
      </c>
      <c r="K26" s="164">
        <v>47</v>
      </c>
      <c r="L26" s="166">
        <v>57.3</v>
      </c>
      <c r="M26" s="166">
        <v>35</v>
      </c>
      <c r="N26" s="167">
        <v>42.7</v>
      </c>
      <c r="O26" s="164">
        <v>42</v>
      </c>
      <c r="P26" s="166">
        <v>51.9</v>
      </c>
      <c r="Q26" s="166">
        <v>39</v>
      </c>
      <c r="R26" s="167">
        <v>48.1</v>
      </c>
      <c r="S26" s="164">
        <v>46</v>
      </c>
      <c r="T26" s="166">
        <v>57.5</v>
      </c>
      <c r="U26" s="166">
        <v>34</v>
      </c>
      <c r="V26" s="167">
        <v>42.5</v>
      </c>
      <c r="W26" s="164">
        <v>45</v>
      </c>
      <c r="X26" s="166">
        <v>55.6</v>
      </c>
      <c r="Y26" s="166">
        <v>36</v>
      </c>
      <c r="Z26" s="166">
        <v>44.4</v>
      </c>
      <c r="AA26" s="605">
        <v>0</v>
      </c>
      <c r="AB26" s="173">
        <v>0</v>
      </c>
      <c r="AC26" s="164">
        <v>41</v>
      </c>
      <c r="AD26" s="165">
        <v>49.4</v>
      </c>
      <c r="AE26" s="166">
        <v>42</v>
      </c>
      <c r="AF26" s="165">
        <v>50.6</v>
      </c>
      <c r="AG26" s="605">
        <v>0</v>
      </c>
      <c r="AH26" s="173">
        <v>0</v>
      </c>
      <c r="AI26" s="164">
        <v>44</v>
      </c>
      <c r="AJ26" s="165">
        <v>54.3</v>
      </c>
      <c r="AK26" s="166">
        <v>37</v>
      </c>
      <c r="AL26" s="165">
        <v>45.7</v>
      </c>
      <c r="AM26" s="639">
        <v>0</v>
      </c>
      <c r="AN26" s="162">
        <v>0</v>
      </c>
      <c r="AO26" s="164">
        <v>45</v>
      </c>
      <c r="AP26" s="165">
        <v>54.9</v>
      </c>
      <c r="AQ26" s="166">
        <v>37</v>
      </c>
      <c r="AR26" s="165">
        <v>45.1</v>
      </c>
      <c r="AS26" s="605">
        <v>0</v>
      </c>
      <c r="AT26" s="173">
        <v>0</v>
      </c>
      <c r="AU26" s="164">
        <v>44</v>
      </c>
      <c r="AV26" s="165">
        <v>54.3</v>
      </c>
      <c r="AW26" s="166">
        <v>37</v>
      </c>
      <c r="AX26" s="165">
        <v>45.7</v>
      </c>
      <c r="AY26" s="605">
        <v>0</v>
      </c>
      <c r="AZ26" s="173">
        <v>0</v>
      </c>
      <c r="BA26" s="164">
        <v>32</v>
      </c>
      <c r="BB26" s="165">
        <v>39</v>
      </c>
      <c r="BC26" s="166">
        <v>50</v>
      </c>
      <c r="BD26" s="165">
        <v>61</v>
      </c>
      <c r="BE26" s="605">
        <v>0</v>
      </c>
      <c r="BF26" s="173">
        <v>0</v>
      </c>
    </row>
    <row r="27" spans="1:58" ht="20.100000000000001" customHeight="1" x14ac:dyDescent="0.35">
      <c r="A27" s="69" t="s">
        <v>66</v>
      </c>
      <c r="B27" s="70" t="s">
        <v>67</v>
      </c>
      <c r="C27" s="168">
        <v>25</v>
      </c>
      <c r="D27" s="170">
        <v>43.1</v>
      </c>
      <c r="E27" s="170">
        <v>33</v>
      </c>
      <c r="F27" s="171">
        <v>56.9</v>
      </c>
      <c r="G27" s="168">
        <v>37</v>
      </c>
      <c r="H27" s="170">
        <v>64.900000000000006</v>
      </c>
      <c r="I27" s="170">
        <v>20</v>
      </c>
      <c r="J27" s="171">
        <v>35.1</v>
      </c>
      <c r="K27" s="168">
        <v>29</v>
      </c>
      <c r="L27" s="170">
        <v>50.9</v>
      </c>
      <c r="M27" s="170">
        <v>28</v>
      </c>
      <c r="N27" s="171">
        <v>49.1</v>
      </c>
      <c r="O27" s="168">
        <v>34</v>
      </c>
      <c r="P27" s="170">
        <v>50.7</v>
      </c>
      <c r="Q27" s="170">
        <v>33</v>
      </c>
      <c r="R27" s="171">
        <v>49.3</v>
      </c>
      <c r="S27" s="168">
        <v>30</v>
      </c>
      <c r="T27" s="170">
        <v>44.8</v>
      </c>
      <c r="U27" s="170">
        <v>37</v>
      </c>
      <c r="V27" s="171">
        <v>55.2</v>
      </c>
      <c r="W27" s="168">
        <v>31</v>
      </c>
      <c r="X27" s="170">
        <v>47.7</v>
      </c>
      <c r="Y27" s="170">
        <v>33</v>
      </c>
      <c r="Z27" s="170">
        <v>50.8</v>
      </c>
      <c r="AA27" s="606">
        <v>1</v>
      </c>
      <c r="AB27" s="172">
        <v>1.5</v>
      </c>
      <c r="AC27" s="168">
        <v>35</v>
      </c>
      <c r="AD27" s="169">
        <v>53</v>
      </c>
      <c r="AE27" s="170">
        <v>30</v>
      </c>
      <c r="AF27" s="169">
        <v>45.5</v>
      </c>
      <c r="AG27" s="606">
        <v>1</v>
      </c>
      <c r="AH27" s="172">
        <v>1.5</v>
      </c>
      <c r="AI27" s="168">
        <v>30</v>
      </c>
      <c r="AJ27" s="169">
        <v>46.2</v>
      </c>
      <c r="AK27" s="170">
        <v>35</v>
      </c>
      <c r="AL27" s="169">
        <v>53.8</v>
      </c>
      <c r="AM27" s="640">
        <v>0</v>
      </c>
      <c r="AN27" s="161">
        <v>0</v>
      </c>
      <c r="AO27" s="168">
        <v>27</v>
      </c>
      <c r="AP27" s="169">
        <v>41.5</v>
      </c>
      <c r="AQ27" s="170">
        <v>38</v>
      </c>
      <c r="AR27" s="169">
        <v>58.5</v>
      </c>
      <c r="AS27" s="606">
        <v>0</v>
      </c>
      <c r="AT27" s="172">
        <v>0</v>
      </c>
      <c r="AU27" s="168">
        <v>29</v>
      </c>
      <c r="AV27" s="169">
        <v>44.6</v>
      </c>
      <c r="AW27" s="170">
        <v>36</v>
      </c>
      <c r="AX27" s="169">
        <v>55.4</v>
      </c>
      <c r="AY27" s="606">
        <v>0</v>
      </c>
      <c r="AZ27" s="172">
        <v>0</v>
      </c>
      <c r="BA27" s="168">
        <v>32</v>
      </c>
      <c r="BB27" s="169">
        <v>49.2</v>
      </c>
      <c r="BC27" s="170">
        <v>33</v>
      </c>
      <c r="BD27" s="169">
        <v>50.8</v>
      </c>
      <c r="BE27" s="606">
        <v>0</v>
      </c>
      <c r="BF27" s="172">
        <v>0</v>
      </c>
    </row>
    <row r="28" spans="1:58" ht="20.100000000000001" customHeight="1" x14ac:dyDescent="0.35">
      <c r="A28" s="63" t="s">
        <v>66</v>
      </c>
      <c r="B28" s="64" t="s">
        <v>69</v>
      </c>
      <c r="C28" s="164">
        <v>76</v>
      </c>
      <c r="D28" s="166">
        <v>63.3</v>
      </c>
      <c r="E28" s="166">
        <v>44</v>
      </c>
      <c r="F28" s="167">
        <v>36.700000000000003</v>
      </c>
      <c r="G28" s="164">
        <v>72</v>
      </c>
      <c r="H28" s="165">
        <v>60</v>
      </c>
      <c r="I28" s="166">
        <v>48</v>
      </c>
      <c r="J28" s="167">
        <v>40</v>
      </c>
      <c r="K28" s="164">
        <v>72</v>
      </c>
      <c r="L28" s="165">
        <v>60</v>
      </c>
      <c r="M28" s="166">
        <v>48</v>
      </c>
      <c r="N28" s="173">
        <v>40</v>
      </c>
      <c r="O28" s="164">
        <v>65</v>
      </c>
      <c r="P28" s="166">
        <v>54.2</v>
      </c>
      <c r="Q28" s="166">
        <v>55</v>
      </c>
      <c r="R28" s="167">
        <v>45.8</v>
      </c>
      <c r="S28" s="164">
        <v>78</v>
      </c>
      <c r="T28" s="165">
        <v>65</v>
      </c>
      <c r="U28" s="166">
        <v>42</v>
      </c>
      <c r="V28" s="173">
        <v>35</v>
      </c>
      <c r="W28" s="164">
        <v>63</v>
      </c>
      <c r="X28" s="166">
        <v>52.5</v>
      </c>
      <c r="Y28" s="166">
        <v>57</v>
      </c>
      <c r="Z28" s="166">
        <v>47.5</v>
      </c>
      <c r="AA28" s="605">
        <v>0</v>
      </c>
      <c r="AB28" s="173">
        <v>0</v>
      </c>
      <c r="AC28" s="164">
        <v>61</v>
      </c>
      <c r="AD28" s="165">
        <v>51.3</v>
      </c>
      <c r="AE28" s="166">
        <v>56</v>
      </c>
      <c r="AF28" s="165">
        <v>47.1</v>
      </c>
      <c r="AG28" s="605">
        <v>2</v>
      </c>
      <c r="AH28" s="173">
        <v>1.7</v>
      </c>
      <c r="AI28" s="164">
        <v>62</v>
      </c>
      <c r="AJ28" s="165">
        <v>51.7</v>
      </c>
      <c r="AK28" s="166">
        <v>58</v>
      </c>
      <c r="AL28" s="165">
        <v>48.3</v>
      </c>
      <c r="AM28" s="639">
        <v>0</v>
      </c>
      <c r="AN28" s="162">
        <v>0</v>
      </c>
      <c r="AO28" s="164">
        <v>61</v>
      </c>
      <c r="AP28" s="165">
        <v>50.8</v>
      </c>
      <c r="AQ28" s="166">
        <v>59</v>
      </c>
      <c r="AR28" s="165">
        <v>49.2</v>
      </c>
      <c r="AS28" s="605">
        <v>0</v>
      </c>
      <c r="AT28" s="173">
        <v>0</v>
      </c>
      <c r="AU28" s="164">
        <v>55</v>
      </c>
      <c r="AV28" s="165">
        <v>45.8</v>
      </c>
      <c r="AW28" s="166">
        <v>65</v>
      </c>
      <c r="AX28" s="165">
        <v>54.2</v>
      </c>
      <c r="AY28" s="605">
        <v>0</v>
      </c>
      <c r="AZ28" s="173">
        <v>0</v>
      </c>
      <c r="BA28" s="164">
        <v>46</v>
      </c>
      <c r="BB28" s="165">
        <v>38</v>
      </c>
      <c r="BC28" s="166">
        <v>75</v>
      </c>
      <c r="BD28" s="165">
        <v>62</v>
      </c>
      <c r="BE28" s="605">
        <v>0</v>
      </c>
      <c r="BF28" s="173">
        <v>0</v>
      </c>
    </row>
    <row r="29" spans="1:58" ht="20.100000000000001" customHeight="1" x14ac:dyDescent="0.35">
      <c r="A29" s="69" t="s">
        <v>71</v>
      </c>
      <c r="B29" s="70" t="s">
        <v>72</v>
      </c>
      <c r="C29" s="168">
        <v>46</v>
      </c>
      <c r="D29" s="170">
        <v>69.7</v>
      </c>
      <c r="E29" s="170">
        <v>20</v>
      </c>
      <c r="F29" s="171">
        <v>30.3</v>
      </c>
      <c r="G29" s="168">
        <v>25</v>
      </c>
      <c r="H29" s="170">
        <v>37.9</v>
      </c>
      <c r="I29" s="170">
        <v>41</v>
      </c>
      <c r="J29" s="171">
        <v>62.1</v>
      </c>
      <c r="K29" s="168">
        <v>23</v>
      </c>
      <c r="L29" s="170">
        <v>35.4</v>
      </c>
      <c r="M29" s="170">
        <v>42</v>
      </c>
      <c r="N29" s="171">
        <v>64.599999999999994</v>
      </c>
      <c r="O29" s="168">
        <v>35</v>
      </c>
      <c r="P29" s="169">
        <v>53</v>
      </c>
      <c r="Q29" s="170">
        <v>31</v>
      </c>
      <c r="R29" s="172">
        <v>47</v>
      </c>
      <c r="S29" s="168">
        <v>32</v>
      </c>
      <c r="T29" s="170">
        <v>47.8</v>
      </c>
      <c r="U29" s="170">
        <v>35</v>
      </c>
      <c r="V29" s="171">
        <v>52.2</v>
      </c>
      <c r="W29" s="168">
        <v>33</v>
      </c>
      <c r="X29" s="170">
        <v>50.8</v>
      </c>
      <c r="Y29" s="170">
        <v>32</v>
      </c>
      <c r="Z29" s="170">
        <v>49.2</v>
      </c>
      <c r="AA29" s="606">
        <v>0</v>
      </c>
      <c r="AB29" s="172">
        <v>0</v>
      </c>
      <c r="AC29" s="168">
        <v>28</v>
      </c>
      <c r="AD29" s="169">
        <v>42.4</v>
      </c>
      <c r="AE29" s="170">
        <v>38</v>
      </c>
      <c r="AF29" s="169">
        <v>57.6</v>
      </c>
      <c r="AG29" s="606">
        <v>0</v>
      </c>
      <c r="AH29" s="172">
        <v>0</v>
      </c>
      <c r="AI29" s="168">
        <v>35</v>
      </c>
      <c r="AJ29" s="169">
        <v>53.8</v>
      </c>
      <c r="AK29" s="170">
        <v>30</v>
      </c>
      <c r="AL29" s="169">
        <v>46.2</v>
      </c>
      <c r="AM29" s="640">
        <v>0</v>
      </c>
      <c r="AN29" s="161">
        <v>0</v>
      </c>
      <c r="AO29" s="168">
        <v>34</v>
      </c>
      <c r="AP29" s="169">
        <v>45.3</v>
      </c>
      <c r="AQ29" s="170">
        <v>41</v>
      </c>
      <c r="AR29" s="169">
        <v>54.7</v>
      </c>
      <c r="AS29" s="606">
        <v>0</v>
      </c>
      <c r="AT29" s="172">
        <v>0</v>
      </c>
      <c r="AU29" s="168">
        <v>30</v>
      </c>
      <c r="AV29" s="169">
        <v>39.5</v>
      </c>
      <c r="AW29" s="170">
        <v>46</v>
      </c>
      <c r="AX29" s="169">
        <v>60.5</v>
      </c>
      <c r="AY29" s="606">
        <v>0</v>
      </c>
      <c r="AZ29" s="172">
        <v>0</v>
      </c>
      <c r="BA29" s="168">
        <v>43</v>
      </c>
      <c r="BB29" s="169">
        <v>56.6</v>
      </c>
      <c r="BC29" s="170">
        <v>33</v>
      </c>
      <c r="BD29" s="169">
        <v>43.4</v>
      </c>
      <c r="BE29" s="606">
        <v>0</v>
      </c>
      <c r="BF29" s="172">
        <v>0</v>
      </c>
    </row>
    <row r="30" spans="1:58" ht="20.100000000000001" customHeight="1" x14ac:dyDescent="0.35">
      <c r="A30" s="63" t="s">
        <v>74</v>
      </c>
      <c r="B30" s="64" t="s">
        <v>447</v>
      </c>
      <c r="C30" s="164" t="s">
        <v>227</v>
      </c>
      <c r="D30" s="166" t="s">
        <v>227</v>
      </c>
      <c r="E30" s="166" t="s">
        <v>227</v>
      </c>
      <c r="F30" s="167" t="s">
        <v>227</v>
      </c>
      <c r="G30" s="164" t="s">
        <v>227</v>
      </c>
      <c r="H30" s="166" t="s">
        <v>227</v>
      </c>
      <c r="I30" s="166" t="s">
        <v>227</v>
      </c>
      <c r="J30" s="167" t="s">
        <v>227</v>
      </c>
      <c r="K30" s="164" t="s">
        <v>227</v>
      </c>
      <c r="L30" s="166" t="s">
        <v>227</v>
      </c>
      <c r="M30" s="166" t="s">
        <v>227</v>
      </c>
      <c r="N30" s="167" t="s">
        <v>227</v>
      </c>
      <c r="O30" s="164">
        <v>33</v>
      </c>
      <c r="P30" s="166">
        <v>51.6</v>
      </c>
      <c r="Q30" s="166">
        <v>31</v>
      </c>
      <c r="R30" s="167">
        <v>48.4</v>
      </c>
      <c r="S30" s="164">
        <v>33</v>
      </c>
      <c r="T30" s="166">
        <v>51.6</v>
      </c>
      <c r="U30" s="166">
        <v>31</v>
      </c>
      <c r="V30" s="167">
        <v>48.4</v>
      </c>
      <c r="W30" s="164">
        <v>31</v>
      </c>
      <c r="X30" s="166">
        <v>48.4</v>
      </c>
      <c r="Y30" s="166">
        <v>33</v>
      </c>
      <c r="Z30" s="166">
        <v>51.6</v>
      </c>
      <c r="AA30" s="605">
        <v>0</v>
      </c>
      <c r="AB30" s="173">
        <v>0</v>
      </c>
      <c r="AC30" s="164">
        <v>32</v>
      </c>
      <c r="AD30" s="165">
        <v>50</v>
      </c>
      <c r="AE30" s="166">
        <v>32</v>
      </c>
      <c r="AF30" s="165">
        <v>50</v>
      </c>
      <c r="AG30" s="605">
        <v>0</v>
      </c>
      <c r="AH30" s="173">
        <v>0</v>
      </c>
      <c r="AI30" s="164">
        <v>33</v>
      </c>
      <c r="AJ30" s="165">
        <v>51.6</v>
      </c>
      <c r="AK30" s="166">
        <v>31</v>
      </c>
      <c r="AL30" s="165">
        <v>48.4</v>
      </c>
      <c r="AM30" s="639">
        <v>0</v>
      </c>
      <c r="AN30" s="162">
        <v>0</v>
      </c>
      <c r="AO30" s="164">
        <v>30</v>
      </c>
      <c r="AP30" s="165">
        <v>46.9</v>
      </c>
      <c r="AQ30" s="166">
        <v>34</v>
      </c>
      <c r="AR30" s="165">
        <v>53.1</v>
      </c>
      <c r="AS30" s="605">
        <v>0</v>
      </c>
      <c r="AT30" s="173">
        <v>0</v>
      </c>
      <c r="AU30" s="164">
        <v>28</v>
      </c>
      <c r="AV30" s="165">
        <v>43.8</v>
      </c>
      <c r="AW30" s="166">
        <v>36</v>
      </c>
      <c r="AX30" s="165">
        <v>56.3</v>
      </c>
      <c r="AY30" s="605">
        <v>0</v>
      </c>
      <c r="AZ30" s="173">
        <v>0</v>
      </c>
      <c r="BA30" s="164">
        <v>28</v>
      </c>
      <c r="BB30" s="165">
        <v>43.8</v>
      </c>
      <c r="BC30" s="166">
        <v>36</v>
      </c>
      <c r="BD30" s="165">
        <v>56.3</v>
      </c>
      <c r="BE30" s="605">
        <v>0</v>
      </c>
      <c r="BF30" s="173">
        <v>0</v>
      </c>
    </row>
    <row r="31" spans="1:58" ht="20.100000000000001" customHeight="1" x14ac:dyDescent="0.35">
      <c r="A31" s="69" t="s">
        <v>76</v>
      </c>
      <c r="B31" s="70" t="s">
        <v>77</v>
      </c>
      <c r="C31" s="168">
        <v>63</v>
      </c>
      <c r="D31" s="170">
        <v>48.1</v>
      </c>
      <c r="E31" s="170">
        <v>68</v>
      </c>
      <c r="F31" s="171">
        <v>51.9</v>
      </c>
      <c r="G31" s="168">
        <v>66</v>
      </c>
      <c r="H31" s="170">
        <v>50.4</v>
      </c>
      <c r="I31" s="170">
        <v>65</v>
      </c>
      <c r="J31" s="171">
        <v>49.6</v>
      </c>
      <c r="K31" s="168">
        <v>67</v>
      </c>
      <c r="L31" s="170">
        <v>51.5</v>
      </c>
      <c r="M31" s="170">
        <v>63</v>
      </c>
      <c r="N31" s="171">
        <v>48.5</v>
      </c>
      <c r="O31" s="168">
        <v>63</v>
      </c>
      <c r="P31" s="170">
        <v>47.7</v>
      </c>
      <c r="Q31" s="170">
        <v>69</v>
      </c>
      <c r="R31" s="171">
        <v>52.3</v>
      </c>
      <c r="S31" s="168">
        <v>62</v>
      </c>
      <c r="T31" s="170">
        <v>48.1</v>
      </c>
      <c r="U31" s="170">
        <v>67</v>
      </c>
      <c r="V31" s="171">
        <v>51.9</v>
      </c>
      <c r="W31" s="168">
        <v>59</v>
      </c>
      <c r="X31" s="170">
        <v>44.4</v>
      </c>
      <c r="Y31" s="170">
        <v>73</v>
      </c>
      <c r="Z31" s="170">
        <v>54.9</v>
      </c>
      <c r="AA31" s="606">
        <v>1</v>
      </c>
      <c r="AB31" s="172">
        <v>0.8</v>
      </c>
      <c r="AC31" s="168">
        <v>63</v>
      </c>
      <c r="AD31" s="169">
        <v>47.7</v>
      </c>
      <c r="AE31" s="170">
        <v>69</v>
      </c>
      <c r="AF31" s="169">
        <v>52.3</v>
      </c>
      <c r="AG31" s="606">
        <v>0</v>
      </c>
      <c r="AH31" s="172">
        <v>0</v>
      </c>
      <c r="AI31" s="168">
        <v>63</v>
      </c>
      <c r="AJ31" s="169">
        <v>48.5</v>
      </c>
      <c r="AK31" s="170">
        <v>67</v>
      </c>
      <c r="AL31" s="169">
        <v>51.5</v>
      </c>
      <c r="AM31" s="640">
        <v>0</v>
      </c>
      <c r="AN31" s="161">
        <v>0</v>
      </c>
      <c r="AO31" s="168">
        <v>65</v>
      </c>
      <c r="AP31" s="169">
        <v>50</v>
      </c>
      <c r="AQ31" s="170">
        <v>65</v>
      </c>
      <c r="AR31" s="169">
        <v>50</v>
      </c>
      <c r="AS31" s="606">
        <v>0</v>
      </c>
      <c r="AT31" s="172">
        <v>0</v>
      </c>
      <c r="AU31" s="168">
        <v>63</v>
      </c>
      <c r="AV31" s="169">
        <v>48.8</v>
      </c>
      <c r="AW31" s="170">
        <v>66</v>
      </c>
      <c r="AX31" s="169">
        <v>51.2</v>
      </c>
      <c r="AY31" s="606">
        <v>0</v>
      </c>
      <c r="AZ31" s="172">
        <v>0</v>
      </c>
      <c r="BA31" s="168">
        <v>63</v>
      </c>
      <c r="BB31" s="169">
        <v>46.3</v>
      </c>
      <c r="BC31" s="170">
        <v>73</v>
      </c>
      <c r="BD31" s="169">
        <v>53.7</v>
      </c>
      <c r="BE31" s="606">
        <v>0</v>
      </c>
      <c r="BF31" s="172">
        <v>0</v>
      </c>
    </row>
    <row r="32" spans="1:58" ht="20.100000000000001" customHeight="1" x14ac:dyDescent="0.35">
      <c r="A32" s="63" t="s">
        <v>80</v>
      </c>
      <c r="B32" s="64" t="s">
        <v>81</v>
      </c>
      <c r="C32" s="164">
        <v>14</v>
      </c>
      <c r="D32" s="166">
        <v>38.9</v>
      </c>
      <c r="E32" s="166">
        <v>22</v>
      </c>
      <c r="F32" s="167">
        <v>61.1</v>
      </c>
      <c r="G32" s="164">
        <v>16</v>
      </c>
      <c r="H32" s="166">
        <v>45.7</v>
      </c>
      <c r="I32" s="166">
        <v>19</v>
      </c>
      <c r="J32" s="167">
        <v>54.3</v>
      </c>
      <c r="K32" s="164">
        <v>17</v>
      </c>
      <c r="L32" s="166">
        <v>47.2</v>
      </c>
      <c r="M32" s="166">
        <v>19</v>
      </c>
      <c r="N32" s="167">
        <v>52.8</v>
      </c>
      <c r="O32" s="164">
        <v>23</v>
      </c>
      <c r="P32" s="166">
        <v>63.9</v>
      </c>
      <c r="Q32" s="166">
        <v>13</v>
      </c>
      <c r="R32" s="167">
        <v>36.1</v>
      </c>
      <c r="S32" s="164">
        <v>16</v>
      </c>
      <c r="T32" s="166">
        <v>45.7</v>
      </c>
      <c r="U32" s="166">
        <v>19</v>
      </c>
      <c r="V32" s="167">
        <v>54.3</v>
      </c>
      <c r="W32" s="164">
        <v>12</v>
      </c>
      <c r="X32" s="166">
        <v>34.299999999999997</v>
      </c>
      <c r="Y32" s="166">
        <v>23</v>
      </c>
      <c r="Z32" s="166">
        <v>65.7</v>
      </c>
      <c r="AA32" s="605">
        <v>0</v>
      </c>
      <c r="AB32" s="173">
        <v>0</v>
      </c>
      <c r="AC32" s="164">
        <v>14</v>
      </c>
      <c r="AD32" s="165">
        <v>40</v>
      </c>
      <c r="AE32" s="166">
        <v>21</v>
      </c>
      <c r="AF32" s="165">
        <v>60</v>
      </c>
      <c r="AG32" s="605">
        <v>0</v>
      </c>
      <c r="AH32" s="173">
        <v>0</v>
      </c>
      <c r="AI32" s="164">
        <v>18</v>
      </c>
      <c r="AJ32" s="165">
        <v>51.4</v>
      </c>
      <c r="AK32" s="166">
        <v>17</v>
      </c>
      <c r="AL32" s="165">
        <v>48.6</v>
      </c>
      <c r="AM32" s="639">
        <v>0</v>
      </c>
      <c r="AN32" s="162">
        <v>0</v>
      </c>
      <c r="AO32" s="164">
        <v>19</v>
      </c>
      <c r="AP32" s="165">
        <v>52.8</v>
      </c>
      <c r="AQ32" s="166">
        <v>16</v>
      </c>
      <c r="AR32" s="165">
        <v>44.4</v>
      </c>
      <c r="AS32" s="605">
        <v>1</v>
      </c>
      <c r="AT32" s="173">
        <v>2.8</v>
      </c>
      <c r="AU32" s="164">
        <v>10</v>
      </c>
      <c r="AV32" s="165">
        <v>28.6</v>
      </c>
      <c r="AW32" s="166">
        <v>25</v>
      </c>
      <c r="AX32" s="165">
        <v>71.400000000000006</v>
      </c>
      <c r="AY32" s="605">
        <v>0</v>
      </c>
      <c r="AZ32" s="173">
        <v>0</v>
      </c>
      <c r="BA32" s="164">
        <v>14</v>
      </c>
      <c r="BB32" s="165">
        <v>38.9</v>
      </c>
      <c r="BC32" s="166">
        <v>21</v>
      </c>
      <c r="BD32" s="165">
        <v>58.3</v>
      </c>
      <c r="BE32" s="605">
        <v>1</v>
      </c>
      <c r="BF32" s="173">
        <v>2.8</v>
      </c>
    </row>
    <row r="33" spans="1:58" ht="20.100000000000001" customHeight="1" x14ac:dyDescent="0.35">
      <c r="A33" s="69" t="s">
        <v>80</v>
      </c>
      <c r="B33" s="70" t="s">
        <v>84</v>
      </c>
      <c r="C33" s="168">
        <v>93</v>
      </c>
      <c r="D33" s="170">
        <v>48.9</v>
      </c>
      <c r="E33" s="170">
        <v>97</v>
      </c>
      <c r="F33" s="171">
        <v>51.1</v>
      </c>
      <c r="G33" s="168">
        <v>100</v>
      </c>
      <c r="H33" s="170">
        <v>52.4</v>
      </c>
      <c r="I33" s="170">
        <v>91</v>
      </c>
      <c r="J33" s="171">
        <v>47.6</v>
      </c>
      <c r="K33" s="168">
        <v>94</v>
      </c>
      <c r="L33" s="170">
        <v>47.7</v>
      </c>
      <c r="M33" s="170">
        <v>103</v>
      </c>
      <c r="N33" s="171">
        <v>52.3</v>
      </c>
      <c r="O33" s="168">
        <v>52</v>
      </c>
      <c r="P33" s="170">
        <v>45.6</v>
      </c>
      <c r="Q33" s="170">
        <v>62</v>
      </c>
      <c r="R33" s="171">
        <v>54.4</v>
      </c>
      <c r="S33" s="168">
        <v>63</v>
      </c>
      <c r="T33" s="170">
        <v>55.3</v>
      </c>
      <c r="U33" s="170">
        <v>51</v>
      </c>
      <c r="V33" s="171">
        <v>44.7</v>
      </c>
      <c r="W33" s="168">
        <v>53</v>
      </c>
      <c r="X33" s="170">
        <v>46.1</v>
      </c>
      <c r="Y33" s="170">
        <v>59</v>
      </c>
      <c r="Z33" s="170">
        <v>51.3</v>
      </c>
      <c r="AA33" s="606">
        <v>3</v>
      </c>
      <c r="AB33" s="172">
        <v>2.6</v>
      </c>
      <c r="AC33" s="168">
        <v>63</v>
      </c>
      <c r="AD33" s="169">
        <v>54.3</v>
      </c>
      <c r="AE33" s="170">
        <v>53</v>
      </c>
      <c r="AF33" s="169">
        <v>45.7</v>
      </c>
      <c r="AG33" s="606">
        <v>0</v>
      </c>
      <c r="AH33" s="172">
        <v>0</v>
      </c>
      <c r="AI33" s="168">
        <v>57</v>
      </c>
      <c r="AJ33" s="169">
        <v>48.7</v>
      </c>
      <c r="AK33" s="170">
        <v>60</v>
      </c>
      <c r="AL33" s="169">
        <v>51.3</v>
      </c>
      <c r="AM33" s="640">
        <v>0</v>
      </c>
      <c r="AN33" s="161">
        <v>0</v>
      </c>
      <c r="AO33" s="168">
        <v>60</v>
      </c>
      <c r="AP33" s="169">
        <v>51.3</v>
      </c>
      <c r="AQ33" s="170">
        <v>57</v>
      </c>
      <c r="AR33" s="169">
        <v>48.7</v>
      </c>
      <c r="AS33" s="606">
        <v>0</v>
      </c>
      <c r="AT33" s="172">
        <v>0</v>
      </c>
      <c r="AU33" s="168">
        <v>64</v>
      </c>
      <c r="AV33" s="169">
        <v>54.7</v>
      </c>
      <c r="AW33" s="170">
        <v>53</v>
      </c>
      <c r="AX33" s="169">
        <v>45.3</v>
      </c>
      <c r="AY33" s="606">
        <v>0</v>
      </c>
      <c r="AZ33" s="172">
        <v>0</v>
      </c>
      <c r="BA33" s="168">
        <v>57</v>
      </c>
      <c r="BB33" s="169">
        <v>48.7</v>
      </c>
      <c r="BC33" s="170">
        <v>60</v>
      </c>
      <c r="BD33" s="169">
        <v>51.3</v>
      </c>
      <c r="BE33" s="606">
        <v>0</v>
      </c>
      <c r="BF33" s="172">
        <v>0</v>
      </c>
    </row>
    <row r="34" spans="1:58" ht="20.100000000000001" customHeight="1" x14ac:dyDescent="0.35">
      <c r="A34" s="63" t="s">
        <v>80</v>
      </c>
      <c r="B34" s="64" t="s">
        <v>85</v>
      </c>
      <c r="C34" s="164">
        <v>86</v>
      </c>
      <c r="D34" s="166">
        <v>48.9</v>
      </c>
      <c r="E34" s="166">
        <v>90</v>
      </c>
      <c r="F34" s="167">
        <v>51.1</v>
      </c>
      <c r="G34" s="164">
        <v>93</v>
      </c>
      <c r="H34" s="166">
        <v>50.5</v>
      </c>
      <c r="I34" s="166">
        <v>91</v>
      </c>
      <c r="J34" s="167">
        <v>49.5</v>
      </c>
      <c r="K34" s="164">
        <v>89</v>
      </c>
      <c r="L34" s="166">
        <v>47.1</v>
      </c>
      <c r="M34" s="166">
        <v>100</v>
      </c>
      <c r="N34" s="167">
        <v>52.9</v>
      </c>
      <c r="O34" s="164">
        <v>91</v>
      </c>
      <c r="P34" s="166">
        <v>46.7</v>
      </c>
      <c r="Q34" s="166">
        <v>104</v>
      </c>
      <c r="R34" s="167">
        <v>53.3</v>
      </c>
      <c r="S34" s="164">
        <v>84</v>
      </c>
      <c r="T34" s="166">
        <v>43.1</v>
      </c>
      <c r="U34" s="166">
        <v>111</v>
      </c>
      <c r="V34" s="167">
        <v>56.9</v>
      </c>
      <c r="W34" s="164">
        <v>83</v>
      </c>
      <c r="X34" s="166">
        <v>40.9</v>
      </c>
      <c r="Y34" s="166">
        <v>116</v>
      </c>
      <c r="Z34" s="166">
        <v>57.1</v>
      </c>
      <c r="AA34" s="605">
        <v>4</v>
      </c>
      <c r="AB34" s="173">
        <v>2</v>
      </c>
      <c r="AC34" s="164">
        <v>84</v>
      </c>
      <c r="AD34" s="165">
        <v>41.4</v>
      </c>
      <c r="AE34" s="166">
        <v>119</v>
      </c>
      <c r="AF34" s="165">
        <v>58.6</v>
      </c>
      <c r="AG34" s="605">
        <v>0</v>
      </c>
      <c r="AH34" s="173">
        <v>0</v>
      </c>
      <c r="AI34" s="164">
        <v>98</v>
      </c>
      <c r="AJ34" s="165">
        <v>48.3</v>
      </c>
      <c r="AK34" s="166">
        <v>105</v>
      </c>
      <c r="AL34" s="165">
        <v>51.7</v>
      </c>
      <c r="AM34" s="639">
        <v>0</v>
      </c>
      <c r="AN34" s="162">
        <v>0</v>
      </c>
      <c r="AO34" s="164">
        <v>90</v>
      </c>
      <c r="AP34" s="165">
        <v>44.3</v>
      </c>
      <c r="AQ34" s="166">
        <v>113</v>
      </c>
      <c r="AR34" s="165">
        <v>55.7</v>
      </c>
      <c r="AS34" s="605">
        <v>0</v>
      </c>
      <c r="AT34" s="173">
        <v>0</v>
      </c>
      <c r="AU34" s="164">
        <v>80</v>
      </c>
      <c r="AV34" s="165">
        <v>39.6</v>
      </c>
      <c r="AW34" s="166">
        <v>122</v>
      </c>
      <c r="AX34" s="165">
        <v>60.4</v>
      </c>
      <c r="AY34" s="605">
        <v>0</v>
      </c>
      <c r="AZ34" s="173">
        <v>0</v>
      </c>
      <c r="BA34" s="164">
        <v>75</v>
      </c>
      <c r="BB34" s="165">
        <v>35.700000000000003</v>
      </c>
      <c r="BC34" s="166">
        <v>130</v>
      </c>
      <c r="BD34" s="165">
        <v>61.9</v>
      </c>
      <c r="BE34" s="605">
        <v>5</v>
      </c>
      <c r="BF34" s="173">
        <v>2.4</v>
      </c>
    </row>
    <row r="35" spans="1:58" ht="20.100000000000001" customHeight="1" x14ac:dyDescent="0.35">
      <c r="A35" s="69" t="s">
        <v>86</v>
      </c>
      <c r="B35" s="70" t="s">
        <v>426</v>
      </c>
      <c r="C35" s="168">
        <v>46</v>
      </c>
      <c r="D35" s="170">
        <v>52.3</v>
      </c>
      <c r="E35" s="170">
        <v>42</v>
      </c>
      <c r="F35" s="171">
        <v>47.7</v>
      </c>
      <c r="G35" s="168">
        <v>64</v>
      </c>
      <c r="H35" s="170">
        <v>66.7</v>
      </c>
      <c r="I35" s="170">
        <v>32</v>
      </c>
      <c r="J35" s="171">
        <v>33.299999999999997</v>
      </c>
      <c r="K35" s="168">
        <v>87</v>
      </c>
      <c r="L35" s="170">
        <v>60.4</v>
      </c>
      <c r="M35" s="170">
        <v>57</v>
      </c>
      <c r="N35" s="171">
        <v>39.6</v>
      </c>
      <c r="O35" s="168">
        <v>86</v>
      </c>
      <c r="P35" s="170">
        <v>59.7</v>
      </c>
      <c r="Q35" s="170">
        <v>58</v>
      </c>
      <c r="R35" s="171">
        <v>40.299999999999997</v>
      </c>
      <c r="S35" s="168">
        <v>77</v>
      </c>
      <c r="T35" s="170">
        <v>53.5</v>
      </c>
      <c r="U35" s="170">
        <v>67</v>
      </c>
      <c r="V35" s="171">
        <v>46.5</v>
      </c>
      <c r="W35" s="168">
        <v>86</v>
      </c>
      <c r="X35" s="170">
        <v>59.7</v>
      </c>
      <c r="Y35" s="170">
        <v>58</v>
      </c>
      <c r="Z35" s="170">
        <v>40.299999999999997</v>
      </c>
      <c r="AA35" s="606">
        <v>0</v>
      </c>
      <c r="AB35" s="172">
        <v>0</v>
      </c>
      <c r="AC35" s="168">
        <v>72</v>
      </c>
      <c r="AD35" s="169">
        <v>50</v>
      </c>
      <c r="AE35" s="170">
        <v>72</v>
      </c>
      <c r="AF35" s="169">
        <v>50</v>
      </c>
      <c r="AG35" s="606">
        <v>0</v>
      </c>
      <c r="AH35" s="172">
        <v>0</v>
      </c>
      <c r="AI35" s="168">
        <v>73</v>
      </c>
      <c r="AJ35" s="169">
        <v>50.7</v>
      </c>
      <c r="AK35" s="170">
        <v>71</v>
      </c>
      <c r="AL35" s="169">
        <v>49.3</v>
      </c>
      <c r="AM35" s="640">
        <v>0</v>
      </c>
      <c r="AN35" s="161">
        <v>0</v>
      </c>
      <c r="AO35" s="168">
        <v>71</v>
      </c>
      <c r="AP35" s="169">
        <v>49.3</v>
      </c>
      <c r="AQ35" s="170">
        <v>73</v>
      </c>
      <c r="AR35" s="169">
        <v>50.7</v>
      </c>
      <c r="AS35" s="606">
        <v>0</v>
      </c>
      <c r="AT35" s="172">
        <v>0</v>
      </c>
      <c r="AU35" s="168">
        <v>62</v>
      </c>
      <c r="AV35" s="169">
        <v>43.1</v>
      </c>
      <c r="AW35" s="170">
        <v>82</v>
      </c>
      <c r="AX35" s="169">
        <v>56.9</v>
      </c>
      <c r="AY35" s="606">
        <v>0</v>
      </c>
      <c r="AZ35" s="172">
        <v>0</v>
      </c>
      <c r="BA35" s="168">
        <v>58</v>
      </c>
      <c r="BB35" s="169">
        <v>40.299999999999997</v>
      </c>
      <c r="BC35" s="170">
        <v>86</v>
      </c>
      <c r="BD35" s="169">
        <v>59.7</v>
      </c>
      <c r="BE35" s="606">
        <v>0</v>
      </c>
      <c r="BF35" s="172">
        <v>0</v>
      </c>
    </row>
    <row r="36" spans="1:58" ht="20.100000000000001" customHeight="1" x14ac:dyDescent="0.35">
      <c r="A36" s="63" t="s">
        <v>86</v>
      </c>
      <c r="B36" s="64" t="s">
        <v>88</v>
      </c>
      <c r="C36" s="164">
        <v>60</v>
      </c>
      <c r="D36" s="166">
        <v>56.6</v>
      </c>
      <c r="E36" s="166">
        <v>46</v>
      </c>
      <c r="F36" s="167">
        <v>43.4</v>
      </c>
      <c r="G36" s="164">
        <v>52</v>
      </c>
      <c r="H36" s="166">
        <v>48.1</v>
      </c>
      <c r="I36" s="166">
        <v>56</v>
      </c>
      <c r="J36" s="167">
        <v>51.9</v>
      </c>
      <c r="K36" s="164">
        <v>60</v>
      </c>
      <c r="L36" s="166">
        <v>55.6</v>
      </c>
      <c r="M36" s="166">
        <v>48</v>
      </c>
      <c r="N36" s="167">
        <v>44.4</v>
      </c>
      <c r="O36" s="164">
        <v>73</v>
      </c>
      <c r="P36" s="166">
        <v>67.599999999999994</v>
      </c>
      <c r="Q36" s="166">
        <v>35</v>
      </c>
      <c r="R36" s="167">
        <v>32.4</v>
      </c>
      <c r="S36" s="164">
        <v>58</v>
      </c>
      <c r="T36" s="166">
        <v>52.7</v>
      </c>
      <c r="U36" s="166">
        <v>52</v>
      </c>
      <c r="V36" s="167">
        <v>47.3</v>
      </c>
      <c r="W36" s="164">
        <v>63</v>
      </c>
      <c r="X36" s="166">
        <v>58.3</v>
      </c>
      <c r="Y36" s="166">
        <v>45</v>
      </c>
      <c r="Z36" s="166">
        <v>41.7</v>
      </c>
      <c r="AA36" s="605">
        <v>0</v>
      </c>
      <c r="AB36" s="173">
        <v>0</v>
      </c>
      <c r="AC36" s="164">
        <v>64</v>
      </c>
      <c r="AD36" s="165">
        <v>58.7</v>
      </c>
      <c r="AE36" s="166">
        <v>45</v>
      </c>
      <c r="AF36" s="165">
        <v>41.3</v>
      </c>
      <c r="AG36" s="605">
        <v>0</v>
      </c>
      <c r="AH36" s="173">
        <v>0</v>
      </c>
      <c r="AI36" s="164">
        <v>52</v>
      </c>
      <c r="AJ36" s="165">
        <v>47.7</v>
      </c>
      <c r="AK36" s="166">
        <v>57</v>
      </c>
      <c r="AL36" s="165">
        <v>52.3</v>
      </c>
      <c r="AM36" s="639">
        <v>0</v>
      </c>
      <c r="AN36" s="162">
        <v>0</v>
      </c>
      <c r="AO36" s="164">
        <v>55</v>
      </c>
      <c r="AP36" s="165">
        <v>50.5</v>
      </c>
      <c r="AQ36" s="166">
        <v>54</v>
      </c>
      <c r="AR36" s="165">
        <v>49.5</v>
      </c>
      <c r="AS36" s="605">
        <v>0</v>
      </c>
      <c r="AT36" s="173">
        <v>0</v>
      </c>
      <c r="AU36" s="164">
        <v>42</v>
      </c>
      <c r="AV36" s="165">
        <v>38.5</v>
      </c>
      <c r="AW36" s="166">
        <v>67</v>
      </c>
      <c r="AX36" s="165">
        <v>61.5</v>
      </c>
      <c r="AY36" s="605">
        <v>0</v>
      </c>
      <c r="AZ36" s="173">
        <v>0</v>
      </c>
      <c r="BA36" s="164">
        <v>57</v>
      </c>
      <c r="BB36" s="165">
        <v>52.8</v>
      </c>
      <c r="BC36" s="166">
        <v>51</v>
      </c>
      <c r="BD36" s="165">
        <v>47.2</v>
      </c>
      <c r="BE36" s="605">
        <v>0</v>
      </c>
      <c r="BF36" s="173">
        <v>0</v>
      </c>
    </row>
    <row r="37" spans="1:58" ht="20.100000000000001" customHeight="1" x14ac:dyDescent="0.35">
      <c r="A37" s="69" t="s">
        <v>90</v>
      </c>
      <c r="B37" s="70" t="s">
        <v>91</v>
      </c>
      <c r="C37" s="168">
        <v>59</v>
      </c>
      <c r="D37" s="170">
        <v>60.2</v>
      </c>
      <c r="E37" s="170">
        <v>39</v>
      </c>
      <c r="F37" s="171">
        <v>39.799999999999997</v>
      </c>
      <c r="G37" s="168">
        <v>54</v>
      </c>
      <c r="H37" s="170">
        <v>55.1</v>
      </c>
      <c r="I37" s="170">
        <v>44</v>
      </c>
      <c r="J37" s="171">
        <v>44.9</v>
      </c>
      <c r="K37" s="168">
        <v>44</v>
      </c>
      <c r="L37" s="170">
        <v>45.4</v>
      </c>
      <c r="M37" s="170">
        <v>53</v>
      </c>
      <c r="N37" s="171">
        <v>54.6</v>
      </c>
      <c r="O37" s="168">
        <v>57</v>
      </c>
      <c r="P37" s="170">
        <v>58.2</v>
      </c>
      <c r="Q37" s="170">
        <v>41</v>
      </c>
      <c r="R37" s="171">
        <v>41.8</v>
      </c>
      <c r="S37" s="168">
        <v>62</v>
      </c>
      <c r="T37" s="169">
        <v>62</v>
      </c>
      <c r="U37" s="170">
        <v>38</v>
      </c>
      <c r="V37" s="172">
        <v>38</v>
      </c>
      <c r="W37" s="168">
        <v>49</v>
      </c>
      <c r="X37" s="170">
        <v>44.1</v>
      </c>
      <c r="Y37" s="170">
        <v>62</v>
      </c>
      <c r="Z37" s="170">
        <v>55.9</v>
      </c>
      <c r="AA37" s="606">
        <v>0</v>
      </c>
      <c r="AB37" s="172">
        <v>0</v>
      </c>
      <c r="AC37" s="168">
        <v>54</v>
      </c>
      <c r="AD37" s="169">
        <v>48.6</v>
      </c>
      <c r="AE37" s="170">
        <v>57</v>
      </c>
      <c r="AF37" s="169">
        <v>51.4</v>
      </c>
      <c r="AG37" s="606">
        <v>0</v>
      </c>
      <c r="AH37" s="172">
        <v>0</v>
      </c>
      <c r="AI37" s="168">
        <v>67</v>
      </c>
      <c r="AJ37" s="169">
        <v>60.9</v>
      </c>
      <c r="AK37" s="170">
        <v>43</v>
      </c>
      <c r="AL37" s="169">
        <v>39.1</v>
      </c>
      <c r="AM37" s="640">
        <v>0</v>
      </c>
      <c r="AN37" s="161">
        <v>0</v>
      </c>
      <c r="AO37" s="168">
        <v>49</v>
      </c>
      <c r="AP37" s="169">
        <v>44.5</v>
      </c>
      <c r="AQ37" s="170">
        <v>61</v>
      </c>
      <c r="AR37" s="169">
        <v>55.5</v>
      </c>
      <c r="AS37" s="606">
        <v>0</v>
      </c>
      <c r="AT37" s="172">
        <v>0</v>
      </c>
      <c r="AU37" s="168">
        <v>56</v>
      </c>
      <c r="AV37" s="169">
        <v>51.4</v>
      </c>
      <c r="AW37" s="170">
        <v>53</v>
      </c>
      <c r="AX37" s="169">
        <v>48.6</v>
      </c>
      <c r="AY37" s="606">
        <v>0</v>
      </c>
      <c r="AZ37" s="172">
        <v>0</v>
      </c>
      <c r="BA37" s="168">
        <v>60</v>
      </c>
      <c r="BB37" s="169">
        <v>57.1</v>
      </c>
      <c r="BC37" s="170">
        <v>45</v>
      </c>
      <c r="BD37" s="169">
        <v>42.9</v>
      </c>
      <c r="BE37" s="606">
        <v>0</v>
      </c>
      <c r="BF37" s="172">
        <v>0</v>
      </c>
    </row>
    <row r="38" spans="1:58" ht="20.100000000000001" customHeight="1" x14ac:dyDescent="0.35">
      <c r="A38" s="63" t="s">
        <v>93</v>
      </c>
      <c r="B38" s="64" t="s">
        <v>94</v>
      </c>
      <c r="C38" s="164">
        <v>20</v>
      </c>
      <c r="D38" s="166">
        <v>54.1</v>
      </c>
      <c r="E38" s="166">
        <v>17</v>
      </c>
      <c r="F38" s="167">
        <v>45.9</v>
      </c>
      <c r="G38" s="164">
        <v>13</v>
      </c>
      <c r="H38" s="166">
        <v>37.1</v>
      </c>
      <c r="I38" s="166">
        <v>22</v>
      </c>
      <c r="J38" s="167">
        <v>62.9</v>
      </c>
      <c r="K38" s="164">
        <v>22</v>
      </c>
      <c r="L38" s="166">
        <v>61.1</v>
      </c>
      <c r="M38" s="166">
        <v>14</v>
      </c>
      <c r="N38" s="167">
        <v>38.9</v>
      </c>
      <c r="O38" s="164">
        <v>12</v>
      </c>
      <c r="P38" s="166">
        <v>32.4</v>
      </c>
      <c r="Q38" s="166">
        <v>25</v>
      </c>
      <c r="R38" s="167">
        <v>67.599999999999994</v>
      </c>
      <c r="S38" s="164">
        <v>20</v>
      </c>
      <c r="T38" s="166">
        <v>52.6</v>
      </c>
      <c r="U38" s="166">
        <v>18</v>
      </c>
      <c r="V38" s="167">
        <v>47.4</v>
      </c>
      <c r="W38" s="164">
        <v>18</v>
      </c>
      <c r="X38" s="166">
        <v>47.4</v>
      </c>
      <c r="Y38" s="166">
        <v>19</v>
      </c>
      <c r="Z38" s="165">
        <v>50</v>
      </c>
      <c r="AA38" s="605">
        <v>1</v>
      </c>
      <c r="AB38" s="173">
        <v>2.6</v>
      </c>
      <c r="AC38" s="164">
        <v>20</v>
      </c>
      <c r="AD38" s="165">
        <v>50</v>
      </c>
      <c r="AE38" s="166">
        <v>20</v>
      </c>
      <c r="AF38" s="165">
        <v>50</v>
      </c>
      <c r="AG38" s="605">
        <v>0</v>
      </c>
      <c r="AH38" s="173">
        <v>0</v>
      </c>
      <c r="AI38" s="164">
        <v>16</v>
      </c>
      <c r="AJ38" s="165">
        <v>40</v>
      </c>
      <c r="AK38" s="166">
        <v>24</v>
      </c>
      <c r="AL38" s="165">
        <v>60</v>
      </c>
      <c r="AM38" s="639">
        <v>0</v>
      </c>
      <c r="AN38" s="162">
        <v>0</v>
      </c>
      <c r="AO38" s="164">
        <v>21</v>
      </c>
      <c r="AP38" s="165">
        <v>52.5</v>
      </c>
      <c r="AQ38" s="166">
        <v>19</v>
      </c>
      <c r="AR38" s="165">
        <v>47.5</v>
      </c>
      <c r="AS38" s="605">
        <v>0</v>
      </c>
      <c r="AT38" s="173">
        <v>0</v>
      </c>
      <c r="AU38" s="164">
        <v>20</v>
      </c>
      <c r="AV38" s="165">
        <v>50</v>
      </c>
      <c r="AW38" s="166">
        <v>20</v>
      </c>
      <c r="AX38" s="165">
        <v>50</v>
      </c>
      <c r="AY38" s="605">
        <v>0</v>
      </c>
      <c r="AZ38" s="173">
        <v>0</v>
      </c>
      <c r="BA38" s="164">
        <v>20</v>
      </c>
      <c r="BB38" s="165">
        <v>50</v>
      </c>
      <c r="BC38" s="166">
        <v>20</v>
      </c>
      <c r="BD38" s="165">
        <v>50</v>
      </c>
      <c r="BE38" s="605">
        <v>0</v>
      </c>
      <c r="BF38" s="173">
        <v>0</v>
      </c>
    </row>
    <row r="39" spans="1:58" ht="20.100000000000001" customHeight="1" x14ac:dyDescent="0.35">
      <c r="A39" s="69" t="s">
        <v>96</v>
      </c>
      <c r="B39" s="70" t="s">
        <v>97</v>
      </c>
      <c r="C39" s="168">
        <v>73</v>
      </c>
      <c r="D39" s="170">
        <v>67.599999999999994</v>
      </c>
      <c r="E39" s="170">
        <v>35</v>
      </c>
      <c r="F39" s="171">
        <v>32.4</v>
      </c>
      <c r="G39" s="168">
        <v>62</v>
      </c>
      <c r="H39" s="170">
        <v>56.9</v>
      </c>
      <c r="I39" s="170">
        <v>47</v>
      </c>
      <c r="J39" s="171">
        <v>43.1</v>
      </c>
      <c r="K39" s="168">
        <v>60</v>
      </c>
      <c r="L39" s="169">
        <v>55</v>
      </c>
      <c r="M39" s="170">
        <v>49</v>
      </c>
      <c r="N39" s="172">
        <v>45</v>
      </c>
      <c r="O39" s="168">
        <v>67</v>
      </c>
      <c r="P39" s="169">
        <v>62</v>
      </c>
      <c r="Q39" s="170">
        <v>41</v>
      </c>
      <c r="R39" s="172">
        <v>38</v>
      </c>
      <c r="S39" s="168">
        <v>67</v>
      </c>
      <c r="T39" s="170">
        <v>60.9</v>
      </c>
      <c r="U39" s="170">
        <v>43</v>
      </c>
      <c r="V39" s="171">
        <v>39.1</v>
      </c>
      <c r="W39" s="168">
        <v>64</v>
      </c>
      <c r="X39" s="170">
        <v>58.7</v>
      </c>
      <c r="Y39" s="170">
        <v>45</v>
      </c>
      <c r="Z39" s="170">
        <v>41.3</v>
      </c>
      <c r="AA39" s="606">
        <v>0</v>
      </c>
      <c r="AB39" s="172">
        <v>0</v>
      </c>
      <c r="AC39" s="168">
        <v>54</v>
      </c>
      <c r="AD39" s="169">
        <v>49.5</v>
      </c>
      <c r="AE39" s="170">
        <v>55</v>
      </c>
      <c r="AF39" s="169">
        <v>50.5</v>
      </c>
      <c r="AG39" s="606">
        <v>0</v>
      </c>
      <c r="AH39" s="172">
        <v>0</v>
      </c>
      <c r="AI39" s="168">
        <v>53</v>
      </c>
      <c r="AJ39" s="169">
        <v>48.6</v>
      </c>
      <c r="AK39" s="170">
        <v>56</v>
      </c>
      <c r="AL39" s="169">
        <v>51.4</v>
      </c>
      <c r="AM39" s="640">
        <v>0</v>
      </c>
      <c r="AN39" s="161">
        <v>0</v>
      </c>
      <c r="AO39" s="168">
        <v>54</v>
      </c>
      <c r="AP39" s="169">
        <v>49.5</v>
      </c>
      <c r="AQ39" s="170">
        <v>55</v>
      </c>
      <c r="AR39" s="169">
        <v>50.5</v>
      </c>
      <c r="AS39" s="606">
        <v>0</v>
      </c>
      <c r="AT39" s="172">
        <v>0</v>
      </c>
      <c r="AU39" s="168">
        <v>51</v>
      </c>
      <c r="AV39" s="169">
        <v>46.8</v>
      </c>
      <c r="AW39" s="170">
        <v>58</v>
      </c>
      <c r="AX39" s="169">
        <v>53.2</v>
      </c>
      <c r="AY39" s="606">
        <v>0</v>
      </c>
      <c r="AZ39" s="172">
        <v>0</v>
      </c>
      <c r="BA39" s="168">
        <v>57</v>
      </c>
      <c r="BB39" s="169">
        <v>52.3</v>
      </c>
      <c r="BC39" s="170">
        <v>52</v>
      </c>
      <c r="BD39" s="169">
        <v>47.7</v>
      </c>
      <c r="BE39" s="606">
        <v>0</v>
      </c>
      <c r="BF39" s="172">
        <v>0</v>
      </c>
    </row>
    <row r="40" spans="1:58" ht="20.100000000000001" customHeight="1" x14ac:dyDescent="0.35">
      <c r="A40" s="63" t="s">
        <v>96</v>
      </c>
      <c r="B40" s="64" t="s">
        <v>448</v>
      </c>
      <c r="C40" s="164" t="s">
        <v>227</v>
      </c>
      <c r="D40" s="166" t="s">
        <v>227</v>
      </c>
      <c r="E40" s="166" t="s">
        <v>227</v>
      </c>
      <c r="F40" s="167" t="s">
        <v>227</v>
      </c>
      <c r="G40" s="164" t="s">
        <v>227</v>
      </c>
      <c r="H40" s="166" t="s">
        <v>227</v>
      </c>
      <c r="I40" s="166" t="s">
        <v>227</v>
      </c>
      <c r="J40" s="167" t="s">
        <v>227</v>
      </c>
      <c r="K40" s="164" t="s">
        <v>227</v>
      </c>
      <c r="L40" s="166" t="s">
        <v>227</v>
      </c>
      <c r="M40" s="166" t="s">
        <v>227</v>
      </c>
      <c r="N40" s="167" t="s">
        <v>227</v>
      </c>
      <c r="O40" s="164">
        <v>20</v>
      </c>
      <c r="P40" s="166">
        <v>47.6</v>
      </c>
      <c r="Q40" s="166">
        <v>22</v>
      </c>
      <c r="R40" s="167">
        <v>52.4</v>
      </c>
      <c r="S40" s="164">
        <v>17</v>
      </c>
      <c r="T40" s="166">
        <v>40.5</v>
      </c>
      <c r="U40" s="166">
        <v>25</v>
      </c>
      <c r="V40" s="167">
        <v>59.5</v>
      </c>
      <c r="W40" s="164">
        <v>14</v>
      </c>
      <c r="X40" s="166">
        <v>33.299999999999997</v>
      </c>
      <c r="Y40" s="166">
        <v>28</v>
      </c>
      <c r="Z40" s="166">
        <v>66.7</v>
      </c>
      <c r="AA40" s="605">
        <v>0</v>
      </c>
      <c r="AB40" s="173">
        <v>0</v>
      </c>
      <c r="AC40" s="164">
        <v>25</v>
      </c>
      <c r="AD40" s="165">
        <v>59.5</v>
      </c>
      <c r="AE40" s="166">
        <v>17</v>
      </c>
      <c r="AF40" s="165">
        <v>40.5</v>
      </c>
      <c r="AG40" s="605">
        <v>0</v>
      </c>
      <c r="AH40" s="173">
        <v>0</v>
      </c>
      <c r="AI40" s="164">
        <v>23</v>
      </c>
      <c r="AJ40" s="165">
        <v>54.8</v>
      </c>
      <c r="AK40" s="166">
        <v>19</v>
      </c>
      <c r="AL40" s="165">
        <v>45.2</v>
      </c>
      <c r="AM40" s="639">
        <v>0</v>
      </c>
      <c r="AN40" s="162">
        <v>0</v>
      </c>
      <c r="AO40" s="164">
        <v>22</v>
      </c>
      <c r="AP40" s="165">
        <v>52.4</v>
      </c>
      <c r="AQ40" s="166">
        <v>20</v>
      </c>
      <c r="AR40" s="165">
        <v>47.6</v>
      </c>
      <c r="AS40" s="605">
        <v>0</v>
      </c>
      <c r="AT40" s="173">
        <v>0</v>
      </c>
      <c r="AU40" s="164">
        <v>30</v>
      </c>
      <c r="AV40" s="165">
        <v>47.6</v>
      </c>
      <c r="AW40" s="166">
        <v>33</v>
      </c>
      <c r="AX40" s="165">
        <v>52.4</v>
      </c>
      <c r="AY40" s="605">
        <v>0</v>
      </c>
      <c r="AZ40" s="173">
        <v>0</v>
      </c>
      <c r="BA40" s="164">
        <v>36</v>
      </c>
      <c r="BB40" s="165">
        <v>56.3</v>
      </c>
      <c r="BC40" s="166">
        <v>28</v>
      </c>
      <c r="BD40" s="165">
        <v>43.8</v>
      </c>
      <c r="BE40" s="605">
        <v>0</v>
      </c>
      <c r="BF40" s="173">
        <v>0</v>
      </c>
    </row>
    <row r="41" spans="1:58" ht="20.100000000000001" customHeight="1" x14ac:dyDescent="0.35">
      <c r="A41" s="69" t="s">
        <v>99</v>
      </c>
      <c r="B41" s="70" t="s">
        <v>100</v>
      </c>
      <c r="C41" s="168">
        <v>50</v>
      </c>
      <c r="D41" s="170">
        <v>58.1</v>
      </c>
      <c r="E41" s="170">
        <v>36</v>
      </c>
      <c r="F41" s="171">
        <v>41.9</v>
      </c>
      <c r="G41" s="168">
        <v>56</v>
      </c>
      <c r="H41" s="170">
        <v>65.099999999999994</v>
      </c>
      <c r="I41" s="170">
        <v>30</v>
      </c>
      <c r="J41" s="171">
        <v>34.9</v>
      </c>
      <c r="K41" s="168">
        <v>58</v>
      </c>
      <c r="L41" s="170">
        <v>67.400000000000006</v>
      </c>
      <c r="M41" s="170">
        <v>28</v>
      </c>
      <c r="N41" s="171">
        <v>32.6</v>
      </c>
      <c r="O41" s="168">
        <v>53</v>
      </c>
      <c r="P41" s="170">
        <v>61.6</v>
      </c>
      <c r="Q41" s="170">
        <v>33</v>
      </c>
      <c r="R41" s="171">
        <v>38.4</v>
      </c>
      <c r="S41" s="168">
        <v>45</v>
      </c>
      <c r="T41" s="170">
        <v>52.3</v>
      </c>
      <c r="U41" s="170">
        <v>41</v>
      </c>
      <c r="V41" s="171">
        <v>47.7</v>
      </c>
      <c r="W41" s="168">
        <v>57</v>
      </c>
      <c r="X41" s="170">
        <v>67.099999999999994</v>
      </c>
      <c r="Y41" s="170">
        <v>28</v>
      </c>
      <c r="Z41" s="170">
        <v>32.9</v>
      </c>
      <c r="AA41" s="606">
        <v>0</v>
      </c>
      <c r="AB41" s="172">
        <v>0</v>
      </c>
      <c r="AC41" s="168">
        <v>54</v>
      </c>
      <c r="AD41" s="169">
        <v>63.5</v>
      </c>
      <c r="AE41" s="170">
        <v>31</v>
      </c>
      <c r="AF41" s="169">
        <v>36.5</v>
      </c>
      <c r="AG41" s="606">
        <v>0</v>
      </c>
      <c r="AH41" s="172">
        <v>0</v>
      </c>
      <c r="AI41" s="168">
        <v>57</v>
      </c>
      <c r="AJ41" s="169">
        <v>66.3</v>
      </c>
      <c r="AK41" s="170">
        <v>29</v>
      </c>
      <c r="AL41" s="169">
        <v>33.700000000000003</v>
      </c>
      <c r="AM41" s="640">
        <v>0</v>
      </c>
      <c r="AN41" s="161">
        <v>0</v>
      </c>
      <c r="AO41" s="168">
        <v>71</v>
      </c>
      <c r="AP41" s="169">
        <v>61.2</v>
      </c>
      <c r="AQ41" s="170">
        <v>45</v>
      </c>
      <c r="AR41" s="169">
        <v>38.799999999999997</v>
      </c>
      <c r="AS41" s="606">
        <v>0</v>
      </c>
      <c r="AT41" s="172">
        <v>0</v>
      </c>
      <c r="AU41" s="168">
        <v>72</v>
      </c>
      <c r="AV41" s="169">
        <v>60.5</v>
      </c>
      <c r="AW41" s="170">
        <v>47</v>
      </c>
      <c r="AX41" s="169">
        <v>39.5</v>
      </c>
      <c r="AY41" s="606">
        <v>0</v>
      </c>
      <c r="AZ41" s="172">
        <v>0</v>
      </c>
      <c r="BA41" s="168">
        <v>66</v>
      </c>
      <c r="BB41" s="169">
        <v>56.9</v>
      </c>
      <c r="BC41" s="170">
        <v>50</v>
      </c>
      <c r="BD41" s="169">
        <v>43.1</v>
      </c>
      <c r="BE41" s="606">
        <v>0</v>
      </c>
      <c r="BF41" s="172">
        <v>0</v>
      </c>
    </row>
    <row r="42" spans="1:58" ht="20.100000000000001" customHeight="1" x14ac:dyDescent="0.35">
      <c r="A42" s="63" t="s">
        <v>99</v>
      </c>
      <c r="B42" s="64" t="s">
        <v>102</v>
      </c>
      <c r="C42" s="164">
        <v>28</v>
      </c>
      <c r="D42" s="166">
        <v>59.6</v>
      </c>
      <c r="E42" s="166">
        <v>19</v>
      </c>
      <c r="F42" s="167">
        <v>40.4</v>
      </c>
      <c r="G42" s="164">
        <v>25</v>
      </c>
      <c r="H42" s="166">
        <v>54.3</v>
      </c>
      <c r="I42" s="166">
        <v>21</v>
      </c>
      <c r="J42" s="167">
        <v>45.7</v>
      </c>
      <c r="K42" s="164">
        <v>24</v>
      </c>
      <c r="L42" s="166">
        <v>50</v>
      </c>
      <c r="M42" s="166">
        <v>24</v>
      </c>
      <c r="N42" s="173">
        <v>50</v>
      </c>
      <c r="O42" s="164">
        <v>26</v>
      </c>
      <c r="P42" s="166">
        <v>54.2</v>
      </c>
      <c r="Q42" s="166">
        <v>22</v>
      </c>
      <c r="R42" s="167">
        <v>45.8</v>
      </c>
      <c r="S42" s="164">
        <v>31</v>
      </c>
      <c r="T42" s="166">
        <v>63.3</v>
      </c>
      <c r="U42" s="166">
        <v>18</v>
      </c>
      <c r="V42" s="167">
        <v>36.700000000000003</v>
      </c>
      <c r="W42" s="164">
        <v>23</v>
      </c>
      <c r="X42" s="166">
        <v>47.9</v>
      </c>
      <c r="Y42" s="166">
        <v>25</v>
      </c>
      <c r="Z42" s="166">
        <v>52.1</v>
      </c>
      <c r="AA42" s="605">
        <v>0</v>
      </c>
      <c r="AB42" s="173">
        <v>0</v>
      </c>
      <c r="AC42" s="164">
        <v>29</v>
      </c>
      <c r="AD42" s="165">
        <v>60.4</v>
      </c>
      <c r="AE42" s="166">
        <v>19</v>
      </c>
      <c r="AF42" s="165">
        <v>39.6</v>
      </c>
      <c r="AG42" s="605">
        <v>0</v>
      </c>
      <c r="AH42" s="173">
        <v>0</v>
      </c>
      <c r="AI42" s="164">
        <v>18</v>
      </c>
      <c r="AJ42" s="165">
        <v>35.299999999999997</v>
      </c>
      <c r="AK42" s="166">
        <v>33</v>
      </c>
      <c r="AL42" s="165">
        <v>64.7</v>
      </c>
      <c r="AM42" s="639">
        <v>0</v>
      </c>
      <c r="AN42" s="162">
        <v>0</v>
      </c>
      <c r="AO42" s="164">
        <v>27</v>
      </c>
      <c r="AP42" s="165">
        <v>52.9</v>
      </c>
      <c r="AQ42" s="166">
        <v>24</v>
      </c>
      <c r="AR42" s="165">
        <v>47.1</v>
      </c>
      <c r="AS42" s="605">
        <v>0</v>
      </c>
      <c r="AT42" s="173">
        <v>0</v>
      </c>
      <c r="AU42" s="164">
        <v>25</v>
      </c>
      <c r="AV42" s="165">
        <v>48.1</v>
      </c>
      <c r="AW42" s="166">
        <v>27</v>
      </c>
      <c r="AX42" s="165">
        <v>51.9</v>
      </c>
      <c r="AY42" s="605">
        <v>0</v>
      </c>
      <c r="AZ42" s="173">
        <v>0</v>
      </c>
      <c r="BA42" s="164">
        <v>23</v>
      </c>
      <c r="BB42" s="165">
        <v>43.4</v>
      </c>
      <c r="BC42" s="166">
        <v>30</v>
      </c>
      <c r="BD42" s="165">
        <v>56.6</v>
      </c>
      <c r="BE42" s="605">
        <v>0</v>
      </c>
      <c r="BF42" s="173">
        <v>0</v>
      </c>
    </row>
    <row r="43" spans="1:58" ht="20.100000000000001" customHeight="1" x14ac:dyDescent="0.35">
      <c r="A43" s="69" t="s">
        <v>103</v>
      </c>
      <c r="B43" s="70" t="s">
        <v>104</v>
      </c>
      <c r="C43" s="168">
        <v>58</v>
      </c>
      <c r="D43" s="170">
        <v>72.5</v>
      </c>
      <c r="E43" s="170">
        <v>22</v>
      </c>
      <c r="F43" s="171">
        <v>27.5</v>
      </c>
      <c r="G43" s="168">
        <v>50</v>
      </c>
      <c r="H43" s="169">
        <v>61</v>
      </c>
      <c r="I43" s="170">
        <v>32</v>
      </c>
      <c r="J43" s="171">
        <v>39</v>
      </c>
      <c r="K43" s="168">
        <v>54</v>
      </c>
      <c r="L43" s="170">
        <v>65.900000000000006</v>
      </c>
      <c r="M43" s="170">
        <v>28</v>
      </c>
      <c r="N43" s="171">
        <v>34.1</v>
      </c>
      <c r="O43" s="168">
        <v>47</v>
      </c>
      <c r="P43" s="170">
        <v>59.5</v>
      </c>
      <c r="Q43" s="170">
        <v>32</v>
      </c>
      <c r="R43" s="171">
        <v>40.5</v>
      </c>
      <c r="S43" s="168">
        <v>50</v>
      </c>
      <c r="T43" s="170">
        <v>61.7</v>
      </c>
      <c r="U43" s="170">
        <v>31</v>
      </c>
      <c r="V43" s="171">
        <v>38.299999999999997</v>
      </c>
      <c r="W43" s="168">
        <v>46</v>
      </c>
      <c r="X43" s="170">
        <v>56.1</v>
      </c>
      <c r="Y43" s="170">
        <v>36</v>
      </c>
      <c r="Z43" s="170">
        <v>43.9</v>
      </c>
      <c r="AA43" s="606">
        <v>0</v>
      </c>
      <c r="AB43" s="172">
        <v>0</v>
      </c>
      <c r="AC43" s="168">
        <v>49</v>
      </c>
      <c r="AD43" s="169">
        <v>59</v>
      </c>
      <c r="AE43" s="170">
        <v>34</v>
      </c>
      <c r="AF43" s="169">
        <v>41</v>
      </c>
      <c r="AG43" s="606">
        <v>0</v>
      </c>
      <c r="AH43" s="172">
        <v>0</v>
      </c>
      <c r="AI43" s="168">
        <v>48</v>
      </c>
      <c r="AJ43" s="169">
        <v>59.3</v>
      </c>
      <c r="AK43" s="170">
        <v>33</v>
      </c>
      <c r="AL43" s="169">
        <v>40.700000000000003</v>
      </c>
      <c r="AM43" s="640">
        <v>0</v>
      </c>
      <c r="AN43" s="161">
        <v>0</v>
      </c>
      <c r="AO43" s="168">
        <v>46</v>
      </c>
      <c r="AP43" s="169">
        <v>56.1</v>
      </c>
      <c r="AQ43" s="170">
        <v>36</v>
      </c>
      <c r="AR43" s="169">
        <v>43.9</v>
      </c>
      <c r="AS43" s="606">
        <v>0</v>
      </c>
      <c r="AT43" s="172">
        <v>0</v>
      </c>
      <c r="AU43" s="168">
        <v>52</v>
      </c>
      <c r="AV43" s="169">
        <v>63.4</v>
      </c>
      <c r="AW43" s="170">
        <v>30</v>
      </c>
      <c r="AX43" s="169">
        <v>36.6</v>
      </c>
      <c r="AY43" s="606">
        <v>0</v>
      </c>
      <c r="AZ43" s="172">
        <v>0</v>
      </c>
      <c r="BA43" s="168">
        <v>57</v>
      </c>
      <c r="BB43" s="169">
        <v>67.099999999999994</v>
      </c>
      <c r="BC43" s="170">
        <v>28</v>
      </c>
      <c r="BD43" s="169">
        <v>32.9</v>
      </c>
      <c r="BE43" s="606">
        <v>0</v>
      </c>
      <c r="BF43" s="172">
        <v>0</v>
      </c>
    </row>
    <row r="44" spans="1:58" ht="20.100000000000001" customHeight="1" x14ac:dyDescent="0.35">
      <c r="A44" s="63" t="s">
        <v>106</v>
      </c>
      <c r="B44" s="64" t="s">
        <v>107</v>
      </c>
      <c r="C44" s="164">
        <v>43</v>
      </c>
      <c r="D44" s="166">
        <v>44.3</v>
      </c>
      <c r="E44" s="166">
        <v>54</v>
      </c>
      <c r="F44" s="167">
        <v>55.7</v>
      </c>
      <c r="G44" s="164">
        <v>41</v>
      </c>
      <c r="H44" s="166">
        <v>44.6</v>
      </c>
      <c r="I44" s="166">
        <v>51</v>
      </c>
      <c r="J44" s="167">
        <v>55.4</v>
      </c>
      <c r="K44" s="164">
        <v>47</v>
      </c>
      <c r="L44" s="166">
        <v>49.5</v>
      </c>
      <c r="M44" s="166">
        <v>48</v>
      </c>
      <c r="N44" s="167">
        <v>50.5</v>
      </c>
      <c r="O44" s="164">
        <v>41</v>
      </c>
      <c r="P44" s="166">
        <v>44.6</v>
      </c>
      <c r="Q44" s="166">
        <v>51</v>
      </c>
      <c r="R44" s="167">
        <v>55.4</v>
      </c>
      <c r="S44" s="164">
        <v>40</v>
      </c>
      <c r="T44" s="166">
        <v>44.4</v>
      </c>
      <c r="U44" s="166">
        <v>50</v>
      </c>
      <c r="V44" s="167">
        <v>55.6</v>
      </c>
      <c r="W44" s="164">
        <v>45</v>
      </c>
      <c r="X44" s="166">
        <v>50.6</v>
      </c>
      <c r="Y44" s="166">
        <v>44</v>
      </c>
      <c r="Z44" s="166">
        <v>49.4</v>
      </c>
      <c r="AA44" s="605">
        <v>0</v>
      </c>
      <c r="AB44" s="173">
        <v>0</v>
      </c>
      <c r="AC44" s="164">
        <v>47</v>
      </c>
      <c r="AD44" s="165">
        <v>51.6</v>
      </c>
      <c r="AE44" s="166">
        <v>44</v>
      </c>
      <c r="AF44" s="165">
        <v>48.4</v>
      </c>
      <c r="AG44" s="605">
        <v>0</v>
      </c>
      <c r="AH44" s="173">
        <v>0</v>
      </c>
      <c r="AI44" s="164">
        <v>41</v>
      </c>
      <c r="AJ44" s="165">
        <v>46.6</v>
      </c>
      <c r="AK44" s="166">
        <v>47</v>
      </c>
      <c r="AL44" s="165">
        <v>53.4</v>
      </c>
      <c r="AM44" s="639">
        <v>0</v>
      </c>
      <c r="AN44" s="162">
        <v>0</v>
      </c>
      <c r="AO44" s="164">
        <v>46</v>
      </c>
      <c r="AP44" s="165">
        <v>50</v>
      </c>
      <c r="AQ44" s="166">
        <v>46</v>
      </c>
      <c r="AR44" s="165">
        <v>50</v>
      </c>
      <c r="AS44" s="605">
        <v>0</v>
      </c>
      <c r="AT44" s="173">
        <v>0</v>
      </c>
      <c r="AU44" s="164">
        <v>49</v>
      </c>
      <c r="AV44" s="165">
        <v>53.3</v>
      </c>
      <c r="AW44" s="166">
        <v>43</v>
      </c>
      <c r="AX44" s="165">
        <v>46.7</v>
      </c>
      <c r="AY44" s="605">
        <v>0</v>
      </c>
      <c r="AZ44" s="173">
        <v>0</v>
      </c>
      <c r="BA44" s="164">
        <v>54</v>
      </c>
      <c r="BB44" s="165">
        <v>56.3</v>
      </c>
      <c r="BC44" s="166">
        <v>42</v>
      </c>
      <c r="BD44" s="165">
        <v>43.8</v>
      </c>
      <c r="BE44" s="605">
        <v>0</v>
      </c>
      <c r="BF44" s="173">
        <v>0</v>
      </c>
    </row>
    <row r="45" spans="1:58" ht="20.100000000000001" customHeight="1" x14ac:dyDescent="0.35">
      <c r="A45" s="69" t="s">
        <v>109</v>
      </c>
      <c r="B45" s="70" t="s">
        <v>110</v>
      </c>
      <c r="C45" s="168">
        <v>49</v>
      </c>
      <c r="D45" s="170">
        <v>64.5</v>
      </c>
      <c r="E45" s="170">
        <v>27</v>
      </c>
      <c r="F45" s="171">
        <v>35.5</v>
      </c>
      <c r="G45" s="168">
        <v>40</v>
      </c>
      <c r="H45" s="170">
        <v>49.4</v>
      </c>
      <c r="I45" s="170">
        <v>41</v>
      </c>
      <c r="J45" s="171">
        <v>50.6</v>
      </c>
      <c r="K45" s="168">
        <v>45</v>
      </c>
      <c r="L45" s="170">
        <v>56.3</v>
      </c>
      <c r="M45" s="170">
        <v>35</v>
      </c>
      <c r="N45" s="171">
        <v>43.8</v>
      </c>
      <c r="O45" s="168">
        <v>38</v>
      </c>
      <c r="P45" s="170">
        <v>47.5</v>
      </c>
      <c r="Q45" s="170">
        <v>42</v>
      </c>
      <c r="R45" s="171">
        <v>52.5</v>
      </c>
      <c r="S45" s="168">
        <v>44</v>
      </c>
      <c r="T45" s="169">
        <v>55</v>
      </c>
      <c r="U45" s="170">
        <v>36</v>
      </c>
      <c r="V45" s="172">
        <v>45</v>
      </c>
      <c r="W45" s="168">
        <v>42</v>
      </c>
      <c r="X45" s="170">
        <v>52.5</v>
      </c>
      <c r="Y45" s="170">
        <v>38</v>
      </c>
      <c r="Z45" s="170">
        <v>47.5</v>
      </c>
      <c r="AA45" s="606">
        <v>0</v>
      </c>
      <c r="AB45" s="172">
        <v>0</v>
      </c>
      <c r="AC45" s="168">
        <v>36</v>
      </c>
      <c r="AD45" s="169">
        <v>45</v>
      </c>
      <c r="AE45" s="170">
        <v>42</v>
      </c>
      <c r="AF45" s="169">
        <v>52.5</v>
      </c>
      <c r="AG45" s="606">
        <v>2</v>
      </c>
      <c r="AH45" s="172">
        <v>2.5</v>
      </c>
      <c r="AI45" s="168">
        <v>48</v>
      </c>
      <c r="AJ45" s="169">
        <v>60</v>
      </c>
      <c r="AK45" s="170">
        <v>32</v>
      </c>
      <c r="AL45" s="169">
        <v>40</v>
      </c>
      <c r="AM45" s="640">
        <v>0</v>
      </c>
      <c r="AN45" s="161">
        <v>0</v>
      </c>
      <c r="AO45" s="168">
        <v>41</v>
      </c>
      <c r="AP45" s="169">
        <v>48.8</v>
      </c>
      <c r="AQ45" s="170">
        <v>43</v>
      </c>
      <c r="AR45" s="169">
        <v>51.2</v>
      </c>
      <c r="AS45" s="606">
        <v>0</v>
      </c>
      <c r="AT45" s="172">
        <v>0</v>
      </c>
      <c r="AU45" s="168">
        <v>39</v>
      </c>
      <c r="AV45" s="169">
        <v>46.4</v>
      </c>
      <c r="AW45" s="170">
        <v>45</v>
      </c>
      <c r="AX45" s="169">
        <v>53.6</v>
      </c>
      <c r="AY45" s="606">
        <v>0</v>
      </c>
      <c r="AZ45" s="172">
        <v>0</v>
      </c>
      <c r="BA45" s="168">
        <v>29</v>
      </c>
      <c r="BB45" s="169">
        <v>33</v>
      </c>
      <c r="BC45" s="170">
        <v>59</v>
      </c>
      <c r="BD45" s="169">
        <v>67</v>
      </c>
      <c r="BE45" s="606">
        <v>0</v>
      </c>
      <c r="BF45" s="172">
        <v>0</v>
      </c>
    </row>
    <row r="46" spans="1:58" ht="20.100000000000001" customHeight="1" x14ac:dyDescent="0.35">
      <c r="A46" s="63" t="s">
        <v>109</v>
      </c>
      <c r="B46" s="64" t="s">
        <v>112</v>
      </c>
      <c r="C46" s="164">
        <v>126</v>
      </c>
      <c r="D46" s="166">
        <v>52.7</v>
      </c>
      <c r="E46" s="166">
        <v>113</v>
      </c>
      <c r="F46" s="167">
        <v>47.3</v>
      </c>
      <c r="G46" s="164">
        <v>122</v>
      </c>
      <c r="H46" s="166">
        <v>49.6</v>
      </c>
      <c r="I46" s="166">
        <v>124</v>
      </c>
      <c r="J46" s="167">
        <v>50.4</v>
      </c>
      <c r="K46" s="164">
        <v>120</v>
      </c>
      <c r="L46" s="166">
        <v>48.8</v>
      </c>
      <c r="M46" s="166">
        <v>126</v>
      </c>
      <c r="N46" s="167">
        <v>51.2</v>
      </c>
      <c r="O46" s="164">
        <v>190</v>
      </c>
      <c r="P46" s="166">
        <v>51.6</v>
      </c>
      <c r="Q46" s="166">
        <v>178</v>
      </c>
      <c r="R46" s="167">
        <v>48.4</v>
      </c>
      <c r="S46" s="164">
        <v>195</v>
      </c>
      <c r="T46" s="166">
        <v>50.8</v>
      </c>
      <c r="U46" s="166">
        <v>189</v>
      </c>
      <c r="V46" s="167">
        <v>49.2</v>
      </c>
      <c r="W46" s="164">
        <v>201</v>
      </c>
      <c r="X46" s="166">
        <v>51.9</v>
      </c>
      <c r="Y46" s="166">
        <v>186</v>
      </c>
      <c r="Z46" s="166">
        <v>48.1</v>
      </c>
      <c r="AA46" s="605">
        <v>0</v>
      </c>
      <c r="AB46" s="173">
        <v>0</v>
      </c>
      <c r="AC46" s="164">
        <v>200</v>
      </c>
      <c r="AD46" s="165">
        <v>52.4</v>
      </c>
      <c r="AE46" s="166">
        <v>181</v>
      </c>
      <c r="AF46" s="165">
        <v>47.4</v>
      </c>
      <c r="AG46" s="605">
        <v>1</v>
      </c>
      <c r="AH46" s="173">
        <v>0.3</v>
      </c>
      <c r="AI46" s="164">
        <v>178</v>
      </c>
      <c r="AJ46" s="165">
        <v>47</v>
      </c>
      <c r="AK46" s="166">
        <v>200</v>
      </c>
      <c r="AL46" s="165">
        <v>52.8</v>
      </c>
      <c r="AM46" s="639">
        <v>1</v>
      </c>
      <c r="AN46" s="162">
        <v>0.3</v>
      </c>
      <c r="AO46" s="164">
        <v>182</v>
      </c>
      <c r="AP46" s="165">
        <v>47.9</v>
      </c>
      <c r="AQ46" s="166">
        <v>198</v>
      </c>
      <c r="AR46" s="165">
        <v>52.1</v>
      </c>
      <c r="AS46" s="605">
        <v>0</v>
      </c>
      <c r="AT46" s="173">
        <v>0</v>
      </c>
      <c r="AU46" s="164">
        <v>150</v>
      </c>
      <c r="AV46" s="165">
        <v>39.200000000000003</v>
      </c>
      <c r="AW46" s="166">
        <v>231</v>
      </c>
      <c r="AX46" s="165">
        <v>60.3</v>
      </c>
      <c r="AY46" s="605">
        <v>2</v>
      </c>
      <c r="AZ46" s="173">
        <v>0.5</v>
      </c>
      <c r="BA46" s="164">
        <v>164</v>
      </c>
      <c r="BB46" s="165">
        <v>44.8</v>
      </c>
      <c r="BC46" s="166">
        <v>202</v>
      </c>
      <c r="BD46" s="165">
        <v>55.2</v>
      </c>
      <c r="BE46" s="605">
        <v>0</v>
      </c>
      <c r="BF46" s="173">
        <v>0</v>
      </c>
    </row>
    <row r="47" spans="1:58" ht="20.100000000000001" customHeight="1" x14ac:dyDescent="0.35">
      <c r="A47" s="69" t="s">
        <v>109</v>
      </c>
      <c r="B47" s="70" t="s">
        <v>113</v>
      </c>
      <c r="C47" s="168">
        <v>16</v>
      </c>
      <c r="D47" s="169">
        <v>40</v>
      </c>
      <c r="E47" s="170">
        <v>24</v>
      </c>
      <c r="F47" s="172">
        <v>60</v>
      </c>
      <c r="G47" s="168">
        <v>22</v>
      </c>
      <c r="H47" s="170">
        <v>52.4</v>
      </c>
      <c r="I47" s="170">
        <v>20</v>
      </c>
      <c r="J47" s="171">
        <v>47.6</v>
      </c>
      <c r="K47" s="168">
        <v>21</v>
      </c>
      <c r="L47" s="170">
        <v>51.2</v>
      </c>
      <c r="M47" s="170">
        <v>20</v>
      </c>
      <c r="N47" s="171">
        <v>48.8</v>
      </c>
      <c r="O47" s="168">
        <v>20</v>
      </c>
      <c r="P47" s="170">
        <v>48.8</v>
      </c>
      <c r="Q47" s="170">
        <v>21</v>
      </c>
      <c r="R47" s="171">
        <v>51.2</v>
      </c>
      <c r="S47" s="168">
        <v>20</v>
      </c>
      <c r="T47" s="170">
        <v>47.6</v>
      </c>
      <c r="U47" s="170">
        <v>22</v>
      </c>
      <c r="V47" s="171">
        <v>52.4</v>
      </c>
      <c r="W47" s="168">
        <v>20</v>
      </c>
      <c r="X47" s="170">
        <v>45.5</v>
      </c>
      <c r="Y47" s="170">
        <v>23</v>
      </c>
      <c r="Z47" s="170">
        <v>52.3</v>
      </c>
      <c r="AA47" s="606">
        <v>1</v>
      </c>
      <c r="AB47" s="172">
        <v>2.2999999999999998</v>
      </c>
      <c r="AC47" s="168">
        <v>18</v>
      </c>
      <c r="AD47" s="169">
        <v>40.9</v>
      </c>
      <c r="AE47" s="170">
        <v>25</v>
      </c>
      <c r="AF47" s="169">
        <v>56.8</v>
      </c>
      <c r="AG47" s="606">
        <v>1</v>
      </c>
      <c r="AH47" s="172">
        <v>2.2999999999999998</v>
      </c>
      <c r="AI47" s="168">
        <v>19</v>
      </c>
      <c r="AJ47" s="169">
        <v>43.2</v>
      </c>
      <c r="AK47" s="170">
        <v>24</v>
      </c>
      <c r="AL47" s="169">
        <v>54.5</v>
      </c>
      <c r="AM47" s="640">
        <v>1</v>
      </c>
      <c r="AN47" s="161">
        <v>2.2999999999999998</v>
      </c>
      <c r="AO47" s="168">
        <v>18</v>
      </c>
      <c r="AP47" s="169">
        <v>39.1</v>
      </c>
      <c r="AQ47" s="170">
        <v>28</v>
      </c>
      <c r="AR47" s="169">
        <v>60.9</v>
      </c>
      <c r="AS47" s="606">
        <v>0</v>
      </c>
      <c r="AT47" s="172">
        <v>0</v>
      </c>
      <c r="AU47" s="168">
        <v>24</v>
      </c>
      <c r="AV47" s="169">
        <v>52.2</v>
      </c>
      <c r="AW47" s="170">
        <v>22</v>
      </c>
      <c r="AX47" s="169">
        <v>47.8</v>
      </c>
      <c r="AY47" s="606">
        <v>0</v>
      </c>
      <c r="AZ47" s="172">
        <v>0</v>
      </c>
      <c r="BA47" s="168">
        <v>17</v>
      </c>
      <c r="BB47" s="169">
        <v>36.200000000000003</v>
      </c>
      <c r="BC47" s="170">
        <v>30</v>
      </c>
      <c r="BD47" s="169">
        <v>63.8</v>
      </c>
      <c r="BE47" s="606">
        <v>0</v>
      </c>
      <c r="BF47" s="172">
        <v>0</v>
      </c>
    </row>
    <row r="48" spans="1:58" ht="20.100000000000001" customHeight="1" x14ac:dyDescent="0.35">
      <c r="A48" s="63" t="s">
        <v>109</v>
      </c>
      <c r="B48" s="64" t="s">
        <v>449</v>
      </c>
      <c r="C48" s="164" t="s">
        <v>227</v>
      </c>
      <c r="D48" s="166" t="s">
        <v>227</v>
      </c>
      <c r="E48" s="166" t="s">
        <v>227</v>
      </c>
      <c r="F48" s="167" t="s">
        <v>227</v>
      </c>
      <c r="G48" s="164" t="s">
        <v>227</v>
      </c>
      <c r="H48" s="166" t="s">
        <v>227</v>
      </c>
      <c r="I48" s="166" t="s">
        <v>227</v>
      </c>
      <c r="J48" s="167" t="s">
        <v>227</v>
      </c>
      <c r="K48" s="164" t="s">
        <v>227</v>
      </c>
      <c r="L48" s="166" t="s">
        <v>227</v>
      </c>
      <c r="M48" s="166" t="s">
        <v>227</v>
      </c>
      <c r="N48" s="167" t="s">
        <v>227</v>
      </c>
      <c r="O48" s="164" t="s">
        <v>227</v>
      </c>
      <c r="P48" s="166" t="s">
        <v>227</v>
      </c>
      <c r="Q48" s="166" t="s">
        <v>227</v>
      </c>
      <c r="R48" s="167" t="s">
        <v>227</v>
      </c>
      <c r="S48" s="164" t="s">
        <v>227</v>
      </c>
      <c r="T48" s="166" t="s">
        <v>227</v>
      </c>
      <c r="U48" s="166" t="s">
        <v>227</v>
      </c>
      <c r="V48" s="167" t="s">
        <v>227</v>
      </c>
      <c r="W48" s="164" t="s">
        <v>227</v>
      </c>
      <c r="X48" s="166" t="s">
        <v>227</v>
      </c>
      <c r="Y48" s="166" t="s">
        <v>227</v>
      </c>
      <c r="Z48" s="166" t="s">
        <v>227</v>
      </c>
      <c r="AA48" s="605" t="s">
        <v>227</v>
      </c>
      <c r="AB48" s="173" t="s">
        <v>227</v>
      </c>
      <c r="AC48" s="164">
        <v>54</v>
      </c>
      <c r="AD48" s="165">
        <v>48.2</v>
      </c>
      <c r="AE48" s="166">
        <v>56</v>
      </c>
      <c r="AF48" s="165">
        <v>50</v>
      </c>
      <c r="AG48" s="605">
        <v>2</v>
      </c>
      <c r="AH48" s="173">
        <v>1.8</v>
      </c>
      <c r="AI48" s="164">
        <v>67</v>
      </c>
      <c r="AJ48" s="165">
        <v>60.4</v>
      </c>
      <c r="AK48" s="166">
        <v>44</v>
      </c>
      <c r="AL48" s="165">
        <v>39.6</v>
      </c>
      <c r="AM48" s="639">
        <v>0</v>
      </c>
      <c r="AN48" s="162">
        <v>0</v>
      </c>
      <c r="AO48" s="164">
        <v>61</v>
      </c>
      <c r="AP48" s="165">
        <v>55</v>
      </c>
      <c r="AQ48" s="166">
        <v>49</v>
      </c>
      <c r="AR48" s="165">
        <v>44.1</v>
      </c>
      <c r="AS48" s="605">
        <v>1</v>
      </c>
      <c r="AT48" s="173">
        <v>0.9</v>
      </c>
      <c r="AU48" s="164">
        <v>63</v>
      </c>
      <c r="AV48" s="165">
        <v>55.3</v>
      </c>
      <c r="AW48" s="166">
        <v>51</v>
      </c>
      <c r="AX48" s="165">
        <v>44.7</v>
      </c>
      <c r="AY48" s="605">
        <v>0</v>
      </c>
      <c r="AZ48" s="173">
        <v>0</v>
      </c>
      <c r="BA48" s="164">
        <v>67</v>
      </c>
      <c r="BB48" s="165">
        <v>59.3</v>
      </c>
      <c r="BC48" s="166">
        <v>46</v>
      </c>
      <c r="BD48" s="165">
        <v>40.700000000000003</v>
      </c>
      <c r="BE48" s="605">
        <v>0</v>
      </c>
      <c r="BF48" s="173">
        <v>0</v>
      </c>
    </row>
    <row r="49" spans="1:58" ht="20.100000000000001" customHeight="1" x14ac:dyDescent="0.35">
      <c r="A49" s="69" t="s">
        <v>109</v>
      </c>
      <c r="B49" s="70" t="s">
        <v>116</v>
      </c>
      <c r="C49" s="168">
        <v>47</v>
      </c>
      <c r="D49" s="170">
        <v>52.2</v>
      </c>
      <c r="E49" s="170">
        <v>43</v>
      </c>
      <c r="F49" s="171">
        <v>47.8</v>
      </c>
      <c r="G49" s="168">
        <v>47</v>
      </c>
      <c r="H49" s="170">
        <v>52.2</v>
      </c>
      <c r="I49" s="170">
        <v>43</v>
      </c>
      <c r="J49" s="171">
        <v>47.8</v>
      </c>
      <c r="K49" s="168">
        <v>48</v>
      </c>
      <c r="L49" s="170">
        <v>53.3</v>
      </c>
      <c r="M49" s="170">
        <v>42</v>
      </c>
      <c r="N49" s="171">
        <v>46.7</v>
      </c>
      <c r="O49" s="168">
        <v>46</v>
      </c>
      <c r="P49" s="170">
        <v>50.5</v>
      </c>
      <c r="Q49" s="170">
        <v>45</v>
      </c>
      <c r="R49" s="171">
        <v>49.5</v>
      </c>
      <c r="S49" s="168">
        <v>43</v>
      </c>
      <c r="T49" s="170">
        <v>46.2</v>
      </c>
      <c r="U49" s="170">
        <v>50</v>
      </c>
      <c r="V49" s="171">
        <v>53.8</v>
      </c>
      <c r="W49" s="168">
        <v>56</v>
      </c>
      <c r="X49" s="170">
        <v>62.2</v>
      </c>
      <c r="Y49" s="170">
        <v>34</v>
      </c>
      <c r="Z49" s="170">
        <v>37.799999999999997</v>
      </c>
      <c r="AA49" s="606">
        <v>0</v>
      </c>
      <c r="AB49" s="172">
        <v>0</v>
      </c>
      <c r="AC49" s="168">
        <v>47</v>
      </c>
      <c r="AD49" s="169">
        <v>49.5</v>
      </c>
      <c r="AE49" s="170">
        <v>48</v>
      </c>
      <c r="AF49" s="169">
        <v>50.5</v>
      </c>
      <c r="AG49" s="606">
        <v>0</v>
      </c>
      <c r="AH49" s="172">
        <v>0</v>
      </c>
      <c r="AI49" s="168">
        <v>47</v>
      </c>
      <c r="AJ49" s="169">
        <v>52.2</v>
      </c>
      <c r="AK49" s="170">
        <v>43</v>
      </c>
      <c r="AL49" s="169">
        <v>47.8</v>
      </c>
      <c r="AM49" s="640">
        <v>0</v>
      </c>
      <c r="AN49" s="161">
        <v>0</v>
      </c>
      <c r="AO49" s="168">
        <v>41</v>
      </c>
      <c r="AP49" s="169">
        <v>44.1</v>
      </c>
      <c r="AQ49" s="170">
        <v>52</v>
      </c>
      <c r="AR49" s="169">
        <v>55.9</v>
      </c>
      <c r="AS49" s="606">
        <v>0</v>
      </c>
      <c r="AT49" s="172">
        <v>0</v>
      </c>
      <c r="AU49" s="168">
        <v>43</v>
      </c>
      <c r="AV49" s="169">
        <v>46.2</v>
      </c>
      <c r="AW49" s="170">
        <v>49</v>
      </c>
      <c r="AX49" s="169">
        <v>52.7</v>
      </c>
      <c r="AY49" s="606">
        <v>1</v>
      </c>
      <c r="AZ49" s="172">
        <v>1.1000000000000001</v>
      </c>
      <c r="BA49" s="168">
        <v>53</v>
      </c>
      <c r="BB49" s="169">
        <v>55.8</v>
      </c>
      <c r="BC49" s="170">
        <v>42</v>
      </c>
      <c r="BD49" s="169">
        <v>44.2</v>
      </c>
      <c r="BE49" s="606">
        <v>0</v>
      </c>
      <c r="BF49" s="172">
        <v>0</v>
      </c>
    </row>
    <row r="50" spans="1:58" ht="20.100000000000001" customHeight="1" x14ac:dyDescent="0.35">
      <c r="A50" s="63" t="s">
        <v>119</v>
      </c>
      <c r="B50" s="64" t="s">
        <v>120</v>
      </c>
      <c r="C50" s="164">
        <v>38</v>
      </c>
      <c r="D50" s="166">
        <v>45.2</v>
      </c>
      <c r="E50" s="166">
        <v>46</v>
      </c>
      <c r="F50" s="167">
        <v>54.8</v>
      </c>
      <c r="G50" s="164">
        <v>39</v>
      </c>
      <c r="H50" s="166">
        <v>47.6</v>
      </c>
      <c r="I50" s="166">
        <v>43</v>
      </c>
      <c r="J50" s="167">
        <v>52.4</v>
      </c>
      <c r="K50" s="164">
        <v>40</v>
      </c>
      <c r="L50" s="166">
        <v>49.4</v>
      </c>
      <c r="M50" s="166">
        <v>41</v>
      </c>
      <c r="N50" s="167">
        <v>50.6</v>
      </c>
      <c r="O50" s="164">
        <v>41</v>
      </c>
      <c r="P50" s="166">
        <v>50.6</v>
      </c>
      <c r="Q50" s="166">
        <v>40</v>
      </c>
      <c r="R50" s="167">
        <v>49.4</v>
      </c>
      <c r="S50" s="164">
        <v>41</v>
      </c>
      <c r="T50" s="166">
        <v>49.4</v>
      </c>
      <c r="U50" s="166">
        <v>42</v>
      </c>
      <c r="V50" s="167">
        <v>50.6</v>
      </c>
      <c r="W50" s="164">
        <v>42</v>
      </c>
      <c r="X50" s="166">
        <v>49.4</v>
      </c>
      <c r="Y50" s="166">
        <v>43</v>
      </c>
      <c r="Z50" s="166">
        <v>50.6</v>
      </c>
      <c r="AA50" s="605">
        <v>0</v>
      </c>
      <c r="AB50" s="173">
        <v>0</v>
      </c>
      <c r="AC50" s="164">
        <v>41</v>
      </c>
      <c r="AD50" s="165">
        <v>50</v>
      </c>
      <c r="AE50" s="166">
        <v>41</v>
      </c>
      <c r="AF50" s="165">
        <v>50</v>
      </c>
      <c r="AG50" s="605">
        <v>0</v>
      </c>
      <c r="AH50" s="173">
        <v>0</v>
      </c>
      <c r="AI50" s="164">
        <v>39</v>
      </c>
      <c r="AJ50" s="165">
        <v>47.6</v>
      </c>
      <c r="AK50" s="166">
        <v>43</v>
      </c>
      <c r="AL50" s="165">
        <v>52.4</v>
      </c>
      <c r="AM50" s="639">
        <v>0</v>
      </c>
      <c r="AN50" s="162">
        <v>0</v>
      </c>
      <c r="AO50" s="164">
        <v>42</v>
      </c>
      <c r="AP50" s="165">
        <v>50</v>
      </c>
      <c r="AQ50" s="166">
        <v>42</v>
      </c>
      <c r="AR50" s="165">
        <v>50</v>
      </c>
      <c r="AS50" s="605">
        <v>0</v>
      </c>
      <c r="AT50" s="173">
        <v>0</v>
      </c>
      <c r="AU50" s="164">
        <v>42</v>
      </c>
      <c r="AV50" s="165">
        <v>50.6</v>
      </c>
      <c r="AW50" s="166">
        <v>41</v>
      </c>
      <c r="AX50" s="165">
        <v>49.4</v>
      </c>
      <c r="AY50" s="605">
        <v>0</v>
      </c>
      <c r="AZ50" s="173">
        <v>0</v>
      </c>
      <c r="BA50" s="164">
        <v>38</v>
      </c>
      <c r="BB50" s="165">
        <v>45.2</v>
      </c>
      <c r="BC50" s="166">
        <v>46</v>
      </c>
      <c r="BD50" s="165">
        <v>54.8</v>
      </c>
      <c r="BE50" s="605">
        <v>0</v>
      </c>
      <c r="BF50" s="173">
        <v>0</v>
      </c>
    </row>
    <row r="51" spans="1:58" ht="20.100000000000001" customHeight="1" x14ac:dyDescent="0.35">
      <c r="A51" s="69" t="s">
        <v>119</v>
      </c>
      <c r="B51" s="70" t="s">
        <v>121</v>
      </c>
      <c r="C51" s="168" t="s">
        <v>227</v>
      </c>
      <c r="D51" s="170" t="s">
        <v>227</v>
      </c>
      <c r="E51" s="170" t="s">
        <v>227</v>
      </c>
      <c r="F51" s="171" t="s">
        <v>227</v>
      </c>
      <c r="G51" s="168">
        <v>28</v>
      </c>
      <c r="H51" s="170">
        <v>53.8</v>
      </c>
      <c r="I51" s="170">
        <v>24</v>
      </c>
      <c r="J51" s="171">
        <v>46.2</v>
      </c>
      <c r="K51" s="168">
        <v>28</v>
      </c>
      <c r="L51" s="170">
        <v>53.8</v>
      </c>
      <c r="M51" s="170">
        <v>24</v>
      </c>
      <c r="N51" s="171">
        <v>46.2</v>
      </c>
      <c r="O51" s="168">
        <v>26</v>
      </c>
      <c r="P51" s="169">
        <v>50</v>
      </c>
      <c r="Q51" s="170">
        <v>26</v>
      </c>
      <c r="R51" s="172">
        <v>50</v>
      </c>
      <c r="S51" s="168">
        <v>26</v>
      </c>
      <c r="T51" s="170">
        <v>49.1</v>
      </c>
      <c r="U51" s="170">
        <v>27</v>
      </c>
      <c r="V51" s="171">
        <v>50.9</v>
      </c>
      <c r="W51" s="168">
        <v>23</v>
      </c>
      <c r="X51" s="170">
        <v>43.4</v>
      </c>
      <c r="Y51" s="170">
        <v>28</v>
      </c>
      <c r="Z51" s="170">
        <v>52.8</v>
      </c>
      <c r="AA51" s="606">
        <v>2</v>
      </c>
      <c r="AB51" s="172">
        <v>3.8</v>
      </c>
      <c r="AC51" s="168">
        <v>25</v>
      </c>
      <c r="AD51" s="169">
        <v>47.2</v>
      </c>
      <c r="AE51" s="170">
        <v>28</v>
      </c>
      <c r="AF51" s="169">
        <v>52.8</v>
      </c>
      <c r="AG51" s="606">
        <v>0</v>
      </c>
      <c r="AH51" s="172">
        <v>0</v>
      </c>
      <c r="AI51" s="168">
        <v>23</v>
      </c>
      <c r="AJ51" s="169">
        <v>44.2</v>
      </c>
      <c r="AK51" s="170">
        <v>29</v>
      </c>
      <c r="AL51" s="169">
        <v>55.8</v>
      </c>
      <c r="AM51" s="640">
        <v>0</v>
      </c>
      <c r="AN51" s="161">
        <v>0</v>
      </c>
      <c r="AO51" s="168">
        <v>23</v>
      </c>
      <c r="AP51" s="169">
        <v>44.2</v>
      </c>
      <c r="AQ51" s="170">
        <v>29</v>
      </c>
      <c r="AR51" s="169">
        <v>55.8</v>
      </c>
      <c r="AS51" s="606">
        <v>0</v>
      </c>
      <c r="AT51" s="172">
        <v>0</v>
      </c>
      <c r="AU51" s="168">
        <v>26</v>
      </c>
      <c r="AV51" s="169">
        <v>50</v>
      </c>
      <c r="AW51" s="170">
        <v>26</v>
      </c>
      <c r="AX51" s="169">
        <v>50</v>
      </c>
      <c r="AY51" s="606">
        <v>0</v>
      </c>
      <c r="AZ51" s="172">
        <v>0</v>
      </c>
      <c r="BA51" s="168">
        <v>23</v>
      </c>
      <c r="BB51" s="169">
        <v>44.2</v>
      </c>
      <c r="BC51" s="170">
        <v>29</v>
      </c>
      <c r="BD51" s="169">
        <v>55.8</v>
      </c>
      <c r="BE51" s="606">
        <v>0</v>
      </c>
      <c r="BF51" s="172">
        <v>0</v>
      </c>
    </row>
    <row r="52" spans="1:58" ht="20.100000000000001" customHeight="1" x14ac:dyDescent="0.35">
      <c r="A52" s="63" t="s">
        <v>125</v>
      </c>
      <c r="B52" s="64" t="s">
        <v>126</v>
      </c>
      <c r="C52" s="164">
        <v>58</v>
      </c>
      <c r="D52" s="166">
        <v>54.7</v>
      </c>
      <c r="E52" s="166">
        <v>48</v>
      </c>
      <c r="F52" s="167">
        <v>45.3</v>
      </c>
      <c r="G52" s="164">
        <v>67</v>
      </c>
      <c r="H52" s="166">
        <v>61.5</v>
      </c>
      <c r="I52" s="166">
        <v>42</v>
      </c>
      <c r="J52" s="167">
        <v>38.5</v>
      </c>
      <c r="K52" s="164">
        <v>60</v>
      </c>
      <c r="L52" s="166">
        <v>54.5</v>
      </c>
      <c r="M52" s="166">
        <v>50</v>
      </c>
      <c r="N52" s="167">
        <v>45.5</v>
      </c>
      <c r="O52" s="164">
        <v>68</v>
      </c>
      <c r="P52" s="166">
        <v>61.8</v>
      </c>
      <c r="Q52" s="166">
        <v>42</v>
      </c>
      <c r="R52" s="167">
        <v>38.200000000000003</v>
      </c>
      <c r="S52" s="164">
        <v>64</v>
      </c>
      <c r="T52" s="166">
        <v>58.7</v>
      </c>
      <c r="U52" s="166">
        <v>45</v>
      </c>
      <c r="V52" s="167">
        <v>41.3</v>
      </c>
      <c r="W52" s="164">
        <v>70</v>
      </c>
      <c r="X52" s="166">
        <v>63.6</v>
      </c>
      <c r="Y52" s="166">
        <v>40</v>
      </c>
      <c r="Z52" s="166">
        <v>36.4</v>
      </c>
      <c r="AA52" s="605">
        <v>0</v>
      </c>
      <c r="AB52" s="173">
        <v>0</v>
      </c>
      <c r="AC52" s="164">
        <v>70</v>
      </c>
      <c r="AD52" s="165">
        <v>63.6</v>
      </c>
      <c r="AE52" s="166">
        <v>40</v>
      </c>
      <c r="AF52" s="165">
        <v>36.4</v>
      </c>
      <c r="AG52" s="605">
        <v>0</v>
      </c>
      <c r="AH52" s="173">
        <v>0</v>
      </c>
      <c r="AI52" s="164">
        <v>59</v>
      </c>
      <c r="AJ52" s="165">
        <v>53.6</v>
      </c>
      <c r="AK52" s="166">
        <v>51</v>
      </c>
      <c r="AL52" s="165">
        <v>46.4</v>
      </c>
      <c r="AM52" s="639">
        <v>0</v>
      </c>
      <c r="AN52" s="162">
        <v>0</v>
      </c>
      <c r="AO52" s="164">
        <v>53</v>
      </c>
      <c r="AP52" s="165">
        <v>44.2</v>
      </c>
      <c r="AQ52" s="166">
        <v>67</v>
      </c>
      <c r="AR52" s="165">
        <v>55.8</v>
      </c>
      <c r="AS52" s="605">
        <v>0</v>
      </c>
      <c r="AT52" s="173">
        <v>0</v>
      </c>
      <c r="AU52" s="164">
        <v>64</v>
      </c>
      <c r="AV52" s="165">
        <v>53.3</v>
      </c>
      <c r="AW52" s="166">
        <v>55</v>
      </c>
      <c r="AX52" s="165">
        <v>45.8</v>
      </c>
      <c r="AY52" s="605">
        <v>1</v>
      </c>
      <c r="AZ52" s="173">
        <v>0.8</v>
      </c>
      <c r="BA52" s="164">
        <v>53</v>
      </c>
      <c r="BB52" s="165">
        <v>44.2</v>
      </c>
      <c r="BC52" s="166">
        <v>67</v>
      </c>
      <c r="BD52" s="165">
        <v>55.8</v>
      </c>
      <c r="BE52" s="605">
        <v>0</v>
      </c>
      <c r="BF52" s="173">
        <v>0</v>
      </c>
    </row>
    <row r="53" spans="1:58" ht="20.100000000000001" customHeight="1" x14ac:dyDescent="0.35">
      <c r="A53" s="69" t="s">
        <v>125</v>
      </c>
      <c r="B53" s="70" t="s">
        <v>128</v>
      </c>
      <c r="C53" s="168">
        <v>41</v>
      </c>
      <c r="D53" s="170">
        <v>55.4</v>
      </c>
      <c r="E53" s="170">
        <v>33</v>
      </c>
      <c r="F53" s="171">
        <v>44.6</v>
      </c>
      <c r="G53" s="168">
        <v>43</v>
      </c>
      <c r="H53" s="170">
        <v>58.1</v>
      </c>
      <c r="I53" s="170">
        <v>31</v>
      </c>
      <c r="J53" s="171">
        <v>41.9</v>
      </c>
      <c r="K53" s="168">
        <v>29</v>
      </c>
      <c r="L53" s="170">
        <v>39.200000000000003</v>
      </c>
      <c r="M53" s="170">
        <v>45</v>
      </c>
      <c r="N53" s="171">
        <v>60.8</v>
      </c>
      <c r="O53" s="168">
        <v>37</v>
      </c>
      <c r="P53" s="170">
        <v>49.3</v>
      </c>
      <c r="Q53" s="170">
        <v>38</v>
      </c>
      <c r="R53" s="171">
        <v>50.7</v>
      </c>
      <c r="S53" s="168">
        <v>40</v>
      </c>
      <c r="T53" s="170">
        <v>54.1</v>
      </c>
      <c r="U53" s="170">
        <v>34</v>
      </c>
      <c r="V53" s="171">
        <v>45.9</v>
      </c>
      <c r="W53" s="168">
        <v>35</v>
      </c>
      <c r="X53" s="170">
        <v>46.1</v>
      </c>
      <c r="Y53" s="170">
        <v>41</v>
      </c>
      <c r="Z53" s="170">
        <v>53.9</v>
      </c>
      <c r="AA53" s="606">
        <v>0</v>
      </c>
      <c r="AB53" s="172">
        <v>0</v>
      </c>
      <c r="AC53" s="168">
        <v>35</v>
      </c>
      <c r="AD53" s="169">
        <v>46.1</v>
      </c>
      <c r="AE53" s="170">
        <v>40</v>
      </c>
      <c r="AF53" s="169">
        <v>52.6</v>
      </c>
      <c r="AG53" s="606">
        <v>1</v>
      </c>
      <c r="AH53" s="172">
        <v>1.3</v>
      </c>
      <c r="AI53" s="168">
        <v>43</v>
      </c>
      <c r="AJ53" s="169">
        <v>57.3</v>
      </c>
      <c r="AK53" s="170">
        <v>32</v>
      </c>
      <c r="AL53" s="169">
        <v>42.7</v>
      </c>
      <c r="AM53" s="640">
        <v>0</v>
      </c>
      <c r="AN53" s="161">
        <v>0</v>
      </c>
      <c r="AO53" s="168">
        <v>35</v>
      </c>
      <c r="AP53" s="169">
        <v>46.7</v>
      </c>
      <c r="AQ53" s="170">
        <v>40</v>
      </c>
      <c r="AR53" s="169">
        <v>53.3</v>
      </c>
      <c r="AS53" s="606">
        <v>0</v>
      </c>
      <c r="AT53" s="172">
        <v>0</v>
      </c>
      <c r="AU53" s="168">
        <v>47</v>
      </c>
      <c r="AV53" s="169">
        <v>61</v>
      </c>
      <c r="AW53" s="170">
        <v>30</v>
      </c>
      <c r="AX53" s="169">
        <v>39</v>
      </c>
      <c r="AY53" s="606">
        <v>0</v>
      </c>
      <c r="AZ53" s="172">
        <v>0</v>
      </c>
      <c r="BA53" s="168">
        <v>44</v>
      </c>
      <c r="BB53" s="169">
        <v>57.9</v>
      </c>
      <c r="BC53" s="170">
        <v>32</v>
      </c>
      <c r="BD53" s="169">
        <v>42.1</v>
      </c>
      <c r="BE53" s="606">
        <v>0</v>
      </c>
      <c r="BF53" s="172">
        <v>0</v>
      </c>
    </row>
    <row r="54" spans="1:58" ht="20.100000000000001" customHeight="1" x14ac:dyDescent="0.35">
      <c r="A54" s="63" t="s">
        <v>130</v>
      </c>
      <c r="B54" s="64" t="s">
        <v>131</v>
      </c>
      <c r="C54" s="164">
        <v>34</v>
      </c>
      <c r="D54" s="166">
        <v>61.8</v>
      </c>
      <c r="E54" s="166">
        <v>21</v>
      </c>
      <c r="F54" s="167">
        <v>38.200000000000003</v>
      </c>
      <c r="G54" s="164">
        <v>42</v>
      </c>
      <c r="H54" s="165">
        <v>75</v>
      </c>
      <c r="I54" s="166">
        <v>14</v>
      </c>
      <c r="J54" s="167">
        <v>25</v>
      </c>
      <c r="K54" s="164">
        <v>37</v>
      </c>
      <c r="L54" s="166">
        <v>64.900000000000006</v>
      </c>
      <c r="M54" s="166">
        <v>20</v>
      </c>
      <c r="N54" s="167">
        <v>35.1</v>
      </c>
      <c r="O54" s="164">
        <v>39</v>
      </c>
      <c r="P54" s="166">
        <v>70.900000000000006</v>
      </c>
      <c r="Q54" s="166">
        <v>16</v>
      </c>
      <c r="R54" s="167">
        <v>29.1</v>
      </c>
      <c r="S54" s="164">
        <v>34</v>
      </c>
      <c r="T54" s="166">
        <v>60.7</v>
      </c>
      <c r="U54" s="166">
        <v>22</v>
      </c>
      <c r="V54" s="167">
        <v>39.299999999999997</v>
      </c>
      <c r="W54" s="164">
        <v>36</v>
      </c>
      <c r="X54" s="166">
        <v>63.2</v>
      </c>
      <c r="Y54" s="166">
        <v>21</v>
      </c>
      <c r="Z54" s="166">
        <v>36.799999999999997</v>
      </c>
      <c r="AA54" s="605">
        <v>0</v>
      </c>
      <c r="AB54" s="173">
        <v>0</v>
      </c>
      <c r="AC54" s="164">
        <v>27</v>
      </c>
      <c r="AD54" s="165">
        <v>50</v>
      </c>
      <c r="AE54" s="166">
        <v>27</v>
      </c>
      <c r="AF54" s="165">
        <v>50</v>
      </c>
      <c r="AG54" s="605">
        <v>0</v>
      </c>
      <c r="AH54" s="173">
        <v>0</v>
      </c>
      <c r="AI54" s="164">
        <v>26</v>
      </c>
      <c r="AJ54" s="165">
        <v>48.1</v>
      </c>
      <c r="AK54" s="166">
        <v>28</v>
      </c>
      <c r="AL54" s="165">
        <v>51.9</v>
      </c>
      <c r="AM54" s="639">
        <v>0</v>
      </c>
      <c r="AN54" s="162">
        <v>0</v>
      </c>
      <c r="AO54" s="164">
        <v>35</v>
      </c>
      <c r="AP54" s="165">
        <v>64.8</v>
      </c>
      <c r="AQ54" s="166">
        <v>19</v>
      </c>
      <c r="AR54" s="165">
        <v>35.200000000000003</v>
      </c>
      <c r="AS54" s="605">
        <v>0</v>
      </c>
      <c r="AT54" s="173">
        <v>0</v>
      </c>
      <c r="AU54" s="164">
        <v>27</v>
      </c>
      <c r="AV54" s="165">
        <v>50.9</v>
      </c>
      <c r="AW54" s="166">
        <v>26</v>
      </c>
      <c r="AX54" s="165">
        <v>49.1</v>
      </c>
      <c r="AY54" s="605">
        <v>0</v>
      </c>
      <c r="AZ54" s="173">
        <v>0</v>
      </c>
      <c r="BA54" s="164">
        <v>34</v>
      </c>
      <c r="BB54" s="165">
        <v>65.400000000000006</v>
      </c>
      <c r="BC54" s="166">
        <v>18</v>
      </c>
      <c r="BD54" s="165">
        <v>34.6</v>
      </c>
      <c r="BE54" s="605">
        <v>0</v>
      </c>
      <c r="BF54" s="173">
        <v>0</v>
      </c>
    </row>
    <row r="55" spans="1:58" ht="20.100000000000001" customHeight="1" x14ac:dyDescent="0.35">
      <c r="A55" s="69" t="s">
        <v>133</v>
      </c>
      <c r="B55" s="70" t="s">
        <v>134</v>
      </c>
      <c r="C55" s="168">
        <v>47</v>
      </c>
      <c r="D55" s="170">
        <v>62.7</v>
      </c>
      <c r="E55" s="170">
        <v>28</v>
      </c>
      <c r="F55" s="171">
        <v>37.299999999999997</v>
      </c>
      <c r="G55" s="168">
        <v>44</v>
      </c>
      <c r="H55" s="170">
        <v>58.7</v>
      </c>
      <c r="I55" s="170">
        <v>31</v>
      </c>
      <c r="J55" s="171">
        <v>41.3</v>
      </c>
      <c r="K55" s="168">
        <v>45</v>
      </c>
      <c r="L55" s="169">
        <v>60</v>
      </c>
      <c r="M55" s="170">
        <v>30</v>
      </c>
      <c r="N55" s="172">
        <v>40</v>
      </c>
      <c r="O55" s="168">
        <v>47</v>
      </c>
      <c r="P55" s="170">
        <v>62.7</v>
      </c>
      <c r="Q55" s="170">
        <v>28</v>
      </c>
      <c r="R55" s="171">
        <v>37.299999999999997</v>
      </c>
      <c r="S55" s="168">
        <v>50</v>
      </c>
      <c r="T55" s="170">
        <v>65.8</v>
      </c>
      <c r="U55" s="170">
        <v>26</v>
      </c>
      <c r="V55" s="171">
        <v>34.200000000000003</v>
      </c>
      <c r="W55" s="168">
        <v>44</v>
      </c>
      <c r="X55" s="170">
        <v>57.9</v>
      </c>
      <c r="Y55" s="170">
        <v>32</v>
      </c>
      <c r="Z55" s="170">
        <v>42.1</v>
      </c>
      <c r="AA55" s="606">
        <v>0</v>
      </c>
      <c r="AB55" s="172">
        <v>0</v>
      </c>
      <c r="AC55" s="168">
        <v>40</v>
      </c>
      <c r="AD55" s="169">
        <v>52.6</v>
      </c>
      <c r="AE55" s="170">
        <v>36</v>
      </c>
      <c r="AF55" s="169">
        <v>47.4</v>
      </c>
      <c r="AG55" s="606">
        <v>0</v>
      </c>
      <c r="AH55" s="172">
        <v>0</v>
      </c>
      <c r="AI55" s="168">
        <v>43</v>
      </c>
      <c r="AJ55" s="169">
        <v>56.6</v>
      </c>
      <c r="AK55" s="170">
        <v>33</v>
      </c>
      <c r="AL55" s="169">
        <v>43.4</v>
      </c>
      <c r="AM55" s="640">
        <v>0</v>
      </c>
      <c r="AN55" s="161">
        <v>0</v>
      </c>
      <c r="AO55" s="168">
        <v>40</v>
      </c>
      <c r="AP55" s="169">
        <v>52.6</v>
      </c>
      <c r="AQ55" s="170">
        <v>36</v>
      </c>
      <c r="AR55" s="169">
        <v>47.4</v>
      </c>
      <c r="AS55" s="606">
        <v>0</v>
      </c>
      <c r="AT55" s="172">
        <v>0</v>
      </c>
      <c r="AU55" s="168">
        <v>43</v>
      </c>
      <c r="AV55" s="169">
        <v>55.1</v>
      </c>
      <c r="AW55" s="170">
        <v>35</v>
      </c>
      <c r="AX55" s="169">
        <v>44.9</v>
      </c>
      <c r="AY55" s="606">
        <v>0</v>
      </c>
      <c r="AZ55" s="172">
        <v>0</v>
      </c>
      <c r="BA55" s="168">
        <v>39</v>
      </c>
      <c r="BB55" s="169">
        <v>52.7</v>
      </c>
      <c r="BC55" s="170">
        <v>35</v>
      </c>
      <c r="BD55" s="169">
        <v>47.3</v>
      </c>
      <c r="BE55" s="606">
        <v>0</v>
      </c>
      <c r="BF55" s="172">
        <v>0</v>
      </c>
    </row>
    <row r="56" spans="1:58" ht="20.100000000000001" customHeight="1" x14ac:dyDescent="0.35">
      <c r="A56" s="63" t="s">
        <v>136</v>
      </c>
      <c r="B56" s="64" t="s">
        <v>137</v>
      </c>
      <c r="C56" s="164">
        <v>75</v>
      </c>
      <c r="D56" s="166">
        <v>58.6</v>
      </c>
      <c r="E56" s="166">
        <v>53</v>
      </c>
      <c r="F56" s="167">
        <v>41.4</v>
      </c>
      <c r="G56" s="164">
        <v>78</v>
      </c>
      <c r="H56" s="166">
        <v>60.9</v>
      </c>
      <c r="I56" s="166">
        <v>50</v>
      </c>
      <c r="J56" s="167">
        <v>39.1</v>
      </c>
      <c r="K56" s="164">
        <v>73</v>
      </c>
      <c r="L56" s="166">
        <v>56.6</v>
      </c>
      <c r="M56" s="166">
        <v>56</v>
      </c>
      <c r="N56" s="167">
        <v>43.4</v>
      </c>
      <c r="O56" s="164">
        <v>66</v>
      </c>
      <c r="P56" s="166">
        <v>51.6</v>
      </c>
      <c r="Q56" s="166">
        <v>62</v>
      </c>
      <c r="R56" s="167">
        <v>48.4</v>
      </c>
      <c r="S56" s="164">
        <v>84</v>
      </c>
      <c r="T56" s="165">
        <v>60</v>
      </c>
      <c r="U56" s="166">
        <v>56</v>
      </c>
      <c r="V56" s="173">
        <v>40</v>
      </c>
      <c r="W56" s="164">
        <v>71</v>
      </c>
      <c r="X56" s="166">
        <v>50.7</v>
      </c>
      <c r="Y56" s="166">
        <v>69</v>
      </c>
      <c r="Z56" s="166">
        <v>49.3</v>
      </c>
      <c r="AA56" s="605">
        <v>0</v>
      </c>
      <c r="AB56" s="173">
        <v>0</v>
      </c>
      <c r="AC56" s="164">
        <v>85</v>
      </c>
      <c r="AD56" s="165">
        <v>60.7</v>
      </c>
      <c r="AE56" s="166">
        <v>53</v>
      </c>
      <c r="AF56" s="165">
        <v>37.9</v>
      </c>
      <c r="AG56" s="605">
        <v>2</v>
      </c>
      <c r="AH56" s="173">
        <v>1.4</v>
      </c>
      <c r="AI56" s="164">
        <v>80</v>
      </c>
      <c r="AJ56" s="165">
        <v>57.6</v>
      </c>
      <c r="AK56" s="166">
        <v>59</v>
      </c>
      <c r="AL56" s="165">
        <v>42.4</v>
      </c>
      <c r="AM56" s="639">
        <v>0</v>
      </c>
      <c r="AN56" s="162">
        <v>0</v>
      </c>
      <c r="AO56" s="164">
        <v>64</v>
      </c>
      <c r="AP56" s="165">
        <v>45.7</v>
      </c>
      <c r="AQ56" s="166">
        <v>66</v>
      </c>
      <c r="AR56" s="165">
        <v>47.1</v>
      </c>
      <c r="AS56" s="605">
        <v>10</v>
      </c>
      <c r="AT56" s="173">
        <v>7.1</v>
      </c>
      <c r="AU56" s="164">
        <v>64</v>
      </c>
      <c r="AV56" s="165">
        <v>45.1</v>
      </c>
      <c r="AW56" s="166">
        <v>74</v>
      </c>
      <c r="AX56" s="165">
        <v>52.1</v>
      </c>
      <c r="AY56" s="605">
        <v>4</v>
      </c>
      <c r="AZ56" s="173">
        <v>2.8</v>
      </c>
      <c r="BA56" s="164">
        <v>73</v>
      </c>
      <c r="BB56" s="165">
        <v>51.8</v>
      </c>
      <c r="BC56" s="166">
        <v>68</v>
      </c>
      <c r="BD56" s="165">
        <v>48.2</v>
      </c>
      <c r="BE56" s="605">
        <v>0</v>
      </c>
      <c r="BF56" s="173">
        <v>0</v>
      </c>
    </row>
    <row r="57" spans="1:58" ht="20.100000000000001" customHeight="1" x14ac:dyDescent="0.35">
      <c r="A57" s="69" t="s">
        <v>136</v>
      </c>
      <c r="B57" s="70" t="s">
        <v>141</v>
      </c>
      <c r="C57" s="168">
        <v>62</v>
      </c>
      <c r="D57" s="170">
        <v>51.7</v>
      </c>
      <c r="E57" s="170">
        <v>58</v>
      </c>
      <c r="F57" s="171">
        <v>48.3</v>
      </c>
      <c r="G57" s="168">
        <v>49</v>
      </c>
      <c r="H57" s="170">
        <v>40.799999999999997</v>
      </c>
      <c r="I57" s="170">
        <v>71</v>
      </c>
      <c r="J57" s="171">
        <v>59.2</v>
      </c>
      <c r="K57" s="168">
        <v>55</v>
      </c>
      <c r="L57" s="170">
        <v>45.1</v>
      </c>
      <c r="M57" s="170">
        <v>67</v>
      </c>
      <c r="N57" s="171">
        <v>54.9</v>
      </c>
      <c r="O57" s="168">
        <v>55</v>
      </c>
      <c r="P57" s="170">
        <v>45.8</v>
      </c>
      <c r="Q57" s="170">
        <v>65</v>
      </c>
      <c r="R57" s="171">
        <v>54.2</v>
      </c>
      <c r="S57" s="168">
        <v>52</v>
      </c>
      <c r="T57" s="170">
        <v>44.1</v>
      </c>
      <c r="U57" s="170">
        <v>66</v>
      </c>
      <c r="V57" s="171">
        <v>55.9</v>
      </c>
      <c r="W57" s="168">
        <v>50</v>
      </c>
      <c r="X57" s="170">
        <v>41.3</v>
      </c>
      <c r="Y57" s="170">
        <v>71</v>
      </c>
      <c r="Z57" s="170">
        <v>58.7</v>
      </c>
      <c r="AA57" s="606">
        <v>0</v>
      </c>
      <c r="AB57" s="172">
        <v>0</v>
      </c>
      <c r="AC57" s="168">
        <v>50</v>
      </c>
      <c r="AD57" s="169">
        <v>40</v>
      </c>
      <c r="AE57" s="170">
        <v>72</v>
      </c>
      <c r="AF57" s="169">
        <v>57.6</v>
      </c>
      <c r="AG57" s="606">
        <v>3</v>
      </c>
      <c r="AH57" s="172">
        <v>2.4</v>
      </c>
      <c r="AI57" s="168">
        <v>52</v>
      </c>
      <c r="AJ57" s="169">
        <v>39.1</v>
      </c>
      <c r="AK57" s="170">
        <v>81</v>
      </c>
      <c r="AL57" s="169">
        <v>60.9</v>
      </c>
      <c r="AM57" s="640">
        <v>0</v>
      </c>
      <c r="AN57" s="161">
        <v>0</v>
      </c>
      <c r="AO57" s="168">
        <v>50</v>
      </c>
      <c r="AP57" s="169">
        <v>37.299999999999997</v>
      </c>
      <c r="AQ57" s="170">
        <v>84</v>
      </c>
      <c r="AR57" s="169">
        <v>62.7</v>
      </c>
      <c r="AS57" s="606">
        <v>0</v>
      </c>
      <c r="AT57" s="172">
        <v>0</v>
      </c>
      <c r="AU57" s="168">
        <v>50</v>
      </c>
      <c r="AV57" s="169">
        <v>36.799999999999997</v>
      </c>
      <c r="AW57" s="170">
        <v>86</v>
      </c>
      <c r="AX57" s="169">
        <v>63.2</v>
      </c>
      <c r="AY57" s="606">
        <v>0</v>
      </c>
      <c r="AZ57" s="172">
        <v>0</v>
      </c>
      <c r="BA57" s="168">
        <v>41</v>
      </c>
      <c r="BB57" s="169">
        <v>30.1</v>
      </c>
      <c r="BC57" s="170">
        <v>95</v>
      </c>
      <c r="BD57" s="169">
        <v>69.900000000000006</v>
      </c>
      <c r="BE57" s="606">
        <v>0</v>
      </c>
      <c r="BF57" s="172">
        <v>0</v>
      </c>
    </row>
    <row r="58" spans="1:58" ht="20.100000000000001" customHeight="1" x14ac:dyDescent="0.35">
      <c r="A58" s="63" t="s">
        <v>136</v>
      </c>
      <c r="B58" s="64" t="s">
        <v>143</v>
      </c>
      <c r="C58" s="164">
        <v>44</v>
      </c>
      <c r="D58" s="165">
        <v>55</v>
      </c>
      <c r="E58" s="166">
        <v>36</v>
      </c>
      <c r="F58" s="173">
        <v>45</v>
      </c>
      <c r="G58" s="164">
        <v>50</v>
      </c>
      <c r="H58" s="166">
        <v>62.5</v>
      </c>
      <c r="I58" s="166">
        <v>30</v>
      </c>
      <c r="J58" s="167">
        <v>37.5</v>
      </c>
      <c r="K58" s="164">
        <v>44</v>
      </c>
      <c r="L58" s="166">
        <v>55.7</v>
      </c>
      <c r="M58" s="166">
        <v>35</v>
      </c>
      <c r="N58" s="167">
        <v>44.3</v>
      </c>
      <c r="O58" s="164">
        <v>45</v>
      </c>
      <c r="P58" s="166">
        <v>56.3</v>
      </c>
      <c r="Q58" s="166">
        <v>35</v>
      </c>
      <c r="R58" s="167">
        <v>43.8</v>
      </c>
      <c r="S58" s="164">
        <v>33</v>
      </c>
      <c r="T58" s="166">
        <v>41.3</v>
      </c>
      <c r="U58" s="166">
        <v>47</v>
      </c>
      <c r="V58" s="167">
        <v>58.8</v>
      </c>
      <c r="W58" s="164">
        <v>38</v>
      </c>
      <c r="X58" s="166">
        <v>48.1</v>
      </c>
      <c r="Y58" s="166">
        <v>41</v>
      </c>
      <c r="Z58" s="166">
        <v>51.9</v>
      </c>
      <c r="AA58" s="605">
        <v>0</v>
      </c>
      <c r="AB58" s="173">
        <v>0</v>
      </c>
      <c r="AC58" s="164">
        <v>49</v>
      </c>
      <c r="AD58" s="165">
        <v>61.3</v>
      </c>
      <c r="AE58" s="166">
        <v>30</v>
      </c>
      <c r="AF58" s="165">
        <v>37.5</v>
      </c>
      <c r="AG58" s="605">
        <v>1</v>
      </c>
      <c r="AH58" s="173">
        <v>1.3</v>
      </c>
      <c r="AI58" s="164">
        <v>35</v>
      </c>
      <c r="AJ58" s="165">
        <v>43.8</v>
      </c>
      <c r="AK58" s="166">
        <v>45</v>
      </c>
      <c r="AL58" s="165">
        <v>56.3</v>
      </c>
      <c r="AM58" s="639">
        <v>0</v>
      </c>
      <c r="AN58" s="162">
        <v>0</v>
      </c>
      <c r="AO58" s="164">
        <v>38</v>
      </c>
      <c r="AP58" s="165">
        <v>49.4</v>
      </c>
      <c r="AQ58" s="166">
        <v>39</v>
      </c>
      <c r="AR58" s="165">
        <v>50.6</v>
      </c>
      <c r="AS58" s="605">
        <v>0</v>
      </c>
      <c r="AT58" s="173">
        <v>0</v>
      </c>
      <c r="AU58" s="164">
        <v>33</v>
      </c>
      <c r="AV58" s="165">
        <v>41.3</v>
      </c>
      <c r="AW58" s="166">
        <v>47</v>
      </c>
      <c r="AX58" s="165">
        <v>58.8</v>
      </c>
      <c r="AY58" s="605">
        <v>0</v>
      </c>
      <c r="AZ58" s="173">
        <v>0</v>
      </c>
      <c r="BA58" s="164">
        <v>31</v>
      </c>
      <c r="BB58" s="165">
        <v>38.799999999999997</v>
      </c>
      <c r="BC58" s="166">
        <v>49</v>
      </c>
      <c r="BD58" s="165">
        <v>61.3</v>
      </c>
      <c r="BE58" s="605">
        <v>0</v>
      </c>
      <c r="BF58" s="173">
        <v>0</v>
      </c>
    </row>
    <row r="59" spans="1:58" ht="20.100000000000001" customHeight="1" x14ac:dyDescent="0.35">
      <c r="A59" s="69" t="s">
        <v>145</v>
      </c>
      <c r="B59" s="70" t="s">
        <v>146</v>
      </c>
      <c r="C59" s="168">
        <v>42</v>
      </c>
      <c r="D59" s="169">
        <v>60</v>
      </c>
      <c r="E59" s="170">
        <v>28</v>
      </c>
      <c r="F59" s="172">
        <v>40</v>
      </c>
      <c r="G59" s="168">
        <v>37</v>
      </c>
      <c r="H59" s="170">
        <v>52.1</v>
      </c>
      <c r="I59" s="170">
        <v>34</v>
      </c>
      <c r="J59" s="171">
        <v>47.9</v>
      </c>
      <c r="K59" s="168">
        <v>31</v>
      </c>
      <c r="L59" s="170">
        <v>43.1</v>
      </c>
      <c r="M59" s="170">
        <v>41</v>
      </c>
      <c r="N59" s="171">
        <v>56.9</v>
      </c>
      <c r="O59" s="168">
        <v>39</v>
      </c>
      <c r="P59" s="170">
        <v>52.7</v>
      </c>
      <c r="Q59" s="170">
        <v>35</v>
      </c>
      <c r="R59" s="171">
        <v>47.3</v>
      </c>
      <c r="S59" s="168">
        <v>31</v>
      </c>
      <c r="T59" s="170">
        <v>41.3</v>
      </c>
      <c r="U59" s="170">
        <v>44</v>
      </c>
      <c r="V59" s="171">
        <v>58.7</v>
      </c>
      <c r="W59" s="168">
        <v>41</v>
      </c>
      <c r="X59" s="170">
        <v>54.7</v>
      </c>
      <c r="Y59" s="170">
        <v>34</v>
      </c>
      <c r="Z59" s="170">
        <v>45.3</v>
      </c>
      <c r="AA59" s="606">
        <v>0</v>
      </c>
      <c r="AB59" s="172">
        <v>0</v>
      </c>
      <c r="AC59" s="168">
        <v>42</v>
      </c>
      <c r="AD59" s="169">
        <v>56</v>
      </c>
      <c r="AE59" s="170">
        <v>33</v>
      </c>
      <c r="AF59" s="169">
        <v>44</v>
      </c>
      <c r="AG59" s="606">
        <v>0</v>
      </c>
      <c r="AH59" s="172">
        <v>0</v>
      </c>
      <c r="AI59" s="168">
        <v>39</v>
      </c>
      <c r="AJ59" s="169">
        <v>52</v>
      </c>
      <c r="AK59" s="170">
        <v>36</v>
      </c>
      <c r="AL59" s="169">
        <v>48</v>
      </c>
      <c r="AM59" s="640">
        <v>0</v>
      </c>
      <c r="AN59" s="161">
        <v>0</v>
      </c>
      <c r="AO59" s="168">
        <v>39</v>
      </c>
      <c r="AP59" s="169">
        <v>52</v>
      </c>
      <c r="AQ59" s="170">
        <v>36</v>
      </c>
      <c r="AR59" s="169">
        <v>48</v>
      </c>
      <c r="AS59" s="606">
        <v>0</v>
      </c>
      <c r="AT59" s="172">
        <v>0</v>
      </c>
      <c r="AU59" s="168">
        <v>36</v>
      </c>
      <c r="AV59" s="169">
        <v>47.4</v>
      </c>
      <c r="AW59" s="170">
        <v>40</v>
      </c>
      <c r="AX59" s="169">
        <v>52.6</v>
      </c>
      <c r="AY59" s="606">
        <v>0</v>
      </c>
      <c r="AZ59" s="172">
        <v>0</v>
      </c>
      <c r="BA59" s="168">
        <v>45</v>
      </c>
      <c r="BB59" s="169">
        <v>57.7</v>
      </c>
      <c r="BC59" s="170">
        <v>33</v>
      </c>
      <c r="BD59" s="169">
        <v>42.3</v>
      </c>
      <c r="BE59" s="606">
        <v>0</v>
      </c>
      <c r="BF59" s="172">
        <v>0</v>
      </c>
    </row>
    <row r="60" spans="1:58" ht="20.100000000000001" customHeight="1" x14ac:dyDescent="0.35">
      <c r="A60" s="63" t="s">
        <v>148</v>
      </c>
      <c r="B60" s="64" t="s">
        <v>149</v>
      </c>
      <c r="C60" s="164">
        <v>24</v>
      </c>
      <c r="D60" s="166">
        <v>46.2</v>
      </c>
      <c r="E60" s="166">
        <v>28</v>
      </c>
      <c r="F60" s="167">
        <v>53.8</v>
      </c>
      <c r="G60" s="164">
        <v>31</v>
      </c>
      <c r="H60" s="166">
        <v>55.4</v>
      </c>
      <c r="I60" s="166">
        <v>25</v>
      </c>
      <c r="J60" s="167">
        <v>44.6</v>
      </c>
      <c r="K60" s="164">
        <v>24</v>
      </c>
      <c r="L60" s="165">
        <v>40</v>
      </c>
      <c r="M60" s="166">
        <v>36</v>
      </c>
      <c r="N60" s="173">
        <v>60</v>
      </c>
      <c r="O60" s="164">
        <v>27</v>
      </c>
      <c r="P60" s="166">
        <v>43.5</v>
      </c>
      <c r="Q60" s="166">
        <v>35</v>
      </c>
      <c r="R60" s="167">
        <v>56.5</v>
      </c>
      <c r="S60" s="164">
        <v>28</v>
      </c>
      <c r="T60" s="166">
        <v>46.7</v>
      </c>
      <c r="U60" s="166">
        <v>32</v>
      </c>
      <c r="V60" s="167">
        <v>53.3</v>
      </c>
      <c r="W60" s="164">
        <v>18</v>
      </c>
      <c r="X60" s="166">
        <v>29.5</v>
      </c>
      <c r="Y60" s="166">
        <v>43</v>
      </c>
      <c r="Z60" s="166">
        <v>70.5</v>
      </c>
      <c r="AA60" s="605">
        <v>0</v>
      </c>
      <c r="AB60" s="173">
        <v>0</v>
      </c>
      <c r="AC60" s="164">
        <v>27</v>
      </c>
      <c r="AD60" s="165">
        <v>44.3</v>
      </c>
      <c r="AE60" s="166">
        <v>34</v>
      </c>
      <c r="AF60" s="165">
        <v>55.7</v>
      </c>
      <c r="AG60" s="605">
        <v>0</v>
      </c>
      <c r="AH60" s="173">
        <v>0</v>
      </c>
      <c r="AI60" s="164">
        <v>27</v>
      </c>
      <c r="AJ60" s="165">
        <v>44.3</v>
      </c>
      <c r="AK60" s="166">
        <v>34</v>
      </c>
      <c r="AL60" s="165">
        <v>55.7</v>
      </c>
      <c r="AM60" s="639">
        <v>0</v>
      </c>
      <c r="AN60" s="162">
        <v>0</v>
      </c>
      <c r="AO60" s="164">
        <v>24</v>
      </c>
      <c r="AP60" s="165">
        <v>39.299999999999997</v>
      </c>
      <c r="AQ60" s="166">
        <v>37</v>
      </c>
      <c r="AR60" s="165">
        <v>60.7</v>
      </c>
      <c r="AS60" s="605">
        <v>0</v>
      </c>
      <c r="AT60" s="173">
        <v>0</v>
      </c>
      <c r="AU60" s="164">
        <v>25</v>
      </c>
      <c r="AV60" s="165">
        <v>40.299999999999997</v>
      </c>
      <c r="AW60" s="166">
        <v>37</v>
      </c>
      <c r="AX60" s="165">
        <v>59.7</v>
      </c>
      <c r="AY60" s="605">
        <v>0</v>
      </c>
      <c r="AZ60" s="173">
        <v>0</v>
      </c>
      <c r="BA60" s="164">
        <v>16</v>
      </c>
      <c r="BB60" s="165">
        <v>26.2</v>
      </c>
      <c r="BC60" s="166">
        <v>45</v>
      </c>
      <c r="BD60" s="165">
        <v>73.8</v>
      </c>
      <c r="BE60" s="605">
        <v>0</v>
      </c>
      <c r="BF60" s="173">
        <v>0</v>
      </c>
    </row>
    <row r="61" spans="1:58" ht="20.100000000000001" customHeight="1" x14ac:dyDescent="0.35">
      <c r="A61" s="69" t="s">
        <v>148</v>
      </c>
      <c r="B61" s="70" t="s">
        <v>150</v>
      </c>
      <c r="C61" s="168">
        <v>49</v>
      </c>
      <c r="D61" s="170">
        <v>59.8</v>
      </c>
      <c r="E61" s="170">
        <v>33</v>
      </c>
      <c r="F61" s="171">
        <v>40.200000000000003</v>
      </c>
      <c r="G61" s="168">
        <v>57</v>
      </c>
      <c r="H61" s="170">
        <v>66.3</v>
      </c>
      <c r="I61" s="170">
        <v>29</v>
      </c>
      <c r="J61" s="171">
        <v>33.700000000000003</v>
      </c>
      <c r="K61" s="168">
        <v>63</v>
      </c>
      <c r="L61" s="169">
        <v>70</v>
      </c>
      <c r="M61" s="170">
        <v>27</v>
      </c>
      <c r="N61" s="172">
        <v>30</v>
      </c>
      <c r="O61" s="168">
        <v>64</v>
      </c>
      <c r="P61" s="170">
        <v>71.900000000000006</v>
      </c>
      <c r="Q61" s="170">
        <v>25</v>
      </c>
      <c r="R61" s="171">
        <v>28.1</v>
      </c>
      <c r="S61" s="168">
        <v>50</v>
      </c>
      <c r="T61" s="170">
        <v>55.6</v>
      </c>
      <c r="U61" s="170">
        <v>40</v>
      </c>
      <c r="V61" s="171">
        <v>44.4</v>
      </c>
      <c r="W61" s="168">
        <v>59</v>
      </c>
      <c r="X61" s="170">
        <v>62.8</v>
      </c>
      <c r="Y61" s="170">
        <v>35</v>
      </c>
      <c r="Z61" s="170">
        <v>37.200000000000003</v>
      </c>
      <c r="AA61" s="606">
        <v>0</v>
      </c>
      <c r="AB61" s="172">
        <v>0</v>
      </c>
      <c r="AC61" s="168">
        <v>55</v>
      </c>
      <c r="AD61" s="169">
        <v>55.6</v>
      </c>
      <c r="AE61" s="170">
        <v>44</v>
      </c>
      <c r="AF61" s="169">
        <v>44.4</v>
      </c>
      <c r="AG61" s="606">
        <v>0</v>
      </c>
      <c r="AH61" s="172">
        <v>0</v>
      </c>
      <c r="AI61" s="168">
        <v>59</v>
      </c>
      <c r="AJ61" s="169">
        <v>60.2</v>
      </c>
      <c r="AK61" s="170">
        <v>39</v>
      </c>
      <c r="AL61" s="169">
        <v>39.799999999999997</v>
      </c>
      <c r="AM61" s="640">
        <v>0</v>
      </c>
      <c r="AN61" s="161">
        <v>0</v>
      </c>
      <c r="AO61" s="168">
        <v>62</v>
      </c>
      <c r="AP61" s="169">
        <v>62.6</v>
      </c>
      <c r="AQ61" s="170">
        <v>37</v>
      </c>
      <c r="AR61" s="169">
        <v>37.4</v>
      </c>
      <c r="AS61" s="606">
        <v>0</v>
      </c>
      <c r="AT61" s="172">
        <v>0</v>
      </c>
      <c r="AU61" s="168">
        <v>61</v>
      </c>
      <c r="AV61" s="169">
        <v>62.9</v>
      </c>
      <c r="AW61" s="170">
        <v>36</v>
      </c>
      <c r="AX61" s="169">
        <v>37.1</v>
      </c>
      <c r="AY61" s="606">
        <v>0</v>
      </c>
      <c r="AZ61" s="172">
        <v>0</v>
      </c>
      <c r="BA61" s="168">
        <v>45</v>
      </c>
      <c r="BB61" s="169">
        <v>45.9</v>
      </c>
      <c r="BC61" s="170">
        <v>53</v>
      </c>
      <c r="BD61" s="169">
        <v>54.1</v>
      </c>
      <c r="BE61" s="606">
        <v>0</v>
      </c>
      <c r="BF61" s="172">
        <v>0</v>
      </c>
    </row>
    <row r="62" spans="1:58" ht="20.100000000000001" customHeight="1" x14ac:dyDescent="0.35">
      <c r="A62" s="63" t="s">
        <v>151</v>
      </c>
      <c r="B62" s="64" t="s">
        <v>152</v>
      </c>
      <c r="C62" s="164">
        <v>53</v>
      </c>
      <c r="D62" s="165">
        <v>50</v>
      </c>
      <c r="E62" s="166">
        <v>53</v>
      </c>
      <c r="F62" s="173">
        <v>50</v>
      </c>
      <c r="G62" s="164">
        <v>50</v>
      </c>
      <c r="H62" s="166">
        <v>47.2</v>
      </c>
      <c r="I62" s="166">
        <v>56</v>
      </c>
      <c r="J62" s="167">
        <v>52.8</v>
      </c>
      <c r="K62" s="164">
        <v>57</v>
      </c>
      <c r="L62" s="166">
        <v>54.3</v>
      </c>
      <c r="M62" s="166">
        <v>48</v>
      </c>
      <c r="N62" s="167">
        <v>45.7</v>
      </c>
      <c r="O62" s="164">
        <v>54</v>
      </c>
      <c r="P62" s="166">
        <v>51.4</v>
      </c>
      <c r="Q62" s="166">
        <v>51</v>
      </c>
      <c r="R62" s="167">
        <v>48.6</v>
      </c>
      <c r="S62" s="164">
        <v>55</v>
      </c>
      <c r="T62" s="166">
        <v>51.9</v>
      </c>
      <c r="U62" s="166">
        <v>51</v>
      </c>
      <c r="V62" s="167">
        <v>48.1</v>
      </c>
      <c r="W62" s="164">
        <v>56</v>
      </c>
      <c r="X62" s="166">
        <v>53.3</v>
      </c>
      <c r="Y62" s="166">
        <v>49</v>
      </c>
      <c r="Z62" s="166">
        <v>46.7</v>
      </c>
      <c r="AA62" s="605">
        <v>0</v>
      </c>
      <c r="AB62" s="173">
        <v>0</v>
      </c>
      <c r="AC62" s="164">
        <v>49</v>
      </c>
      <c r="AD62" s="165">
        <v>47.1</v>
      </c>
      <c r="AE62" s="166">
        <v>55</v>
      </c>
      <c r="AF62" s="165">
        <v>52.9</v>
      </c>
      <c r="AG62" s="605">
        <v>0</v>
      </c>
      <c r="AH62" s="173">
        <v>0</v>
      </c>
      <c r="AI62" s="164">
        <v>49</v>
      </c>
      <c r="AJ62" s="165">
        <v>46.2</v>
      </c>
      <c r="AK62" s="166">
        <v>57</v>
      </c>
      <c r="AL62" s="165">
        <v>53.8</v>
      </c>
      <c r="AM62" s="639">
        <v>0</v>
      </c>
      <c r="AN62" s="162">
        <v>0</v>
      </c>
      <c r="AO62" s="164">
        <v>47</v>
      </c>
      <c r="AP62" s="165">
        <v>44.8</v>
      </c>
      <c r="AQ62" s="166">
        <v>58</v>
      </c>
      <c r="AR62" s="165">
        <v>55.2</v>
      </c>
      <c r="AS62" s="605">
        <v>0</v>
      </c>
      <c r="AT62" s="173">
        <v>0</v>
      </c>
      <c r="AU62" s="164">
        <v>44</v>
      </c>
      <c r="AV62" s="165">
        <v>41.5</v>
      </c>
      <c r="AW62" s="166">
        <v>62</v>
      </c>
      <c r="AX62" s="165">
        <v>58.5</v>
      </c>
      <c r="AY62" s="605">
        <v>0</v>
      </c>
      <c r="AZ62" s="173">
        <v>0</v>
      </c>
      <c r="BA62" s="164">
        <v>53</v>
      </c>
      <c r="BB62" s="165">
        <v>50</v>
      </c>
      <c r="BC62" s="166">
        <v>53</v>
      </c>
      <c r="BD62" s="165">
        <v>50</v>
      </c>
      <c r="BE62" s="605">
        <v>0</v>
      </c>
      <c r="BF62" s="173">
        <v>0</v>
      </c>
    </row>
    <row r="63" spans="1:58" ht="20.100000000000001" customHeight="1" x14ac:dyDescent="0.35">
      <c r="A63" s="69" t="s">
        <v>151</v>
      </c>
      <c r="B63" s="70" t="s">
        <v>154</v>
      </c>
      <c r="C63" s="168">
        <v>36</v>
      </c>
      <c r="D63" s="170">
        <v>42.9</v>
      </c>
      <c r="E63" s="170">
        <v>48</v>
      </c>
      <c r="F63" s="171">
        <v>57.1</v>
      </c>
      <c r="G63" s="168">
        <v>33</v>
      </c>
      <c r="H63" s="170">
        <v>38.799999999999997</v>
      </c>
      <c r="I63" s="170">
        <v>52</v>
      </c>
      <c r="J63" s="171">
        <v>61.2</v>
      </c>
      <c r="K63" s="168">
        <v>49</v>
      </c>
      <c r="L63" s="170">
        <v>47.6</v>
      </c>
      <c r="M63" s="170">
        <v>54</v>
      </c>
      <c r="N63" s="171">
        <v>52.4</v>
      </c>
      <c r="O63" s="168">
        <v>55</v>
      </c>
      <c r="P63" s="170">
        <v>54.5</v>
      </c>
      <c r="Q63" s="170">
        <v>46</v>
      </c>
      <c r="R63" s="171">
        <v>45.5</v>
      </c>
      <c r="S63" s="168">
        <v>46</v>
      </c>
      <c r="T63" s="170">
        <v>45.5</v>
      </c>
      <c r="U63" s="170">
        <v>55</v>
      </c>
      <c r="V63" s="171">
        <v>54.5</v>
      </c>
      <c r="W63" s="168">
        <v>38</v>
      </c>
      <c r="X63" s="170">
        <v>37.6</v>
      </c>
      <c r="Y63" s="170">
        <v>63</v>
      </c>
      <c r="Z63" s="170">
        <v>62.4</v>
      </c>
      <c r="AA63" s="606">
        <v>0</v>
      </c>
      <c r="AB63" s="172">
        <v>0</v>
      </c>
      <c r="AC63" s="168">
        <v>41</v>
      </c>
      <c r="AD63" s="169">
        <v>39.799999999999997</v>
      </c>
      <c r="AE63" s="170">
        <v>62</v>
      </c>
      <c r="AF63" s="169">
        <v>60.2</v>
      </c>
      <c r="AG63" s="606">
        <v>0</v>
      </c>
      <c r="AH63" s="172">
        <v>0</v>
      </c>
      <c r="AI63" s="168">
        <v>38</v>
      </c>
      <c r="AJ63" s="169">
        <v>36.5</v>
      </c>
      <c r="AK63" s="170">
        <v>66</v>
      </c>
      <c r="AL63" s="169">
        <v>63.5</v>
      </c>
      <c r="AM63" s="640">
        <v>0</v>
      </c>
      <c r="AN63" s="161">
        <v>0</v>
      </c>
      <c r="AO63" s="168">
        <v>45</v>
      </c>
      <c r="AP63" s="169">
        <v>42.9</v>
      </c>
      <c r="AQ63" s="170">
        <v>60</v>
      </c>
      <c r="AR63" s="169">
        <v>57.1</v>
      </c>
      <c r="AS63" s="606">
        <v>0</v>
      </c>
      <c r="AT63" s="172">
        <v>0</v>
      </c>
      <c r="AU63" s="168">
        <v>46</v>
      </c>
      <c r="AV63" s="169">
        <v>43.8</v>
      </c>
      <c r="AW63" s="170">
        <v>59</v>
      </c>
      <c r="AX63" s="169">
        <v>56.2</v>
      </c>
      <c r="AY63" s="606">
        <v>0</v>
      </c>
      <c r="AZ63" s="172">
        <v>0</v>
      </c>
      <c r="BA63" s="168">
        <v>47</v>
      </c>
      <c r="BB63" s="169">
        <v>44.8</v>
      </c>
      <c r="BC63" s="170">
        <v>58</v>
      </c>
      <c r="BD63" s="169">
        <v>55.2</v>
      </c>
      <c r="BE63" s="606">
        <v>0</v>
      </c>
      <c r="BF63" s="172">
        <v>0</v>
      </c>
    </row>
    <row r="64" spans="1:58" ht="20.100000000000001" customHeight="1" x14ac:dyDescent="0.35">
      <c r="A64" s="63" t="s">
        <v>151</v>
      </c>
      <c r="B64" s="64" t="s">
        <v>155</v>
      </c>
      <c r="C64" s="164">
        <v>51</v>
      </c>
      <c r="D64" s="166">
        <v>52</v>
      </c>
      <c r="E64" s="166">
        <v>47</v>
      </c>
      <c r="F64" s="167">
        <v>48</v>
      </c>
      <c r="G64" s="164">
        <v>52</v>
      </c>
      <c r="H64" s="166">
        <v>53.1</v>
      </c>
      <c r="I64" s="166">
        <v>46</v>
      </c>
      <c r="J64" s="167">
        <v>46.9</v>
      </c>
      <c r="K64" s="164">
        <v>55</v>
      </c>
      <c r="L64" s="166">
        <v>55</v>
      </c>
      <c r="M64" s="166">
        <v>45</v>
      </c>
      <c r="N64" s="167">
        <v>45</v>
      </c>
      <c r="O64" s="164">
        <v>43</v>
      </c>
      <c r="P64" s="165">
        <v>43</v>
      </c>
      <c r="Q64" s="166">
        <v>57</v>
      </c>
      <c r="R64" s="173">
        <v>57</v>
      </c>
      <c r="S64" s="164">
        <v>53</v>
      </c>
      <c r="T64" s="166">
        <v>49.5</v>
      </c>
      <c r="U64" s="166">
        <v>54</v>
      </c>
      <c r="V64" s="167">
        <v>50.5</v>
      </c>
      <c r="W64" s="164">
        <v>52</v>
      </c>
      <c r="X64" s="165">
        <v>50</v>
      </c>
      <c r="Y64" s="166">
        <v>52</v>
      </c>
      <c r="Z64" s="165">
        <v>50</v>
      </c>
      <c r="AA64" s="605">
        <v>0</v>
      </c>
      <c r="AB64" s="173">
        <v>0</v>
      </c>
      <c r="AC64" s="164">
        <v>52</v>
      </c>
      <c r="AD64" s="165">
        <v>52</v>
      </c>
      <c r="AE64" s="166">
        <v>48</v>
      </c>
      <c r="AF64" s="165">
        <v>48</v>
      </c>
      <c r="AG64" s="605">
        <v>0</v>
      </c>
      <c r="AH64" s="173">
        <v>0</v>
      </c>
      <c r="AI64" s="164">
        <v>39</v>
      </c>
      <c r="AJ64" s="165">
        <v>38.6</v>
      </c>
      <c r="AK64" s="166">
        <v>62</v>
      </c>
      <c r="AL64" s="165">
        <v>61.4</v>
      </c>
      <c r="AM64" s="639">
        <v>0</v>
      </c>
      <c r="AN64" s="162">
        <v>0</v>
      </c>
      <c r="AO64" s="164">
        <v>52</v>
      </c>
      <c r="AP64" s="165">
        <v>50</v>
      </c>
      <c r="AQ64" s="166">
        <v>52</v>
      </c>
      <c r="AR64" s="165">
        <v>50</v>
      </c>
      <c r="AS64" s="605">
        <v>0</v>
      </c>
      <c r="AT64" s="173">
        <v>0</v>
      </c>
      <c r="AU64" s="164">
        <v>47</v>
      </c>
      <c r="AV64" s="165">
        <v>44.3</v>
      </c>
      <c r="AW64" s="166">
        <v>59</v>
      </c>
      <c r="AX64" s="165">
        <v>55.7</v>
      </c>
      <c r="AY64" s="605">
        <v>0</v>
      </c>
      <c r="AZ64" s="173">
        <v>0</v>
      </c>
      <c r="BA64" s="164">
        <v>40</v>
      </c>
      <c r="BB64" s="165">
        <v>39.6</v>
      </c>
      <c r="BC64" s="166">
        <v>61</v>
      </c>
      <c r="BD64" s="165">
        <v>60.4</v>
      </c>
      <c r="BE64" s="605">
        <v>0</v>
      </c>
      <c r="BF64" s="173">
        <v>0</v>
      </c>
    </row>
    <row r="65" spans="1:58" ht="20.100000000000001" customHeight="1" x14ac:dyDescent="0.35">
      <c r="A65" s="69" t="s">
        <v>156</v>
      </c>
      <c r="B65" s="70" t="s">
        <v>451</v>
      </c>
      <c r="C65" s="168" t="s">
        <v>227</v>
      </c>
      <c r="D65" s="170" t="s">
        <v>227</v>
      </c>
      <c r="E65" s="170" t="s">
        <v>227</v>
      </c>
      <c r="F65" s="171" t="s">
        <v>227</v>
      </c>
      <c r="G65" s="168">
        <v>50</v>
      </c>
      <c r="H65" s="170">
        <v>78.099999999999994</v>
      </c>
      <c r="I65" s="170">
        <v>14</v>
      </c>
      <c r="J65" s="171">
        <v>21.9</v>
      </c>
      <c r="K65" s="168">
        <v>59</v>
      </c>
      <c r="L65" s="170">
        <v>73.8</v>
      </c>
      <c r="M65" s="170">
        <v>21</v>
      </c>
      <c r="N65" s="171">
        <v>26.3</v>
      </c>
      <c r="O65" s="168">
        <v>64</v>
      </c>
      <c r="P65" s="169">
        <v>80</v>
      </c>
      <c r="Q65" s="170">
        <v>16</v>
      </c>
      <c r="R65" s="172">
        <v>20</v>
      </c>
      <c r="S65" s="168">
        <v>41</v>
      </c>
      <c r="T65" s="170">
        <v>51.3</v>
      </c>
      <c r="U65" s="170">
        <v>39</v>
      </c>
      <c r="V65" s="171">
        <v>48.8</v>
      </c>
      <c r="W65" s="168">
        <v>45</v>
      </c>
      <c r="X65" s="170">
        <v>54.9</v>
      </c>
      <c r="Y65" s="170">
        <v>37</v>
      </c>
      <c r="Z65" s="170">
        <v>45.1</v>
      </c>
      <c r="AA65" s="606">
        <v>0</v>
      </c>
      <c r="AB65" s="172">
        <v>0</v>
      </c>
      <c r="AC65" s="168">
        <v>48</v>
      </c>
      <c r="AD65" s="169">
        <v>57.1</v>
      </c>
      <c r="AE65" s="170">
        <v>36</v>
      </c>
      <c r="AF65" s="169">
        <v>42.9</v>
      </c>
      <c r="AG65" s="606">
        <v>0</v>
      </c>
      <c r="AH65" s="172">
        <v>0</v>
      </c>
      <c r="AI65" s="168">
        <v>48</v>
      </c>
      <c r="AJ65" s="169">
        <v>57.1</v>
      </c>
      <c r="AK65" s="170">
        <v>36</v>
      </c>
      <c r="AL65" s="169">
        <v>42.9</v>
      </c>
      <c r="AM65" s="640">
        <v>0</v>
      </c>
      <c r="AN65" s="161">
        <v>0</v>
      </c>
      <c r="AO65" s="168">
        <v>54</v>
      </c>
      <c r="AP65" s="169">
        <v>54</v>
      </c>
      <c r="AQ65" s="170">
        <v>46</v>
      </c>
      <c r="AR65" s="169">
        <v>46</v>
      </c>
      <c r="AS65" s="606">
        <v>0</v>
      </c>
      <c r="AT65" s="172">
        <v>0</v>
      </c>
      <c r="AU65" s="168">
        <v>53</v>
      </c>
      <c r="AV65" s="169">
        <v>53</v>
      </c>
      <c r="AW65" s="170">
        <v>47</v>
      </c>
      <c r="AX65" s="169">
        <v>47</v>
      </c>
      <c r="AY65" s="606">
        <v>0</v>
      </c>
      <c r="AZ65" s="172">
        <v>0</v>
      </c>
      <c r="BA65" s="168">
        <v>50</v>
      </c>
      <c r="BB65" s="169">
        <v>49</v>
      </c>
      <c r="BC65" s="170">
        <v>52</v>
      </c>
      <c r="BD65" s="169">
        <v>51</v>
      </c>
      <c r="BE65" s="606">
        <v>0</v>
      </c>
      <c r="BF65" s="172">
        <v>0</v>
      </c>
    </row>
    <row r="66" spans="1:58" ht="20.100000000000001" customHeight="1" x14ac:dyDescent="0.35">
      <c r="A66" s="63" t="s">
        <v>156</v>
      </c>
      <c r="B66" s="64" t="s">
        <v>452</v>
      </c>
      <c r="C66" s="164" t="s">
        <v>227</v>
      </c>
      <c r="D66" s="166" t="s">
        <v>227</v>
      </c>
      <c r="E66" s="166" t="s">
        <v>227</v>
      </c>
      <c r="F66" s="167" t="s">
        <v>227</v>
      </c>
      <c r="G66" s="164" t="s">
        <v>227</v>
      </c>
      <c r="H66" s="166" t="s">
        <v>227</v>
      </c>
      <c r="I66" s="166" t="s">
        <v>227</v>
      </c>
      <c r="J66" s="167" t="s">
        <v>227</v>
      </c>
      <c r="K66" s="164" t="s">
        <v>227</v>
      </c>
      <c r="L66" s="166" t="s">
        <v>227</v>
      </c>
      <c r="M66" s="166" t="s">
        <v>227</v>
      </c>
      <c r="N66" s="167" t="s">
        <v>227</v>
      </c>
      <c r="O66" s="164">
        <v>16</v>
      </c>
      <c r="P66" s="165">
        <v>80</v>
      </c>
      <c r="Q66" s="166">
        <v>4</v>
      </c>
      <c r="R66" s="173">
        <v>20</v>
      </c>
      <c r="S66" s="164">
        <v>17</v>
      </c>
      <c r="T66" s="166">
        <v>73.900000000000006</v>
      </c>
      <c r="U66" s="166">
        <v>6</v>
      </c>
      <c r="V66" s="167">
        <v>26.1</v>
      </c>
      <c r="W66" s="164">
        <v>17</v>
      </c>
      <c r="X66" s="166">
        <v>60.7</v>
      </c>
      <c r="Y66" s="166">
        <v>11</v>
      </c>
      <c r="Z66" s="166">
        <v>39.299999999999997</v>
      </c>
      <c r="AA66" s="605">
        <v>0</v>
      </c>
      <c r="AB66" s="173">
        <v>0</v>
      </c>
      <c r="AC66" s="164">
        <v>31</v>
      </c>
      <c r="AD66" s="165">
        <v>67.400000000000006</v>
      </c>
      <c r="AE66" s="166">
        <v>14</v>
      </c>
      <c r="AF66" s="165">
        <v>30.4</v>
      </c>
      <c r="AG66" s="605">
        <v>1</v>
      </c>
      <c r="AH66" s="173">
        <v>2.2000000000000002</v>
      </c>
      <c r="AI66" s="164">
        <v>40</v>
      </c>
      <c r="AJ66" s="165">
        <v>80</v>
      </c>
      <c r="AK66" s="166">
        <v>10</v>
      </c>
      <c r="AL66" s="165">
        <v>20</v>
      </c>
      <c r="AM66" s="639">
        <v>0</v>
      </c>
      <c r="AN66" s="162">
        <v>0</v>
      </c>
      <c r="AO66" s="164">
        <v>27</v>
      </c>
      <c r="AP66" s="165">
        <v>55.1</v>
      </c>
      <c r="AQ66" s="166">
        <v>22</v>
      </c>
      <c r="AR66" s="165">
        <v>44.9</v>
      </c>
      <c r="AS66" s="605">
        <v>0</v>
      </c>
      <c r="AT66" s="173">
        <v>0</v>
      </c>
      <c r="AU66" s="164">
        <v>40</v>
      </c>
      <c r="AV66" s="165">
        <v>80</v>
      </c>
      <c r="AW66" s="166">
        <v>10</v>
      </c>
      <c r="AX66" s="165">
        <v>20</v>
      </c>
      <c r="AY66" s="605">
        <v>0</v>
      </c>
      <c r="AZ66" s="173">
        <v>0</v>
      </c>
      <c r="BA66" s="164">
        <v>25</v>
      </c>
      <c r="BB66" s="165">
        <v>49</v>
      </c>
      <c r="BC66" s="166">
        <v>26</v>
      </c>
      <c r="BD66" s="165">
        <v>51</v>
      </c>
      <c r="BE66" s="605">
        <v>0</v>
      </c>
      <c r="BF66" s="173">
        <v>0</v>
      </c>
    </row>
    <row r="67" spans="1:58" ht="20.100000000000001" customHeight="1" x14ac:dyDescent="0.35">
      <c r="A67" s="69" t="s">
        <v>161</v>
      </c>
      <c r="B67" s="70" t="s">
        <v>162</v>
      </c>
      <c r="C67" s="168">
        <v>59</v>
      </c>
      <c r="D67" s="170">
        <v>62.1</v>
      </c>
      <c r="E67" s="170">
        <v>36</v>
      </c>
      <c r="F67" s="171">
        <v>37.9</v>
      </c>
      <c r="G67" s="168">
        <v>45</v>
      </c>
      <c r="H67" s="170">
        <v>46.9</v>
      </c>
      <c r="I67" s="170">
        <v>51</v>
      </c>
      <c r="J67" s="171">
        <v>53.1</v>
      </c>
      <c r="K67" s="168">
        <v>45</v>
      </c>
      <c r="L67" s="170">
        <v>46.4</v>
      </c>
      <c r="M67" s="170">
        <v>52</v>
      </c>
      <c r="N67" s="171">
        <v>53.6</v>
      </c>
      <c r="O67" s="168">
        <v>49</v>
      </c>
      <c r="P67" s="169">
        <v>50</v>
      </c>
      <c r="Q67" s="170">
        <v>49</v>
      </c>
      <c r="R67" s="172">
        <v>50</v>
      </c>
      <c r="S67" s="168">
        <v>57</v>
      </c>
      <c r="T67" s="170">
        <v>58.2</v>
      </c>
      <c r="U67" s="170">
        <v>41</v>
      </c>
      <c r="V67" s="171">
        <v>41.8</v>
      </c>
      <c r="W67" s="168">
        <v>59</v>
      </c>
      <c r="X67" s="170">
        <v>62.1</v>
      </c>
      <c r="Y67" s="170">
        <v>36</v>
      </c>
      <c r="Z67" s="170">
        <v>37.9</v>
      </c>
      <c r="AA67" s="606">
        <v>0</v>
      </c>
      <c r="AB67" s="172">
        <v>0</v>
      </c>
      <c r="AC67" s="168">
        <v>39</v>
      </c>
      <c r="AD67" s="169">
        <v>39.799999999999997</v>
      </c>
      <c r="AE67" s="170">
        <v>58</v>
      </c>
      <c r="AF67" s="169">
        <v>59.2</v>
      </c>
      <c r="AG67" s="606">
        <v>1</v>
      </c>
      <c r="AH67" s="172">
        <v>1</v>
      </c>
      <c r="AI67" s="168">
        <v>46</v>
      </c>
      <c r="AJ67" s="169">
        <v>46.9</v>
      </c>
      <c r="AK67" s="170">
        <v>52</v>
      </c>
      <c r="AL67" s="169">
        <v>53.1</v>
      </c>
      <c r="AM67" s="640">
        <v>0</v>
      </c>
      <c r="AN67" s="161">
        <v>0</v>
      </c>
      <c r="AO67" s="168">
        <v>53</v>
      </c>
      <c r="AP67" s="169">
        <v>55.2</v>
      </c>
      <c r="AQ67" s="170">
        <v>43</v>
      </c>
      <c r="AR67" s="169">
        <v>44.8</v>
      </c>
      <c r="AS67" s="606">
        <v>0</v>
      </c>
      <c r="AT67" s="172">
        <v>0</v>
      </c>
      <c r="AU67" s="168">
        <v>48</v>
      </c>
      <c r="AV67" s="169">
        <v>47.5</v>
      </c>
      <c r="AW67" s="170">
        <v>53</v>
      </c>
      <c r="AX67" s="169">
        <v>52.5</v>
      </c>
      <c r="AY67" s="606">
        <v>0</v>
      </c>
      <c r="AZ67" s="172">
        <v>0</v>
      </c>
      <c r="BA67" s="168">
        <v>47</v>
      </c>
      <c r="BB67" s="169">
        <v>49</v>
      </c>
      <c r="BC67" s="170">
        <v>49</v>
      </c>
      <c r="BD67" s="169">
        <v>51</v>
      </c>
      <c r="BE67" s="606">
        <v>0</v>
      </c>
      <c r="BF67" s="172">
        <v>0</v>
      </c>
    </row>
    <row r="68" spans="1:58" ht="20.100000000000001" customHeight="1" x14ac:dyDescent="0.35">
      <c r="A68" s="63" t="s">
        <v>164</v>
      </c>
      <c r="B68" s="64" t="s">
        <v>165</v>
      </c>
      <c r="C68" s="164">
        <v>39</v>
      </c>
      <c r="D68" s="166">
        <v>61.9</v>
      </c>
      <c r="E68" s="166">
        <v>24</v>
      </c>
      <c r="F68" s="167">
        <v>38.1</v>
      </c>
      <c r="G68" s="164">
        <v>38</v>
      </c>
      <c r="H68" s="166">
        <v>60.3</v>
      </c>
      <c r="I68" s="166">
        <v>25</v>
      </c>
      <c r="J68" s="167">
        <v>39.700000000000003</v>
      </c>
      <c r="K68" s="164">
        <v>41</v>
      </c>
      <c r="L68" s="166">
        <v>66.099999999999994</v>
      </c>
      <c r="M68" s="166">
        <v>21</v>
      </c>
      <c r="N68" s="167">
        <v>33.9</v>
      </c>
      <c r="O68" s="164">
        <v>33</v>
      </c>
      <c r="P68" s="166">
        <v>51.6</v>
      </c>
      <c r="Q68" s="166">
        <v>31</v>
      </c>
      <c r="R68" s="167">
        <v>48.4</v>
      </c>
      <c r="S68" s="164">
        <v>34</v>
      </c>
      <c r="T68" s="165">
        <v>54</v>
      </c>
      <c r="U68" s="166">
        <v>29</v>
      </c>
      <c r="V68" s="173">
        <v>46</v>
      </c>
      <c r="W68" s="164">
        <v>29</v>
      </c>
      <c r="X68" s="166">
        <v>46.8</v>
      </c>
      <c r="Y68" s="166">
        <v>33</v>
      </c>
      <c r="Z68" s="166">
        <v>53.2</v>
      </c>
      <c r="AA68" s="605">
        <v>0</v>
      </c>
      <c r="AB68" s="173">
        <v>0</v>
      </c>
      <c r="AC68" s="164">
        <v>31</v>
      </c>
      <c r="AD68" s="165">
        <v>49.2</v>
      </c>
      <c r="AE68" s="166">
        <v>32</v>
      </c>
      <c r="AF68" s="165">
        <v>50.8</v>
      </c>
      <c r="AG68" s="605">
        <v>0</v>
      </c>
      <c r="AH68" s="173">
        <v>0</v>
      </c>
      <c r="AI68" s="164">
        <v>33</v>
      </c>
      <c r="AJ68" s="165">
        <v>52.4</v>
      </c>
      <c r="AK68" s="166">
        <v>30</v>
      </c>
      <c r="AL68" s="165">
        <v>47.6</v>
      </c>
      <c r="AM68" s="639">
        <v>0</v>
      </c>
      <c r="AN68" s="162">
        <v>0</v>
      </c>
      <c r="AO68" s="164">
        <v>35</v>
      </c>
      <c r="AP68" s="165">
        <v>55.6</v>
      </c>
      <c r="AQ68" s="166">
        <v>28</v>
      </c>
      <c r="AR68" s="165">
        <v>44.4</v>
      </c>
      <c r="AS68" s="605">
        <v>0</v>
      </c>
      <c r="AT68" s="173">
        <v>0</v>
      </c>
      <c r="AU68" s="164">
        <v>30</v>
      </c>
      <c r="AV68" s="165">
        <v>49.2</v>
      </c>
      <c r="AW68" s="166">
        <v>30</v>
      </c>
      <c r="AX68" s="165">
        <v>49.2</v>
      </c>
      <c r="AY68" s="605">
        <v>1</v>
      </c>
      <c r="AZ68" s="173">
        <v>1.6</v>
      </c>
      <c r="BA68" s="164">
        <v>27</v>
      </c>
      <c r="BB68" s="165">
        <v>42.9</v>
      </c>
      <c r="BC68" s="166">
        <v>36</v>
      </c>
      <c r="BD68" s="165">
        <v>57.1</v>
      </c>
      <c r="BE68" s="605">
        <v>0</v>
      </c>
      <c r="BF68" s="173">
        <v>0</v>
      </c>
    </row>
    <row r="69" spans="1:58" ht="20.100000000000001" customHeight="1" x14ac:dyDescent="0.35">
      <c r="A69" s="69" t="s">
        <v>167</v>
      </c>
      <c r="B69" s="70" t="s">
        <v>168</v>
      </c>
      <c r="C69" s="168">
        <v>23</v>
      </c>
      <c r="D69" s="170">
        <v>45.1</v>
      </c>
      <c r="E69" s="170">
        <v>28</v>
      </c>
      <c r="F69" s="171">
        <v>54.9</v>
      </c>
      <c r="G69" s="168">
        <v>18</v>
      </c>
      <c r="H69" s="170">
        <v>34.6</v>
      </c>
      <c r="I69" s="170">
        <v>34</v>
      </c>
      <c r="J69" s="171">
        <v>65.400000000000006</v>
      </c>
      <c r="K69" s="168">
        <v>33</v>
      </c>
      <c r="L69" s="169">
        <v>55</v>
      </c>
      <c r="M69" s="170">
        <v>27</v>
      </c>
      <c r="N69" s="172">
        <v>45</v>
      </c>
      <c r="O69" s="168">
        <v>29</v>
      </c>
      <c r="P69" s="170">
        <v>48.3</v>
      </c>
      <c r="Q69" s="170">
        <v>31</v>
      </c>
      <c r="R69" s="171">
        <v>51.7</v>
      </c>
      <c r="S69" s="168">
        <v>29</v>
      </c>
      <c r="T69" s="170">
        <v>48.3</v>
      </c>
      <c r="U69" s="170">
        <v>31</v>
      </c>
      <c r="V69" s="171">
        <v>51.7</v>
      </c>
      <c r="W69" s="168">
        <v>23</v>
      </c>
      <c r="X69" s="170">
        <v>44.2</v>
      </c>
      <c r="Y69" s="170">
        <v>29</v>
      </c>
      <c r="Z69" s="170">
        <v>55.8</v>
      </c>
      <c r="AA69" s="606">
        <v>0</v>
      </c>
      <c r="AB69" s="172">
        <v>0</v>
      </c>
      <c r="AC69" s="168">
        <v>22</v>
      </c>
      <c r="AD69" s="169">
        <v>44</v>
      </c>
      <c r="AE69" s="170">
        <v>28</v>
      </c>
      <c r="AF69" s="169">
        <v>56</v>
      </c>
      <c r="AG69" s="606">
        <v>0</v>
      </c>
      <c r="AH69" s="172">
        <v>0</v>
      </c>
      <c r="AI69" s="168">
        <v>29</v>
      </c>
      <c r="AJ69" s="169">
        <v>58</v>
      </c>
      <c r="AK69" s="170">
        <v>21</v>
      </c>
      <c r="AL69" s="169">
        <v>42</v>
      </c>
      <c r="AM69" s="640">
        <v>0</v>
      </c>
      <c r="AN69" s="161">
        <v>0</v>
      </c>
      <c r="AO69" s="168">
        <v>24</v>
      </c>
      <c r="AP69" s="169">
        <v>50</v>
      </c>
      <c r="AQ69" s="170">
        <v>24</v>
      </c>
      <c r="AR69" s="169">
        <v>50</v>
      </c>
      <c r="AS69" s="606">
        <v>0</v>
      </c>
      <c r="AT69" s="172">
        <v>0</v>
      </c>
      <c r="AU69" s="168">
        <v>26</v>
      </c>
      <c r="AV69" s="169">
        <v>55.3</v>
      </c>
      <c r="AW69" s="170">
        <v>21</v>
      </c>
      <c r="AX69" s="169">
        <v>44.7</v>
      </c>
      <c r="AY69" s="606">
        <v>0</v>
      </c>
      <c r="AZ69" s="172">
        <v>0</v>
      </c>
      <c r="BA69" s="168">
        <v>23</v>
      </c>
      <c r="BB69" s="169">
        <v>47.9</v>
      </c>
      <c r="BC69" s="170">
        <v>25</v>
      </c>
      <c r="BD69" s="169">
        <v>52.1</v>
      </c>
      <c r="BE69" s="606">
        <v>0</v>
      </c>
      <c r="BF69" s="172">
        <v>0</v>
      </c>
    </row>
    <row r="70" spans="1:58" ht="20.100000000000001" customHeight="1" x14ac:dyDescent="0.35">
      <c r="A70" s="63" t="s">
        <v>170</v>
      </c>
      <c r="B70" s="64" t="s">
        <v>171</v>
      </c>
      <c r="C70" s="164">
        <v>47</v>
      </c>
      <c r="D70" s="166">
        <v>58.8</v>
      </c>
      <c r="E70" s="166">
        <v>33</v>
      </c>
      <c r="F70" s="167">
        <v>41.3</v>
      </c>
      <c r="G70" s="164">
        <v>48</v>
      </c>
      <c r="H70" s="165">
        <v>60</v>
      </c>
      <c r="I70" s="166">
        <v>32</v>
      </c>
      <c r="J70" s="167">
        <v>40</v>
      </c>
      <c r="K70" s="164">
        <v>45</v>
      </c>
      <c r="L70" s="166">
        <v>56.3</v>
      </c>
      <c r="M70" s="166">
        <v>35</v>
      </c>
      <c r="N70" s="167">
        <v>43.8</v>
      </c>
      <c r="O70" s="164">
        <v>55</v>
      </c>
      <c r="P70" s="165">
        <v>55</v>
      </c>
      <c r="Q70" s="166">
        <v>45</v>
      </c>
      <c r="R70" s="173">
        <v>45</v>
      </c>
      <c r="S70" s="164">
        <v>49</v>
      </c>
      <c r="T70" s="166">
        <v>48.5</v>
      </c>
      <c r="U70" s="166">
        <v>52</v>
      </c>
      <c r="V70" s="167">
        <v>51.5</v>
      </c>
      <c r="W70" s="164">
        <v>45</v>
      </c>
      <c r="X70" s="166">
        <v>44.6</v>
      </c>
      <c r="Y70" s="166">
        <v>56</v>
      </c>
      <c r="Z70" s="166">
        <v>55.4</v>
      </c>
      <c r="AA70" s="605">
        <v>0</v>
      </c>
      <c r="AB70" s="173">
        <v>0</v>
      </c>
      <c r="AC70" s="164">
        <v>50</v>
      </c>
      <c r="AD70" s="165">
        <v>49.5</v>
      </c>
      <c r="AE70" s="166">
        <v>50</v>
      </c>
      <c r="AF70" s="165">
        <v>49.5</v>
      </c>
      <c r="AG70" s="605">
        <v>1</v>
      </c>
      <c r="AH70" s="173">
        <v>1</v>
      </c>
      <c r="AI70" s="164">
        <v>54</v>
      </c>
      <c r="AJ70" s="165">
        <v>52.4</v>
      </c>
      <c r="AK70" s="166">
        <v>49</v>
      </c>
      <c r="AL70" s="165">
        <v>47.6</v>
      </c>
      <c r="AM70" s="639">
        <v>0</v>
      </c>
      <c r="AN70" s="162">
        <v>0</v>
      </c>
      <c r="AO70" s="164">
        <v>45</v>
      </c>
      <c r="AP70" s="165">
        <v>45</v>
      </c>
      <c r="AQ70" s="166">
        <v>55</v>
      </c>
      <c r="AR70" s="165">
        <v>55</v>
      </c>
      <c r="AS70" s="605">
        <v>0</v>
      </c>
      <c r="AT70" s="173">
        <v>0</v>
      </c>
      <c r="AU70" s="164">
        <v>47</v>
      </c>
      <c r="AV70" s="165">
        <v>47</v>
      </c>
      <c r="AW70" s="166">
        <v>53</v>
      </c>
      <c r="AX70" s="165">
        <v>53</v>
      </c>
      <c r="AY70" s="605">
        <v>0</v>
      </c>
      <c r="AZ70" s="173">
        <v>0</v>
      </c>
      <c r="BA70" s="164">
        <v>51</v>
      </c>
      <c r="BB70" s="165">
        <v>47.7</v>
      </c>
      <c r="BC70" s="166">
        <v>56</v>
      </c>
      <c r="BD70" s="165">
        <v>52.3</v>
      </c>
      <c r="BE70" s="605">
        <v>0</v>
      </c>
      <c r="BF70" s="173">
        <v>0</v>
      </c>
    </row>
    <row r="71" spans="1:58" ht="20.100000000000001" customHeight="1" x14ac:dyDescent="0.35">
      <c r="A71" s="69" t="s">
        <v>173</v>
      </c>
      <c r="B71" s="70" t="s">
        <v>174</v>
      </c>
      <c r="C71" s="168">
        <v>19</v>
      </c>
      <c r="D71" s="170">
        <v>39.6</v>
      </c>
      <c r="E71" s="170">
        <v>29</v>
      </c>
      <c r="F71" s="171">
        <v>60.4</v>
      </c>
      <c r="G71" s="168">
        <v>17</v>
      </c>
      <c r="H71" s="170">
        <v>37.799999999999997</v>
      </c>
      <c r="I71" s="170">
        <v>28</v>
      </c>
      <c r="J71" s="171">
        <v>62.2</v>
      </c>
      <c r="K71" s="168">
        <v>18</v>
      </c>
      <c r="L71" s="169">
        <v>40</v>
      </c>
      <c r="M71" s="170">
        <v>27</v>
      </c>
      <c r="N71" s="172">
        <v>60</v>
      </c>
      <c r="O71" s="168">
        <v>11</v>
      </c>
      <c r="P71" s="170">
        <v>26.2</v>
      </c>
      <c r="Q71" s="170">
        <v>31</v>
      </c>
      <c r="R71" s="171">
        <v>73.8</v>
      </c>
      <c r="S71" s="168">
        <v>14</v>
      </c>
      <c r="T71" s="170">
        <v>32.6</v>
      </c>
      <c r="U71" s="170">
        <v>29</v>
      </c>
      <c r="V71" s="171">
        <v>67.400000000000006</v>
      </c>
      <c r="W71" s="168">
        <v>11</v>
      </c>
      <c r="X71" s="170">
        <v>25.6</v>
      </c>
      <c r="Y71" s="170">
        <v>32</v>
      </c>
      <c r="Z71" s="170">
        <v>74.400000000000006</v>
      </c>
      <c r="AA71" s="606">
        <v>0</v>
      </c>
      <c r="AB71" s="172">
        <v>0</v>
      </c>
      <c r="AC71" s="168">
        <v>8</v>
      </c>
      <c r="AD71" s="169">
        <v>20</v>
      </c>
      <c r="AE71" s="170">
        <v>32</v>
      </c>
      <c r="AF71" s="169">
        <v>80</v>
      </c>
      <c r="AG71" s="606">
        <v>0</v>
      </c>
      <c r="AH71" s="172">
        <v>0</v>
      </c>
      <c r="AI71" s="168">
        <v>18</v>
      </c>
      <c r="AJ71" s="169">
        <v>41.9</v>
      </c>
      <c r="AK71" s="170">
        <v>25</v>
      </c>
      <c r="AL71" s="169">
        <v>58.1</v>
      </c>
      <c r="AM71" s="640">
        <v>0</v>
      </c>
      <c r="AN71" s="161">
        <v>0</v>
      </c>
      <c r="AO71" s="168">
        <v>16</v>
      </c>
      <c r="AP71" s="169">
        <v>39</v>
      </c>
      <c r="AQ71" s="170">
        <v>25</v>
      </c>
      <c r="AR71" s="169">
        <v>61</v>
      </c>
      <c r="AS71" s="606">
        <v>0</v>
      </c>
      <c r="AT71" s="172">
        <v>0</v>
      </c>
      <c r="AU71" s="168">
        <v>12</v>
      </c>
      <c r="AV71" s="169">
        <v>29.3</v>
      </c>
      <c r="AW71" s="170">
        <v>29</v>
      </c>
      <c r="AX71" s="169">
        <v>70.7</v>
      </c>
      <c r="AY71" s="606">
        <v>0</v>
      </c>
      <c r="AZ71" s="172">
        <v>0</v>
      </c>
      <c r="BA71" s="168">
        <v>13</v>
      </c>
      <c r="BB71" s="169">
        <v>32.5</v>
      </c>
      <c r="BC71" s="170">
        <v>27</v>
      </c>
      <c r="BD71" s="169">
        <v>67.5</v>
      </c>
      <c r="BE71" s="606">
        <v>0</v>
      </c>
      <c r="BF71" s="172">
        <v>0</v>
      </c>
    </row>
    <row r="72" spans="1:58" ht="27.75" customHeight="1" thickBot="1" x14ac:dyDescent="0.4">
      <c r="A72" s="60"/>
      <c r="B72" s="61" t="s">
        <v>299</v>
      </c>
      <c r="C72" s="174">
        <v>2793</v>
      </c>
      <c r="D72" s="175">
        <v>54</v>
      </c>
      <c r="E72" s="176">
        <v>2377</v>
      </c>
      <c r="F72" s="178">
        <v>46</v>
      </c>
      <c r="G72" s="174">
        <v>2976</v>
      </c>
      <c r="H72" s="179">
        <v>54.2</v>
      </c>
      <c r="I72" s="176">
        <v>2517</v>
      </c>
      <c r="J72" s="177">
        <v>45.8</v>
      </c>
      <c r="K72" s="174">
        <v>3009</v>
      </c>
      <c r="L72" s="179">
        <v>52.8</v>
      </c>
      <c r="M72" s="176">
        <v>2688</v>
      </c>
      <c r="N72" s="177">
        <v>47.2</v>
      </c>
      <c r="O72" s="174">
        <v>3149</v>
      </c>
      <c r="P72" s="179">
        <v>53.3</v>
      </c>
      <c r="Q72" s="176">
        <v>2755</v>
      </c>
      <c r="R72" s="177">
        <v>46.7</v>
      </c>
      <c r="S72" s="174">
        <v>3120</v>
      </c>
      <c r="T72" s="179">
        <v>52.3</v>
      </c>
      <c r="U72" s="176">
        <v>2847</v>
      </c>
      <c r="V72" s="177">
        <v>47.7</v>
      </c>
      <c r="W72" s="174">
        <v>3053</v>
      </c>
      <c r="X72" s="179">
        <v>50.9</v>
      </c>
      <c r="Y72" s="176">
        <v>2929</v>
      </c>
      <c r="Z72" s="179">
        <v>48.8</v>
      </c>
      <c r="AA72" s="638">
        <v>18</v>
      </c>
      <c r="AB72" s="177">
        <v>0.3</v>
      </c>
      <c r="AC72" s="174">
        <v>3119</v>
      </c>
      <c r="AD72" s="175">
        <v>50.6</v>
      </c>
      <c r="AE72" s="176">
        <v>3021</v>
      </c>
      <c r="AF72" s="175">
        <v>49</v>
      </c>
      <c r="AG72" s="638">
        <v>25</v>
      </c>
      <c r="AH72" s="177">
        <v>0.4</v>
      </c>
      <c r="AI72" s="174">
        <v>3112</v>
      </c>
      <c r="AJ72" s="175">
        <v>50.3</v>
      </c>
      <c r="AK72" s="176">
        <v>3069</v>
      </c>
      <c r="AL72" s="175">
        <v>49.6</v>
      </c>
      <c r="AM72" s="641">
        <v>3</v>
      </c>
      <c r="AN72" s="163">
        <v>0.1</v>
      </c>
      <c r="AO72" s="174">
        <v>3061</v>
      </c>
      <c r="AP72" s="175">
        <v>49</v>
      </c>
      <c r="AQ72" s="176">
        <v>3174</v>
      </c>
      <c r="AR72" s="175">
        <v>50.8</v>
      </c>
      <c r="AS72" s="638">
        <v>15</v>
      </c>
      <c r="AT72" s="178">
        <v>0.2</v>
      </c>
      <c r="AU72" s="174">
        <v>2987</v>
      </c>
      <c r="AV72" s="175">
        <v>47.4</v>
      </c>
      <c r="AW72" s="176">
        <v>3312</v>
      </c>
      <c r="AX72" s="175">
        <v>52.5</v>
      </c>
      <c r="AY72" s="638">
        <v>9</v>
      </c>
      <c r="AZ72" s="178">
        <v>0.1</v>
      </c>
      <c r="BA72" s="174">
        <v>2909</v>
      </c>
      <c r="BB72" s="175">
        <v>46.1</v>
      </c>
      <c r="BC72" s="176">
        <v>3402</v>
      </c>
      <c r="BD72" s="175">
        <v>53.9</v>
      </c>
      <c r="BE72" s="638">
        <v>6</v>
      </c>
      <c r="BF72" s="178">
        <v>0.1</v>
      </c>
    </row>
    <row r="73" spans="1:58" s="654" customFormat="1" ht="27.75" customHeight="1" x14ac:dyDescent="0.35">
      <c r="A73" s="667"/>
      <c r="B73" s="668" t="s">
        <v>754</v>
      </c>
      <c r="C73" s="667"/>
      <c r="D73" s="668"/>
      <c r="E73" s="667"/>
      <c r="F73" s="668"/>
      <c r="G73" s="667"/>
      <c r="H73" s="668"/>
      <c r="I73" s="667"/>
      <c r="J73" s="668"/>
      <c r="K73" s="667"/>
      <c r="L73" s="668"/>
      <c r="M73" s="667"/>
      <c r="N73" s="668"/>
      <c r="O73" s="667"/>
      <c r="P73" s="668"/>
      <c r="Q73" s="667"/>
      <c r="R73" s="668"/>
      <c r="S73" s="667"/>
      <c r="T73" s="668"/>
      <c r="U73" s="667"/>
      <c r="V73" s="668"/>
      <c r="W73" s="667"/>
      <c r="X73" s="668"/>
      <c r="Y73" s="667"/>
      <c r="Z73" s="668"/>
      <c r="AA73" s="667"/>
      <c r="AB73" s="668"/>
      <c r="AC73" s="667"/>
      <c r="AD73" s="668"/>
      <c r="AE73" s="667"/>
      <c r="AF73" s="668"/>
      <c r="AG73" s="667"/>
      <c r="AH73" s="668"/>
      <c r="AI73" s="667"/>
      <c r="AJ73" s="668"/>
      <c r="AK73" s="667"/>
      <c r="AL73" s="668"/>
      <c r="AM73" s="667"/>
      <c r="AN73" s="668"/>
      <c r="AO73" s="667"/>
      <c r="AP73" s="668"/>
      <c r="AQ73" s="667"/>
      <c r="AR73" s="668"/>
      <c r="AS73" s="667"/>
      <c r="AT73" s="668"/>
      <c r="AU73" s="667"/>
      <c r="AV73" s="668"/>
      <c r="AW73" s="667"/>
      <c r="AX73" s="668"/>
      <c r="AY73" s="667"/>
      <c r="AZ73" s="668"/>
      <c r="BA73" s="667"/>
      <c r="BB73" s="668"/>
      <c r="BC73" s="667"/>
      <c r="BD73" s="668"/>
      <c r="BE73" s="667"/>
      <c r="BF73" s="668"/>
    </row>
    <row r="74" spans="1:58" ht="20.100000000000001" customHeight="1" x14ac:dyDescent="0.35">
      <c r="A74" s="63" t="s">
        <v>731</v>
      </c>
      <c r="B74" s="64" t="s">
        <v>732</v>
      </c>
      <c r="C74" s="669">
        <v>0</v>
      </c>
      <c r="D74" s="605">
        <v>0</v>
      </c>
      <c r="E74" s="605">
        <v>0</v>
      </c>
      <c r="F74" s="639">
        <v>0</v>
      </c>
      <c r="G74" s="669">
        <v>0</v>
      </c>
      <c r="H74" s="605">
        <v>0</v>
      </c>
      <c r="I74" s="605">
        <v>0</v>
      </c>
      <c r="J74" s="639">
        <v>0</v>
      </c>
      <c r="K74" s="669">
        <v>0</v>
      </c>
      <c r="L74" s="605">
        <v>0</v>
      </c>
      <c r="M74" s="605">
        <v>0</v>
      </c>
      <c r="N74" s="639">
        <v>0</v>
      </c>
      <c r="O74" s="669">
        <v>0</v>
      </c>
      <c r="P74" s="605">
        <v>0</v>
      </c>
      <c r="Q74" s="605">
        <v>0</v>
      </c>
      <c r="R74" s="639">
        <v>0</v>
      </c>
      <c r="S74" s="669">
        <v>0</v>
      </c>
      <c r="T74" s="605">
        <v>0</v>
      </c>
      <c r="U74" s="605">
        <v>0</v>
      </c>
      <c r="V74" s="639">
        <v>0</v>
      </c>
      <c r="W74" s="669">
        <v>0</v>
      </c>
      <c r="X74" s="605">
        <v>0</v>
      </c>
      <c r="Y74" s="605">
        <v>0</v>
      </c>
      <c r="Z74" s="605">
        <v>0</v>
      </c>
      <c r="AA74" s="605">
        <v>0</v>
      </c>
      <c r="AB74" s="639">
        <v>0</v>
      </c>
      <c r="AC74" s="669">
        <v>0</v>
      </c>
      <c r="AD74" s="605">
        <v>0</v>
      </c>
      <c r="AE74" s="605">
        <v>0</v>
      </c>
      <c r="AF74" s="605">
        <v>0</v>
      </c>
      <c r="AG74" s="605">
        <v>0</v>
      </c>
      <c r="AH74" s="639">
        <v>0</v>
      </c>
      <c r="AI74" s="669">
        <v>0</v>
      </c>
      <c r="AJ74" s="605">
        <v>0</v>
      </c>
      <c r="AK74" s="605">
        <v>0</v>
      </c>
      <c r="AL74" s="605">
        <v>0</v>
      </c>
      <c r="AM74" s="639">
        <v>0</v>
      </c>
      <c r="AN74" s="670">
        <v>0</v>
      </c>
      <c r="AO74" s="669">
        <v>0</v>
      </c>
      <c r="AP74" s="605">
        <v>0</v>
      </c>
      <c r="AQ74" s="605">
        <v>0</v>
      </c>
      <c r="AR74" s="605">
        <v>0</v>
      </c>
      <c r="AS74" s="605">
        <v>0</v>
      </c>
      <c r="AT74" s="639">
        <v>0</v>
      </c>
      <c r="AU74" s="164">
        <v>90</v>
      </c>
      <c r="AV74" s="165">
        <v>51.4</v>
      </c>
      <c r="AW74" s="166">
        <v>85</v>
      </c>
      <c r="AX74" s="165">
        <v>48.6</v>
      </c>
      <c r="AY74" s="605">
        <v>0</v>
      </c>
      <c r="AZ74" s="173">
        <v>0</v>
      </c>
      <c r="BA74" s="164">
        <v>57</v>
      </c>
      <c r="BB74" s="165">
        <v>50</v>
      </c>
      <c r="BC74" s="166">
        <v>57</v>
      </c>
      <c r="BD74" s="165">
        <v>50</v>
      </c>
      <c r="BE74" s="605">
        <v>0</v>
      </c>
      <c r="BF74" s="173">
        <v>0</v>
      </c>
    </row>
    <row r="75" spans="1:58" ht="27" customHeight="1" x14ac:dyDescent="0.35">
      <c r="A75" s="716" t="s">
        <v>685</v>
      </c>
      <c r="B75" s="716"/>
    </row>
    <row r="76" spans="1:58" ht="13.9" x14ac:dyDescent="0.35">
      <c r="A76" s="402" t="s">
        <v>673</v>
      </c>
      <c r="B76" s="409"/>
    </row>
    <row r="77" spans="1:58" s="459" customFormat="1" x14ac:dyDescent="0.35">
      <c r="A77" s="402"/>
      <c r="B77" s="409"/>
      <c r="BA77" s="564"/>
      <c r="BB77" s="564"/>
      <c r="BC77" s="564"/>
      <c r="BD77" s="564"/>
      <c r="BE77" s="564"/>
      <c r="BF77" s="564"/>
    </row>
    <row r="78" spans="1:58" ht="27.75" customHeight="1" x14ac:dyDescent="0.35">
      <c r="A78" s="710" t="s">
        <v>686</v>
      </c>
      <c r="B78" s="710"/>
      <c r="BA78" s="52"/>
      <c r="BB78" s="560"/>
    </row>
    <row r="79" spans="1:58" x14ac:dyDescent="0.35">
      <c r="A79" s="404" t="s">
        <v>767</v>
      </c>
      <c r="B79" s="409"/>
    </row>
    <row r="82" spans="49:55" x14ac:dyDescent="0.35">
      <c r="AW82" s="52"/>
      <c r="BC82" s="52"/>
    </row>
  </sheetData>
  <autoFilter ref="A5:BF5"/>
  <mergeCells count="45">
    <mergeCell ref="BA3:BF3"/>
    <mergeCell ref="BA4:BB4"/>
    <mergeCell ref="BC4:BD4"/>
    <mergeCell ref="BE4:BF4"/>
    <mergeCell ref="M4:N4"/>
    <mergeCell ref="O4:P4"/>
    <mergeCell ref="Q4:R4"/>
    <mergeCell ref="AW4:AX4"/>
    <mergeCell ref="AY4:AZ4"/>
    <mergeCell ref="AG4:AH4"/>
    <mergeCell ref="AI4:AJ4"/>
    <mergeCell ref="AK4:AL4"/>
    <mergeCell ref="AM4:AN4"/>
    <mergeCell ref="AO4:AP4"/>
    <mergeCell ref="AQ4:AR4"/>
    <mergeCell ref="A75:B75"/>
    <mergeCell ref="A78:B78"/>
    <mergeCell ref="AO3:AT3"/>
    <mergeCell ref="AU3:AZ3"/>
    <mergeCell ref="A3:B3"/>
    <mergeCell ref="C3:F3"/>
    <mergeCell ref="G3:J3"/>
    <mergeCell ref="K3:N3"/>
    <mergeCell ref="O3:R3"/>
    <mergeCell ref="S4:T4"/>
    <mergeCell ref="U4:V4"/>
    <mergeCell ref="W4:X4"/>
    <mergeCell ref="Y4:Z4"/>
    <mergeCell ref="AA4:AB4"/>
    <mergeCell ref="I4:J4"/>
    <mergeCell ref="K4:L4"/>
    <mergeCell ref="A2:B2"/>
    <mergeCell ref="A1:B1"/>
    <mergeCell ref="AC4:AD4"/>
    <mergeCell ref="AS4:AT4"/>
    <mergeCell ref="AU4:AV4"/>
    <mergeCell ref="A4:B4"/>
    <mergeCell ref="C4:D4"/>
    <mergeCell ref="E4:F4"/>
    <mergeCell ref="G4:H4"/>
    <mergeCell ref="S3:V3"/>
    <mergeCell ref="W3:AB3"/>
    <mergeCell ref="AC3:AH3"/>
    <mergeCell ref="AI3:AN3"/>
    <mergeCell ref="AE4:AF4"/>
  </mergeCells>
  <hyperlinks>
    <hyperlink ref="A2:B2" location="TOC!A1" display="Return to Table of Contents"/>
  </hyperlinks>
  <pageMargins left="0.25" right="0.25" top="0.75" bottom="0.75" header="0.3" footer="0.3"/>
  <pageSetup scale="43" fitToWidth="0" orientation="portrait" horizontalDpi="1200" verticalDpi="1200" r:id="rId1"/>
  <headerFooter>
    <oddHeader>&amp;L&amp;9 2020-21 &amp;"Arial,Italic"Survey of Dental Education&amp;"Arial,Regular"
Report 1 - Academic Programs, Enrollment, and Graduates</oddHeader>
  </headerFooter>
  <colBreaks count="2" manualBreakCount="2">
    <brk id="14" max="1048575" man="1"/>
    <brk id="34" max="1048575" man="1"/>
  </colBreak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pageSetUpPr fitToPage="1"/>
  </sheetPr>
  <dimension ref="A1:Z22"/>
  <sheetViews>
    <sheetView zoomScaleNormal="100" workbookViewId="0">
      <pane xSplit="2" ySplit="4" topLeftCell="C5" activePane="bottomRight" state="frozen"/>
      <selection pane="topRight" activeCell="C1" sqref="C1"/>
      <selection pane="bottomLeft" activeCell="A5" sqref="A5"/>
      <selection pane="bottomRight"/>
    </sheetView>
  </sheetViews>
  <sheetFormatPr defaultColWidth="9.1328125" defaultRowHeight="12.75" x14ac:dyDescent="0.35"/>
  <cols>
    <col min="1" max="1" width="11.6640625" style="132" customWidth="1"/>
    <col min="2" max="2" width="8" style="132" customWidth="1"/>
    <col min="3" max="26" width="7.86328125" style="132" customWidth="1"/>
    <col min="27" max="16384" width="9.1328125" style="1"/>
  </cols>
  <sheetData>
    <row r="1" spans="1:26" ht="20.25" customHeight="1" x14ac:dyDescent="0.4">
      <c r="A1" s="180" t="s">
        <v>845</v>
      </c>
    </row>
    <row r="2" spans="1:26" ht="19.5" customHeight="1" x14ac:dyDescent="0.35">
      <c r="A2" s="728" t="s">
        <v>0</v>
      </c>
      <c r="B2" s="728"/>
      <c r="C2" s="728"/>
      <c r="D2" s="728"/>
      <c r="E2" s="728"/>
    </row>
    <row r="3" spans="1:26" ht="90" customHeight="1" x14ac:dyDescent="0.4">
      <c r="A3" s="731"/>
      <c r="B3" s="731"/>
      <c r="C3" s="745" t="s">
        <v>229</v>
      </c>
      <c r="D3" s="731"/>
      <c r="E3" s="731" t="s">
        <v>230</v>
      </c>
      <c r="F3" s="731"/>
      <c r="G3" s="731" t="s">
        <v>500</v>
      </c>
      <c r="H3" s="746"/>
      <c r="I3" s="745" t="s">
        <v>437</v>
      </c>
      <c r="J3" s="746"/>
      <c r="K3" s="745" t="s">
        <v>438</v>
      </c>
      <c r="L3" s="746"/>
      <c r="M3" s="745" t="s">
        <v>439</v>
      </c>
      <c r="N3" s="746"/>
      <c r="O3" s="745" t="s">
        <v>236</v>
      </c>
      <c r="P3" s="746"/>
      <c r="Q3" s="745" t="s">
        <v>441</v>
      </c>
      <c r="R3" s="746"/>
      <c r="S3" s="745" t="s">
        <v>499</v>
      </c>
      <c r="T3" s="746"/>
      <c r="U3" s="745" t="s">
        <v>443</v>
      </c>
      <c r="V3" s="746"/>
      <c r="W3" s="745" t="s">
        <v>239</v>
      </c>
      <c r="X3" s="746"/>
      <c r="Y3" s="731" t="s">
        <v>240</v>
      </c>
      <c r="Z3" s="731"/>
    </row>
    <row r="4" spans="1:26" ht="23.25" customHeight="1" x14ac:dyDescent="0.4">
      <c r="A4" s="78" t="s">
        <v>198</v>
      </c>
      <c r="B4" s="78" t="s">
        <v>228</v>
      </c>
      <c r="C4" s="77" t="s">
        <v>231</v>
      </c>
      <c r="D4" s="78" t="s">
        <v>232</v>
      </c>
      <c r="E4" s="78" t="s">
        <v>231</v>
      </c>
      <c r="F4" s="78" t="s">
        <v>232</v>
      </c>
      <c r="G4" s="78" t="s">
        <v>231</v>
      </c>
      <c r="H4" s="79" t="s">
        <v>232</v>
      </c>
      <c r="I4" s="77" t="s">
        <v>231</v>
      </c>
      <c r="J4" s="79" t="s">
        <v>232</v>
      </c>
      <c r="K4" s="77" t="s">
        <v>231</v>
      </c>
      <c r="L4" s="79" t="s">
        <v>232</v>
      </c>
      <c r="M4" s="77" t="s">
        <v>231</v>
      </c>
      <c r="N4" s="79" t="s">
        <v>232</v>
      </c>
      <c r="O4" s="77" t="s">
        <v>231</v>
      </c>
      <c r="P4" s="79" t="s">
        <v>232</v>
      </c>
      <c r="Q4" s="77" t="s">
        <v>231</v>
      </c>
      <c r="R4" s="79" t="s">
        <v>232</v>
      </c>
      <c r="S4" s="77" t="s">
        <v>231</v>
      </c>
      <c r="T4" s="79" t="s">
        <v>232</v>
      </c>
      <c r="U4" s="77" t="s">
        <v>231</v>
      </c>
      <c r="V4" s="79" t="s">
        <v>232</v>
      </c>
      <c r="W4" s="77" t="s">
        <v>231</v>
      </c>
      <c r="X4" s="79" t="s">
        <v>232</v>
      </c>
      <c r="Y4" s="78" t="s">
        <v>231</v>
      </c>
      <c r="Z4" s="78" t="s">
        <v>232</v>
      </c>
    </row>
    <row r="5" spans="1:26" ht="20.100000000000001" customHeight="1" x14ac:dyDescent="0.35">
      <c r="A5" s="63" t="s">
        <v>207</v>
      </c>
      <c r="B5" s="133">
        <v>5170</v>
      </c>
      <c r="C5" s="182">
        <v>2793</v>
      </c>
      <c r="D5" s="264">
        <v>54</v>
      </c>
      <c r="E5" s="133">
        <v>2377</v>
      </c>
      <c r="F5" s="264">
        <v>46</v>
      </c>
      <c r="G5" s="23" t="s">
        <v>227</v>
      </c>
      <c r="H5" s="183" t="s">
        <v>227</v>
      </c>
      <c r="I5" s="182">
        <v>2945</v>
      </c>
      <c r="J5" s="186">
        <v>57</v>
      </c>
      <c r="K5" s="188">
        <v>289</v>
      </c>
      <c r="L5" s="183">
        <v>5.6</v>
      </c>
      <c r="M5" s="188">
        <v>331</v>
      </c>
      <c r="N5" s="183">
        <v>6.4</v>
      </c>
      <c r="O5" s="188">
        <v>22</v>
      </c>
      <c r="P5" s="183">
        <v>0.4</v>
      </c>
      <c r="Q5" s="182">
        <v>1056</v>
      </c>
      <c r="R5" s="183">
        <v>20.399999999999999</v>
      </c>
      <c r="S5" s="188">
        <v>16</v>
      </c>
      <c r="T5" s="183">
        <v>0.3</v>
      </c>
      <c r="U5" s="188">
        <v>52</v>
      </c>
      <c r="V5" s="186">
        <v>1</v>
      </c>
      <c r="W5" s="188">
        <v>166</v>
      </c>
      <c r="X5" s="183">
        <v>3.2</v>
      </c>
      <c r="Y5" s="23">
        <v>293</v>
      </c>
      <c r="Z5" s="23">
        <v>5.7</v>
      </c>
    </row>
    <row r="6" spans="1:26" ht="20.100000000000001" customHeight="1" x14ac:dyDescent="0.35">
      <c r="A6" s="69" t="s">
        <v>208</v>
      </c>
      <c r="B6" s="181">
        <v>5493</v>
      </c>
      <c r="C6" s="184">
        <v>2976</v>
      </c>
      <c r="D6" s="158">
        <v>54.2</v>
      </c>
      <c r="E6" s="181">
        <v>2517</v>
      </c>
      <c r="F6" s="158">
        <v>45.8</v>
      </c>
      <c r="G6" s="24" t="s">
        <v>227</v>
      </c>
      <c r="H6" s="185" t="s">
        <v>227</v>
      </c>
      <c r="I6" s="184">
        <v>3086</v>
      </c>
      <c r="J6" s="187">
        <v>56.2</v>
      </c>
      <c r="K6" s="189">
        <v>305</v>
      </c>
      <c r="L6" s="185">
        <v>5.6</v>
      </c>
      <c r="M6" s="189">
        <v>393</v>
      </c>
      <c r="N6" s="185">
        <v>7.2</v>
      </c>
      <c r="O6" s="189">
        <v>31</v>
      </c>
      <c r="P6" s="185">
        <v>0.6</v>
      </c>
      <c r="Q6" s="184">
        <v>1306</v>
      </c>
      <c r="R6" s="185">
        <v>23.8</v>
      </c>
      <c r="S6" s="189">
        <v>22</v>
      </c>
      <c r="T6" s="185">
        <v>0.4</v>
      </c>
      <c r="U6" s="189">
        <v>92</v>
      </c>
      <c r="V6" s="187">
        <v>1.7</v>
      </c>
      <c r="W6" s="189">
        <v>125</v>
      </c>
      <c r="X6" s="185">
        <v>2.2999999999999998</v>
      </c>
      <c r="Y6" s="24">
        <v>133</v>
      </c>
      <c r="Z6" s="24">
        <v>2.4</v>
      </c>
    </row>
    <row r="7" spans="1:26" ht="20.100000000000001" customHeight="1" x14ac:dyDescent="0.35">
      <c r="A7" s="63" t="s">
        <v>209</v>
      </c>
      <c r="B7" s="133">
        <v>5697</v>
      </c>
      <c r="C7" s="182">
        <v>3009</v>
      </c>
      <c r="D7" s="23">
        <v>52.8</v>
      </c>
      <c r="E7" s="133">
        <v>2688</v>
      </c>
      <c r="F7" s="23">
        <v>47.2</v>
      </c>
      <c r="G7" s="23" t="s">
        <v>227</v>
      </c>
      <c r="H7" s="183" t="s">
        <v>227</v>
      </c>
      <c r="I7" s="182">
        <v>3264</v>
      </c>
      <c r="J7" s="183">
        <v>57.3</v>
      </c>
      <c r="K7" s="188">
        <v>312</v>
      </c>
      <c r="L7" s="183">
        <v>5.5</v>
      </c>
      <c r="M7" s="188">
        <v>423</v>
      </c>
      <c r="N7" s="183">
        <v>7.4</v>
      </c>
      <c r="O7" s="188">
        <v>25</v>
      </c>
      <c r="P7" s="183">
        <v>0.4</v>
      </c>
      <c r="Q7" s="182">
        <v>1304</v>
      </c>
      <c r="R7" s="183">
        <v>22.9</v>
      </c>
      <c r="S7" s="188">
        <v>12</v>
      </c>
      <c r="T7" s="183">
        <v>0.2</v>
      </c>
      <c r="U7" s="188">
        <v>123</v>
      </c>
      <c r="V7" s="183">
        <v>2.2000000000000002</v>
      </c>
      <c r="W7" s="188">
        <v>121</v>
      </c>
      <c r="X7" s="183">
        <v>2.1</v>
      </c>
      <c r="Y7" s="23">
        <v>113</v>
      </c>
      <c r="Z7" s="264">
        <v>2</v>
      </c>
    </row>
    <row r="8" spans="1:26" ht="20.100000000000001" customHeight="1" x14ac:dyDescent="0.35">
      <c r="A8" s="69" t="s">
        <v>210</v>
      </c>
      <c r="B8" s="181">
        <v>5904</v>
      </c>
      <c r="C8" s="184">
        <v>3149</v>
      </c>
      <c r="D8" s="24">
        <v>53.3</v>
      </c>
      <c r="E8" s="181">
        <v>2755</v>
      </c>
      <c r="F8" s="24">
        <v>46.7</v>
      </c>
      <c r="G8" s="24" t="s">
        <v>227</v>
      </c>
      <c r="H8" s="185" t="s">
        <v>227</v>
      </c>
      <c r="I8" s="184">
        <v>3221</v>
      </c>
      <c r="J8" s="185">
        <v>54.6</v>
      </c>
      <c r="K8" s="189">
        <v>299</v>
      </c>
      <c r="L8" s="185">
        <v>5.0999999999999996</v>
      </c>
      <c r="M8" s="189">
        <v>508</v>
      </c>
      <c r="N8" s="185">
        <v>8.6</v>
      </c>
      <c r="O8" s="189">
        <v>29</v>
      </c>
      <c r="P8" s="185">
        <v>0.5</v>
      </c>
      <c r="Q8" s="184">
        <v>1453</v>
      </c>
      <c r="R8" s="185">
        <v>24.6</v>
      </c>
      <c r="S8" s="189">
        <v>10</v>
      </c>
      <c r="T8" s="185">
        <v>0.2</v>
      </c>
      <c r="U8" s="189">
        <v>156</v>
      </c>
      <c r="V8" s="185">
        <v>2.6</v>
      </c>
      <c r="W8" s="189">
        <v>104</v>
      </c>
      <c r="X8" s="185">
        <v>1.8</v>
      </c>
      <c r="Y8" s="24">
        <v>124</v>
      </c>
      <c r="Z8" s="24">
        <v>2.1</v>
      </c>
    </row>
    <row r="9" spans="1:26" ht="20.100000000000001" customHeight="1" x14ac:dyDescent="0.35">
      <c r="A9" s="63" t="s">
        <v>211</v>
      </c>
      <c r="B9" s="133">
        <v>5967</v>
      </c>
      <c r="C9" s="182">
        <v>3120</v>
      </c>
      <c r="D9" s="23">
        <v>52.3</v>
      </c>
      <c r="E9" s="133">
        <v>2847</v>
      </c>
      <c r="F9" s="23">
        <v>47.7</v>
      </c>
      <c r="G9" s="23" t="s">
        <v>227</v>
      </c>
      <c r="H9" s="183" t="s">
        <v>227</v>
      </c>
      <c r="I9" s="182">
        <v>3346</v>
      </c>
      <c r="J9" s="183">
        <v>56.1</v>
      </c>
      <c r="K9" s="188">
        <v>282</v>
      </c>
      <c r="L9" s="183">
        <v>4.7</v>
      </c>
      <c r="M9" s="188">
        <v>458</v>
      </c>
      <c r="N9" s="183">
        <v>7.7</v>
      </c>
      <c r="O9" s="188">
        <v>32</v>
      </c>
      <c r="P9" s="183">
        <v>0.5</v>
      </c>
      <c r="Q9" s="182">
        <v>1416</v>
      </c>
      <c r="R9" s="183">
        <v>23.7</v>
      </c>
      <c r="S9" s="188">
        <v>17</v>
      </c>
      <c r="T9" s="183">
        <v>0.3</v>
      </c>
      <c r="U9" s="188">
        <v>130</v>
      </c>
      <c r="V9" s="183">
        <v>2.2000000000000002</v>
      </c>
      <c r="W9" s="188">
        <v>186</v>
      </c>
      <c r="X9" s="183">
        <v>3.1</v>
      </c>
      <c r="Y9" s="23">
        <v>100</v>
      </c>
      <c r="Z9" s="23">
        <v>1.7</v>
      </c>
    </row>
    <row r="10" spans="1:26" ht="20.100000000000001" customHeight="1" x14ac:dyDescent="0.35">
      <c r="A10" s="69" t="s">
        <v>212</v>
      </c>
      <c r="B10" s="181">
        <v>6000</v>
      </c>
      <c r="C10" s="184">
        <v>3053</v>
      </c>
      <c r="D10" s="24">
        <v>50.9</v>
      </c>
      <c r="E10" s="181">
        <v>2929</v>
      </c>
      <c r="F10" s="24">
        <v>48.8</v>
      </c>
      <c r="G10" s="24">
        <v>18</v>
      </c>
      <c r="H10" s="185">
        <v>0.3</v>
      </c>
      <c r="I10" s="184">
        <v>3261</v>
      </c>
      <c r="J10" s="185">
        <v>54.4</v>
      </c>
      <c r="K10" s="189">
        <v>320</v>
      </c>
      <c r="L10" s="185">
        <v>5.3</v>
      </c>
      <c r="M10" s="189">
        <v>532</v>
      </c>
      <c r="N10" s="185">
        <v>8.9</v>
      </c>
      <c r="O10" s="189">
        <v>17</v>
      </c>
      <c r="P10" s="185">
        <v>0.3</v>
      </c>
      <c r="Q10" s="184">
        <v>1397</v>
      </c>
      <c r="R10" s="185">
        <v>23.3</v>
      </c>
      <c r="S10" s="189">
        <v>7</v>
      </c>
      <c r="T10" s="185">
        <v>0.1</v>
      </c>
      <c r="U10" s="189">
        <v>169</v>
      </c>
      <c r="V10" s="185">
        <v>2.8</v>
      </c>
      <c r="W10" s="189">
        <v>193</v>
      </c>
      <c r="X10" s="185">
        <v>3.2</v>
      </c>
      <c r="Y10" s="24">
        <v>104</v>
      </c>
      <c r="Z10" s="24">
        <v>1.7</v>
      </c>
    </row>
    <row r="11" spans="1:26" ht="20.100000000000001" customHeight="1" x14ac:dyDescent="0.35">
      <c r="A11" s="63" t="s">
        <v>213</v>
      </c>
      <c r="B11" s="133">
        <v>6165</v>
      </c>
      <c r="C11" s="182">
        <v>3119</v>
      </c>
      <c r="D11" s="23">
        <v>50.6</v>
      </c>
      <c r="E11" s="133">
        <v>3021</v>
      </c>
      <c r="F11" s="264">
        <v>49</v>
      </c>
      <c r="G11" s="23">
        <v>25</v>
      </c>
      <c r="H11" s="183">
        <v>0.4</v>
      </c>
      <c r="I11" s="182">
        <v>3267</v>
      </c>
      <c r="J11" s="186">
        <v>53</v>
      </c>
      <c r="K11" s="188">
        <v>323</v>
      </c>
      <c r="L11" s="183">
        <v>5.2</v>
      </c>
      <c r="M11" s="188">
        <v>547</v>
      </c>
      <c r="N11" s="183">
        <v>8.9</v>
      </c>
      <c r="O11" s="188">
        <v>18</v>
      </c>
      <c r="P11" s="183">
        <v>0.3</v>
      </c>
      <c r="Q11" s="182">
        <v>1525</v>
      </c>
      <c r="R11" s="183">
        <v>24.7</v>
      </c>
      <c r="S11" s="188">
        <v>14</v>
      </c>
      <c r="T11" s="183">
        <v>0.2</v>
      </c>
      <c r="U11" s="188">
        <v>176</v>
      </c>
      <c r="V11" s="183">
        <v>2.9</v>
      </c>
      <c r="W11" s="188">
        <v>188</v>
      </c>
      <c r="X11" s="186">
        <v>3</v>
      </c>
      <c r="Y11" s="23">
        <v>107</v>
      </c>
      <c r="Z11" s="23">
        <v>1.7</v>
      </c>
    </row>
    <row r="12" spans="1:26" ht="20.100000000000001" customHeight="1" x14ac:dyDescent="0.35">
      <c r="A12" s="69" t="s">
        <v>214</v>
      </c>
      <c r="B12" s="181">
        <v>6184</v>
      </c>
      <c r="C12" s="184">
        <v>3112</v>
      </c>
      <c r="D12" s="24">
        <v>50.3</v>
      </c>
      <c r="E12" s="181">
        <v>3069</v>
      </c>
      <c r="F12" s="158">
        <v>49.6</v>
      </c>
      <c r="G12" s="24">
        <v>3</v>
      </c>
      <c r="H12" s="187"/>
      <c r="I12" s="184">
        <v>3171</v>
      </c>
      <c r="J12" s="187">
        <v>51.3</v>
      </c>
      <c r="K12" s="189">
        <v>338</v>
      </c>
      <c r="L12" s="185">
        <v>5.5</v>
      </c>
      <c r="M12" s="189">
        <v>580</v>
      </c>
      <c r="N12" s="185">
        <v>9.4</v>
      </c>
      <c r="O12" s="189">
        <v>34</v>
      </c>
      <c r="P12" s="185">
        <v>0.5</v>
      </c>
      <c r="Q12" s="184">
        <v>1505</v>
      </c>
      <c r="R12" s="185">
        <v>24.3</v>
      </c>
      <c r="S12" s="189">
        <v>5</v>
      </c>
      <c r="T12" s="185">
        <v>0.1</v>
      </c>
      <c r="U12" s="189">
        <v>219</v>
      </c>
      <c r="V12" s="185">
        <v>3.5</v>
      </c>
      <c r="W12" s="189">
        <v>177</v>
      </c>
      <c r="X12" s="187">
        <v>2.9</v>
      </c>
      <c r="Y12" s="24">
        <v>155</v>
      </c>
      <c r="Z12" s="24">
        <v>2.5</v>
      </c>
    </row>
    <row r="13" spans="1:26" ht="20.100000000000001" customHeight="1" x14ac:dyDescent="0.35">
      <c r="A13" s="63" t="s">
        <v>215</v>
      </c>
      <c r="B13" s="133">
        <v>6250</v>
      </c>
      <c r="C13" s="182">
        <v>3061</v>
      </c>
      <c r="D13" s="264">
        <v>49</v>
      </c>
      <c r="E13" s="133">
        <v>3174</v>
      </c>
      <c r="F13" s="23">
        <v>50.8</v>
      </c>
      <c r="G13" s="23">
        <v>15</v>
      </c>
      <c r="H13" s="186">
        <v>0.2</v>
      </c>
      <c r="I13" s="182">
        <v>3131</v>
      </c>
      <c r="J13" s="183">
        <v>50.1</v>
      </c>
      <c r="K13" s="188">
        <v>355</v>
      </c>
      <c r="L13" s="183">
        <v>5.7</v>
      </c>
      <c r="M13" s="188">
        <v>594</v>
      </c>
      <c r="N13" s="183">
        <v>9.5</v>
      </c>
      <c r="O13" s="188">
        <v>24</v>
      </c>
      <c r="P13" s="183">
        <v>0.4</v>
      </c>
      <c r="Q13" s="182">
        <v>1472</v>
      </c>
      <c r="R13" s="183">
        <v>23.6</v>
      </c>
      <c r="S13" s="188">
        <v>14</v>
      </c>
      <c r="T13" s="183">
        <v>0.2</v>
      </c>
      <c r="U13" s="188">
        <v>228</v>
      </c>
      <c r="V13" s="183">
        <v>3.6</v>
      </c>
      <c r="W13" s="188">
        <v>216</v>
      </c>
      <c r="X13" s="183">
        <v>3.5</v>
      </c>
      <c r="Y13" s="23">
        <v>216</v>
      </c>
      <c r="Z13" s="23">
        <v>3.5</v>
      </c>
    </row>
    <row r="14" spans="1:26" ht="20.100000000000001" customHeight="1" x14ac:dyDescent="0.35">
      <c r="A14" s="69" t="s">
        <v>216</v>
      </c>
      <c r="B14" s="181">
        <v>6308</v>
      </c>
      <c r="C14" s="184">
        <v>2987</v>
      </c>
      <c r="D14" s="158">
        <v>47.4</v>
      </c>
      <c r="E14" s="181">
        <v>3312</v>
      </c>
      <c r="F14" s="24">
        <v>52.5</v>
      </c>
      <c r="G14" s="24">
        <v>9</v>
      </c>
      <c r="H14" s="185">
        <v>0.1</v>
      </c>
      <c r="I14" s="184">
        <v>3210</v>
      </c>
      <c r="J14" s="185">
        <v>50.9</v>
      </c>
      <c r="K14" s="189">
        <v>382</v>
      </c>
      <c r="L14" s="185">
        <v>6.1</v>
      </c>
      <c r="M14" s="189">
        <v>610</v>
      </c>
      <c r="N14" s="185">
        <v>9.6999999999999993</v>
      </c>
      <c r="O14" s="189">
        <v>14</v>
      </c>
      <c r="P14" s="185">
        <v>0.2</v>
      </c>
      <c r="Q14" s="184">
        <v>1486</v>
      </c>
      <c r="R14" s="185">
        <v>23.6</v>
      </c>
      <c r="S14" s="189">
        <v>11</v>
      </c>
      <c r="T14" s="185">
        <v>0.2</v>
      </c>
      <c r="U14" s="189">
        <v>229</v>
      </c>
      <c r="V14" s="185">
        <v>3.6</v>
      </c>
      <c r="W14" s="189">
        <v>214</v>
      </c>
      <c r="X14" s="185">
        <v>3.4</v>
      </c>
      <c r="Y14" s="24">
        <v>152</v>
      </c>
      <c r="Z14" s="24">
        <v>2.4</v>
      </c>
    </row>
    <row r="15" spans="1:26" ht="20.100000000000001" customHeight="1" x14ac:dyDescent="0.35">
      <c r="A15" s="63" t="s">
        <v>761</v>
      </c>
      <c r="B15" s="133">
        <v>6317</v>
      </c>
      <c r="C15" s="182">
        <v>2909</v>
      </c>
      <c r="D15" s="23">
        <v>46.1</v>
      </c>
      <c r="E15" s="133">
        <v>3402</v>
      </c>
      <c r="F15" s="23">
        <v>53.9</v>
      </c>
      <c r="G15" s="23">
        <v>6</v>
      </c>
      <c r="H15" s="183">
        <v>0.1</v>
      </c>
      <c r="I15" s="182">
        <v>3114</v>
      </c>
      <c r="J15" s="183">
        <v>49.3</v>
      </c>
      <c r="K15" s="188">
        <v>394</v>
      </c>
      <c r="L15" s="183">
        <v>6.2</v>
      </c>
      <c r="M15" s="188">
        <v>661</v>
      </c>
      <c r="N15" s="183">
        <v>10.5</v>
      </c>
      <c r="O15" s="188">
        <v>22</v>
      </c>
      <c r="P15" s="183">
        <v>0.3</v>
      </c>
      <c r="Q15" s="182">
        <v>1481</v>
      </c>
      <c r="R15" s="183">
        <v>23.4</v>
      </c>
      <c r="S15" s="188">
        <v>13</v>
      </c>
      <c r="T15" s="183">
        <v>0.2</v>
      </c>
      <c r="U15" s="188">
        <v>206</v>
      </c>
      <c r="V15" s="183">
        <v>3.3</v>
      </c>
      <c r="W15" s="188">
        <v>217</v>
      </c>
      <c r="X15" s="183">
        <v>3.4</v>
      </c>
      <c r="Y15" s="23">
        <v>209</v>
      </c>
      <c r="Z15" s="23">
        <v>3.3</v>
      </c>
    </row>
    <row r="16" spans="1:26" s="459" customFormat="1" ht="20.100000000000001" customHeight="1" x14ac:dyDescent="0.35">
      <c r="A16" s="479" t="s">
        <v>930</v>
      </c>
      <c r="B16" s="477"/>
      <c r="C16" s="477"/>
      <c r="D16" s="478"/>
      <c r="E16" s="477"/>
      <c r="F16" s="478"/>
      <c r="G16" s="478"/>
      <c r="H16" s="478"/>
      <c r="I16" s="477"/>
      <c r="J16" s="478"/>
      <c r="K16" s="478"/>
      <c r="L16" s="478"/>
      <c r="M16" s="478"/>
      <c r="N16" s="478"/>
      <c r="O16" s="478"/>
      <c r="P16" s="478"/>
      <c r="Q16" s="477"/>
      <c r="R16" s="478"/>
      <c r="S16" s="478"/>
      <c r="T16" s="478"/>
      <c r="U16" s="478"/>
      <c r="V16" s="478"/>
      <c r="W16" s="478"/>
      <c r="X16" s="478"/>
      <c r="Y16" s="478"/>
      <c r="Z16" s="478"/>
    </row>
    <row r="17" spans="1:2" ht="19.5" customHeight="1" x14ac:dyDescent="0.35">
      <c r="A17" s="410" t="s">
        <v>844</v>
      </c>
      <c r="B17" s="80"/>
    </row>
    <row r="18" spans="1:2" ht="13.9" x14ac:dyDescent="0.35">
      <c r="A18" s="41" t="s">
        <v>687</v>
      </c>
      <c r="B18" s="80"/>
    </row>
    <row r="19" spans="1:2" ht="13.9" x14ac:dyDescent="0.35">
      <c r="A19" s="411"/>
      <c r="B19" s="80"/>
    </row>
    <row r="20" spans="1:2" x14ac:dyDescent="0.35">
      <c r="A20" s="40"/>
      <c r="B20" s="80"/>
    </row>
    <row r="21" spans="1:2" x14ac:dyDescent="0.35">
      <c r="A21" s="41" t="s">
        <v>688</v>
      </c>
      <c r="B21" s="80"/>
    </row>
    <row r="22" spans="1:2" x14ac:dyDescent="0.35">
      <c r="A22" s="404" t="s">
        <v>767</v>
      </c>
      <c r="B22" s="80"/>
    </row>
  </sheetData>
  <mergeCells count="14">
    <mergeCell ref="A2:E2"/>
    <mergeCell ref="Y3:Z3"/>
    <mergeCell ref="M3:N3"/>
    <mergeCell ref="O3:P3"/>
    <mergeCell ref="Q3:R3"/>
    <mergeCell ref="S3:T3"/>
    <mergeCell ref="U3:V3"/>
    <mergeCell ref="W3:X3"/>
    <mergeCell ref="K3:L3"/>
    <mergeCell ref="A3:B3"/>
    <mergeCell ref="C3:D3"/>
    <mergeCell ref="E3:F3"/>
    <mergeCell ref="G3:H3"/>
    <mergeCell ref="I3:J3"/>
  </mergeCells>
  <hyperlinks>
    <hyperlink ref="A2:E2" location="TOC!A1" display="Return to Table of Contents"/>
  </hyperlinks>
  <pageMargins left="0.25" right="0.25" top="0.75" bottom="0.75" header="0.3" footer="0.3"/>
  <pageSetup scale="48" fitToHeight="0" orientation="portrait" horizontalDpi="1200" verticalDpi="1200" r:id="rId1"/>
  <headerFooter>
    <oddHeader>&amp;L&amp;9 2020-21 &amp;"Arial,Italic"Survey of Dental Education&amp;"Arial,Regular"
Report 1 - Academic Programs, Enrollment, and Graduates</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pageSetUpPr fitToPage="1"/>
  </sheetPr>
  <dimension ref="A1:A12"/>
  <sheetViews>
    <sheetView workbookViewId="0">
      <pane ySplit="2" topLeftCell="A3" activePane="bottomLeft" state="frozen"/>
      <selection activeCell="I38" sqref="I38"/>
      <selection pane="bottomLeft"/>
    </sheetView>
  </sheetViews>
  <sheetFormatPr defaultColWidth="9.1328125" defaultRowHeight="12.75" x14ac:dyDescent="0.35"/>
  <cols>
    <col min="1" max="1" width="85.1328125" style="8" customWidth="1"/>
    <col min="2" max="16384" width="9.1328125" style="8"/>
  </cols>
  <sheetData>
    <row r="1" spans="1:1" ht="15" x14ac:dyDescent="0.35">
      <c r="A1" s="14" t="s">
        <v>420</v>
      </c>
    </row>
    <row r="2" spans="1:1" ht="13.9" x14ac:dyDescent="0.4">
      <c r="A2" s="15" t="s">
        <v>0</v>
      </c>
    </row>
    <row r="3" spans="1:1" x14ac:dyDescent="0.35">
      <c r="A3" s="13"/>
    </row>
    <row r="4" spans="1:1" ht="54.75" x14ac:dyDescent="0.35">
      <c r="A4" s="16" t="s">
        <v>907</v>
      </c>
    </row>
    <row r="5" spans="1:1" ht="13.5" x14ac:dyDescent="0.35">
      <c r="A5" s="17"/>
    </row>
    <row r="6" spans="1:1" ht="67.900000000000006" x14ac:dyDescent="0.35">
      <c r="A6" s="18" t="s">
        <v>908</v>
      </c>
    </row>
    <row r="7" spans="1:1" ht="13.5" x14ac:dyDescent="0.35">
      <c r="A7" s="18"/>
    </row>
    <row r="8" spans="1:1" ht="94.5" x14ac:dyDescent="0.35">
      <c r="A8" s="18" t="s">
        <v>917</v>
      </c>
    </row>
    <row r="9" spans="1:1" ht="13.5" x14ac:dyDescent="0.35">
      <c r="A9" s="17"/>
    </row>
    <row r="10" spans="1:1" ht="75.75" customHeight="1" x14ac:dyDescent="0.35">
      <c r="A10" s="19" t="s">
        <v>422</v>
      </c>
    </row>
    <row r="11" spans="1:1" ht="13.5" x14ac:dyDescent="0.35">
      <c r="A11" s="20"/>
    </row>
    <row r="12" spans="1:1" ht="54" x14ac:dyDescent="0.35">
      <c r="A12" s="19" t="s">
        <v>423</v>
      </c>
    </row>
  </sheetData>
  <hyperlinks>
    <hyperlink ref="A2" location="TOC!A1" display="Return to Table of Contents"/>
  </hyperlinks>
  <pageMargins left="0.25" right="0.25" top="0.75" bottom="0.75" header="0.3" footer="0.3"/>
  <pageSetup fitToHeight="0" orientation="portrait" horizontalDpi="1200" verticalDpi="1200" r:id="rId1"/>
  <headerFooter>
    <oddHeader>&amp;L&amp;9 2020-21 &amp;"Arial,Italic"Survey of Dental Education&amp;"Arial,Regular"
Report 1 - Academic Programs, Enrollment, and Graduates</oddHead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pageSetUpPr fitToPage="1"/>
  </sheetPr>
  <dimension ref="A1:AK81"/>
  <sheetViews>
    <sheetView zoomScaleNormal="100" workbookViewId="0">
      <pane xSplit="2" ySplit="4" topLeftCell="C5" activePane="bottomRight" state="frozen"/>
      <selection activeCell="I38" sqref="I38"/>
      <selection pane="topRight" activeCell="I38" sqref="I38"/>
      <selection pane="bottomLeft" activeCell="I38" sqref="I38"/>
      <selection pane="bottomRight" sqref="A1:B1"/>
    </sheetView>
  </sheetViews>
  <sheetFormatPr defaultColWidth="9.1328125" defaultRowHeight="13.5" x14ac:dyDescent="0.35"/>
  <cols>
    <col min="1" max="1" width="11.46484375" style="190" customWidth="1"/>
    <col min="2" max="2" width="57.86328125" style="190" customWidth="1"/>
    <col min="3" max="33" width="9.46484375" style="190" customWidth="1"/>
    <col min="34" max="16384" width="9.1328125" style="1"/>
  </cols>
  <sheetData>
    <row r="1" spans="1:37" ht="31.5" customHeight="1" x14ac:dyDescent="0.4">
      <c r="A1" s="711" t="s">
        <v>929</v>
      </c>
      <c r="B1" s="711"/>
    </row>
    <row r="2" spans="1:37" ht="22.5" customHeight="1" thickBot="1" x14ac:dyDescent="0.4">
      <c r="A2" s="747" t="s">
        <v>0</v>
      </c>
      <c r="B2" s="747"/>
    </row>
    <row r="3" spans="1:37" ht="60" customHeight="1" x14ac:dyDescent="0.4">
      <c r="A3" s="750"/>
      <c r="B3" s="748"/>
      <c r="C3" s="748" t="s">
        <v>233</v>
      </c>
      <c r="D3" s="748"/>
      <c r="E3" s="748"/>
      <c r="F3" s="748" t="s">
        <v>234</v>
      </c>
      <c r="G3" s="748"/>
      <c r="H3" s="748"/>
      <c r="I3" s="748" t="s">
        <v>301</v>
      </c>
      <c r="J3" s="748"/>
      <c r="K3" s="748"/>
      <c r="L3" s="748" t="s">
        <v>440</v>
      </c>
      <c r="M3" s="748"/>
      <c r="N3" s="748"/>
      <c r="O3" s="748" t="s">
        <v>441</v>
      </c>
      <c r="P3" s="748"/>
      <c r="Q3" s="748"/>
      <c r="R3" s="748" t="s">
        <v>499</v>
      </c>
      <c r="S3" s="748"/>
      <c r="T3" s="748"/>
      <c r="U3" s="748" t="s">
        <v>443</v>
      </c>
      <c r="V3" s="748"/>
      <c r="W3" s="748"/>
      <c r="X3" s="748" t="s">
        <v>239</v>
      </c>
      <c r="Y3" s="748"/>
      <c r="Z3" s="748"/>
      <c r="AA3" s="748" t="s">
        <v>240</v>
      </c>
      <c r="AB3" s="748"/>
      <c r="AC3" s="748"/>
      <c r="AD3" s="748" t="s">
        <v>241</v>
      </c>
      <c r="AE3" s="748"/>
      <c r="AF3" s="748"/>
      <c r="AG3" s="191"/>
    </row>
    <row r="4" spans="1:37" ht="30.75" customHeight="1" x14ac:dyDescent="0.4">
      <c r="A4" s="211" t="s">
        <v>1</v>
      </c>
      <c r="B4" s="543" t="s">
        <v>2</v>
      </c>
      <c r="C4" s="5" t="s">
        <v>229</v>
      </c>
      <c r="D4" s="649" t="s">
        <v>230</v>
      </c>
      <c r="E4" s="660" t="s">
        <v>500</v>
      </c>
      <c r="F4" s="5" t="s">
        <v>229</v>
      </c>
      <c r="G4" s="649" t="s">
        <v>230</v>
      </c>
      <c r="H4" s="660" t="s">
        <v>122</v>
      </c>
      <c r="I4" s="5" t="s">
        <v>229</v>
      </c>
      <c r="J4" s="649" t="s">
        <v>230</v>
      </c>
      <c r="K4" s="660" t="s">
        <v>122</v>
      </c>
      <c r="L4" s="5" t="s">
        <v>229</v>
      </c>
      <c r="M4" s="649" t="s">
        <v>230</v>
      </c>
      <c r="N4" s="660" t="s">
        <v>122</v>
      </c>
      <c r="O4" s="5" t="s">
        <v>229</v>
      </c>
      <c r="P4" s="649" t="s">
        <v>230</v>
      </c>
      <c r="Q4" s="660" t="s">
        <v>122</v>
      </c>
      <c r="R4" s="5" t="s">
        <v>229</v>
      </c>
      <c r="S4" s="649" t="s">
        <v>230</v>
      </c>
      <c r="T4" s="660" t="s">
        <v>122</v>
      </c>
      <c r="U4" s="5" t="s">
        <v>229</v>
      </c>
      <c r="V4" s="649" t="s">
        <v>230</v>
      </c>
      <c r="W4" s="660" t="s">
        <v>122</v>
      </c>
      <c r="X4" s="5" t="s">
        <v>229</v>
      </c>
      <c r="Y4" s="649" t="s">
        <v>230</v>
      </c>
      <c r="Z4" s="660" t="s">
        <v>122</v>
      </c>
      <c r="AA4" s="193" t="s">
        <v>229</v>
      </c>
      <c r="AB4" s="78" t="s">
        <v>230</v>
      </c>
      <c r="AC4" s="194" t="s">
        <v>122</v>
      </c>
      <c r="AD4" s="193" t="s">
        <v>229</v>
      </c>
      <c r="AE4" s="78" t="s">
        <v>230</v>
      </c>
      <c r="AF4" s="194" t="s">
        <v>122</v>
      </c>
      <c r="AG4" s="192" t="s">
        <v>228</v>
      </c>
    </row>
    <row r="5" spans="1:37" ht="20.100000000000001" customHeight="1" x14ac:dyDescent="0.35">
      <c r="A5" s="195" t="s">
        <v>9</v>
      </c>
      <c r="B5" s="88" t="s">
        <v>10</v>
      </c>
      <c r="C5" s="120">
        <v>19</v>
      </c>
      <c r="D5" s="120">
        <v>19</v>
      </c>
      <c r="E5" s="120">
        <v>0</v>
      </c>
      <c r="F5" s="120">
        <v>0</v>
      </c>
      <c r="G5" s="120">
        <v>6</v>
      </c>
      <c r="H5" s="120">
        <v>0</v>
      </c>
      <c r="I5" s="120">
        <v>4</v>
      </c>
      <c r="J5" s="120">
        <v>4</v>
      </c>
      <c r="K5" s="120">
        <v>0</v>
      </c>
      <c r="L5" s="120">
        <v>0</v>
      </c>
      <c r="M5" s="120">
        <v>1</v>
      </c>
      <c r="N5" s="120">
        <v>0</v>
      </c>
      <c r="O5" s="120">
        <v>3</v>
      </c>
      <c r="P5" s="120">
        <v>4</v>
      </c>
      <c r="Q5" s="120">
        <v>0</v>
      </c>
      <c r="R5" s="120">
        <v>0</v>
      </c>
      <c r="S5" s="120">
        <v>0</v>
      </c>
      <c r="T5" s="120">
        <v>0</v>
      </c>
      <c r="U5" s="120">
        <v>1</v>
      </c>
      <c r="V5" s="120">
        <v>0</v>
      </c>
      <c r="W5" s="120">
        <v>0</v>
      </c>
      <c r="X5" s="120">
        <v>0</v>
      </c>
      <c r="Y5" s="120">
        <v>0</v>
      </c>
      <c r="Z5" s="120">
        <v>0</v>
      </c>
      <c r="AA5" s="120">
        <v>0</v>
      </c>
      <c r="AB5" s="120">
        <v>2</v>
      </c>
      <c r="AC5" s="120">
        <v>0</v>
      </c>
      <c r="AD5" s="120">
        <v>27</v>
      </c>
      <c r="AE5" s="120">
        <v>36</v>
      </c>
      <c r="AF5" s="120">
        <v>0</v>
      </c>
      <c r="AG5" s="121">
        <v>63</v>
      </c>
      <c r="AH5" s="54"/>
      <c r="AI5" s="54"/>
      <c r="AJ5" s="54"/>
      <c r="AK5" s="54"/>
    </row>
    <row r="6" spans="1:37" ht="20.100000000000001" customHeight="1" x14ac:dyDescent="0.35">
      <c r="A6" s="196" t="s">
        <v>16</v>
      </c>
      <c r="B6" s="90" t="s">
        <v>17</v>
      </c>
      <c r="C6" s="122">
        <v>15</v>
      </c>
      <c r="D6" s="122">
        <v>21</v>
      </c>
      <c r="E6" s="122">
        <v>0</v>
      </c>
      <c r="F6" s="122">
        <v>2</v>
      </c>
      <c r="G6" s="122">
        <v>0</v>
      </c>
      <c r="H6" s="122">
        <v>0</v>
      </c>
      <c r="I6" s="122">
        <v>3</v>
      </c>
      <c r="J6" s="122">
        <v>6</v>
      </c>
      <c r="K6" s="122">
        <v>0</v>
      </c>
      <c r="L6" s="122">
        <v>2</v>
      </c>
      <c r="M6" s="122">
        <v>0</v>
      </c>
      <c r="N6" s="122">
        <v>0</v>
      </c>
      <c r="O6" s="122">
        <v>8</v>
      </c>
      <c r="P6" s="122">
        <v>14</v>
      </c>
      <c r="Q6" s="122">
        <v>0</v>
      </c>
      <c r="R6" s="122">
        <v>0</v>
      </c>
      <c r="S6" s="122">
        <v>0</v>
      </c>
      <c r="T6" s="122">
        <v>0</v>
      </c>
      <c r="U6" s="122">
        <v>0</v>
      </c>
      <c r="V6" s="122">
        <v>4</v>
      </c>
      <c r="W6" s="122">
        <v>0</v>
      </c>
      <c r="X6" s="122">
        <v>0</v>
      </c>
      <c r="Y6" s="122">
        <v>0</v>
      </c>
      <c r="Z6" s="122">
        <v>0</v>
      </c>
      <c r="AA6" s="122">
        <v>2</v>
      </c>
      <c r="AB6" s="122">
        <v>1</v>
      </c>
      <c r="AC6" s="122">
        <v>0</v>
      </c>
      <c r="AD6" s="122">
        <v>32</v>
      </c>
      <c r="AE6" s="122">
        <v>46</v>
      </c>
      <c r="AF6" s="122">
        <v>0</v>
      </c>
      <c r="AG6" s="123">
        <v>78</v>
      </c>
      <c r="AH6" s="54"/>
      <c r="AI6" s="54"/>
      <c r="AJ6" s="54"/>
      <c r="AK6" s="54"/>
    </row>
    <row r="7" spans="1:37" ht="20.100000000000001" customHeight="1" x14ac:dyDescent="0.35">
      <c r="A7" s="195" t="s">
        <v>16</v>
      </c>
      <c r="B7" s="88" t="s">
        <v>20</v>
      </c>
      <c r="C7" s="120">
        <v>51</v>
      </c>
      <c r="D7" s="120">
        <v>38</v>
      </c>
      <c r="E7" s="120">
        <v>0</v>
      </c>
      <c r="F7" s="120">
        <v>0</v>
      </c>
      <c r="G7" s="120">
        <v>2</v>
      </c>
      <c r="H7" s="120">
        <v>0</v>
      </c>
      <c r="I7" s="120">
        <v>4</v>
      </c>
      <c r="J7" s="120">
        <v>4</v>
      </c>
      <c r="K7" s="120">
        <v>0</v>
      </c>
      <c r="L7" s="120">
        <v>0</v>
      </c>
      <c r="M7" s="120">
        <v>0</v>
      </c>
      <c r="N7" s="120">
        <v>0</v>
      </c>
      <c r="O7" s="120">
        <v>11</v>
      </c>
      <c r="P7" s="120">
        <v>25</v>
      </c>
      <c r="Q7" s="120">
        <v>0</v>
      </c>
      <c r="R7" s="120">
        <v>0</v>
      </c>
      <c r="S7" s="120">
        <v>0</v>
      </c>
      <c r="T7" s="120">
        <v>0</v>
      </c>
      <c r="U7" s="120">
        <v>4</v>
      </c>
      <c r="V7" s="120">
        <v>5</v>
      </c>
      <c r="W7" s="120">
        <v>0</v>
      </c>
      <c r="X7" s="120">
        <v>0</v>
      </c>
      <c r="Y7" s="120">
        <v>0</v>
      </c>
      <c r="Z7" s="120">
        <v>0</v>
      </c>
      <c r="AA7" s="120">
        <v>1</v>
      </c>
      <c r="AB7" s="120">
        <v>0</v>
      </c>
      <c r="AC7" s="120">
        <v>0</v>
      </c>
      <c r="AD7" s="120">
        <v>71</v>
      </c>
      <c r="AE7" s="120">
        <v>74</v>
      </c>
      <c r="AF7" s="120">
        <v>0</v>
      </c>
      <c r="AG7" s="121">
        <v>145</v>
      </c>
      <c r="AH7" s="54"/>
      <c r="AI7" s="54"/>
      <c r="AJ7" s="54"/>
      <c r="AK7" s="54"/>
    </row>
    <row r="8" spans="1:37" ht="20.100000000000001" customHeight="1" x14ac:dyDescent="0.35">
      <c r="A8" s="196" t="s">
        <v>23</v>
      </c>
      <c r="B8" s="90" t="s">
        <v>24</v>
      </c>
      <c r="C8" s="122">
        <v>26</v>
      </c>
      <c r="D8" s="122">
        <v>16</v>
      </c>
      <c r="E8" s="122">
        <v>0</v>
      </c>
      <c r="F8" s="122">
        <v>1</v>
      </c>
      <c r="G8" s="122">
        <v>0</v>
      </c>
      <c r="H8" s="122">
        <v>0</v>
      </c>
      <c r="I8" s="122">
        <v>5</v>
      </c>
      <c r="J8" s="122">
        <v>5</v>
      </c>
      <c r="K8" s="122">
        <v>0</v>
      </c>
      <c r="L8" s="122">
        <v>0</v>
      </c>
      <c r="M8" s="122">
        <v>0</v>
      </c>
      <c r="N8" s="122">
        <v>0</v>
      </c>
      <c r="O8" s="122">
        <v>28</v>
      </c>
      <c r="P8" s="122">
        <v>38</v>
      </c>
      <c r="Q8" s="122">
        <v>0</v>
      </c>
      <c r="R8" s="122">
        <v>1</v>
      </c>
      <c r="S8" s="122">
        <v>0</v>
      </c>
      <c r="T8" s="122">
        <v>0</v>
      </c>
      <c r="U8" s="122">
        <v>3</v>
      </c>
      <c r="V8" s="122">
        <v>2</v>
      </c>
      <c r="W8" s="122">
        <v>0</v>
      </c>
      <c r="X8" s="122">
        <v>2</v>
      </c>
      <c r="Y8" s="122">
        <v>6</v>
      </c>
      <c r="Z8" s="122">
        <v>0</v>
      </c>
      <c r="AA8" s="122">
        <v>7</v>
      </c>
      <c r="AB8" s="122">
        <v>6</v>
      </c>
      <c r="AC8" s="122">
        <v>0</v>
      </c>
      <c r="AD8" s="122">
        <v>73</v>
      </c>
      <c r="AE8" s="122">
        <v>73</v>
      </c>
      <c r="AF8" s="122">
        <v>0</v>
      </c>
      <c r="AG8" s="123">
        <v>146</v>
      </c>
      <c r="AH8" s="54"/>
      <c r="AI8" s="54"/>
      <c r="AJ8" s="54"/>
      <c r="AK8" s="54"/>
    </row>
    <row r="9" spans="1:37" ht="20.100000000000001" customHeight="1" x14ac:dyDescent="0.35">
      <c r="A9" s="195" t="s">
        <v>23</v>
      </c>
      <c r="B9" s="88" t="s">
        <v>28</v>
      </c>
      <c r="C9" s="120">
        <v>6</v>
      </c>
      <c r="D9" s="120">
        <v>13</v>
      </c>
      <c r="E9" s="120">
        <v>0</v>
      </c>
      <c r="F9" s="120">
        <v>2</v>
      </c>
      <c r="G9" s="120">
        <v>2</v>
      </c>
      <c r="H9" s="120">
        <v>0</v>
      </c>
      <c r="I9" s="120">
        <v>5</v>
      </c>
      <c r="J9" s="120">
        <v>2</v>
      </c>
      <c r="K9" s="120">
        <v>0</v>
      </c>
      <c r="L9" s="120">
        <v>0</v>
      </c>
      <c r="M9" s="120">
        <v>0</v>
      </c>
      <c r="N9" s="120">
        <v>0</v>
      </c>
      <c r="O9" s="120">
        <v>21</v>
      </c>
      <c r="P9" s="120">
        <v>28</v>
      </c>
      <c r="Q9" s="120">
        <v>0</v>
      </c>
      <c r="R9" s="120">
        <v>0</v>
      </c>
      <c r="S9" s="120">
        <v>0</v>
      </c>
      <c r="T9" s="120">
        <v>0</v>
      </c>
      <c r="U9" s="120">
        <v>0</v>
      </c>
      <c r="V9" s="120">
        <v>2</v>
      </c>
      <c r="W9" s="120">
        <v>0</v>
      </c>
      <c r="X9" s="120">
        <v>4</v>
      </c>
      <c r="Y9" s="120">
        <v>4</v>
      </c>
      <c r="Z9" s="120">
        <v>0</v>
      </c>
      <c r="AA9" s="120">
        <v>1</v>
      </c>
      <c r="AB9" s="120">
        <v>0</v>
      </c>
      <c r="AC9" s="120">
        <v>0</v>
      </c>
      <c r="AD9" s="120">
        <v>39</v>
      </c>
      <c r="AE9" s="120">
        <v>51</v>
      </c>
      <c r="AF9" s="120">
        <v>0</v>
      </c>
      <c r="AG9" s="121">
        <v>90</v>
      </c>
      <c r="AH9" s="54"/>
      <c r="AI9" s="54"/>
      <c r="AJ9" s="54"/>
      <c r="AK9" s="54"/>
    </row>
    <row r="10" spans="1:37" ht="20.100000000000001" customHeight="1" x14ac:dyDescent="0.35">
      <c r="A10" s="196" t="s">
        <v>23</v>
      </c>
      <c r="B10" s="90" t="s">
        <v>29</v>
      </c>
      <c r="C10" s="122">
        <v>13</v>
      </c>
      <c r="D10" s="122">
        <v>14</v>
      </c>
      <c r="E10" s="122">
        <v>0</v>
      </c>
      <c r="F10" s="122">
        <v>1</v>
      </c>
      <c r="G10" s="122">
        <v>1</v>
      </c>
      <c r="H10" s="122">
        <v>0</v>
      </c>
      <c r="I10" s="122">
        <v>1</v>
      </c>
      <c r="J10" s="122">
        <v>9</v>
      </c>
      <c r="K10" s="122">
        <v>0</v>
      </c>
      <c r="L10" s="122">
        <v>0</v>
      </c>
      <c r="M10" s="122">
        <v>0</v>
      </c>
      <c r="N10" s="122">
        <v>0</v>
      </c>
      <c r="O10" s="122">
        <v>19</v>
      </c>
      <c r="P10" s="122">
        <v>25</v>
      </c>
      <c r="Q10" s="122">
        <v>0</v>
      </c>
      <c r="R10" s="122">
        <v>0</v>
      </c>
      <c r="S10" s="122">
        <v>0</v>
      </c>
      <c r="T10" s="122">
        <v>0</v>
      </c>
      <c r="U10" s="122">
        <v>1</v>
      </c>
      <c r="V10" s="122">
        <v>3</v>
      </c>
      <c r="W10" s="122">
        <v>0</v>
      </c>
      <c r="X10" s="122">
        <v>1</v>
      </c>
      <c r="Y10" s="122">
        <v>0</v>
      </c>
      <c r="Z10" s="122">
        <v>0</v>
      </c>
      <c r="AA10" s="122">
        <v>0</v>
      </c>
      <c r="AB10" s="122">
        <v>0</v>
      </c>
      <c r="AC10" s="122">
        <v>0</v>
      </c>
      <c r="AD10" s="122">
        <v>36</v>
      </c>
      <c r="AE10" s="122">
        <v>52</v>
      </c>
      <c r="AF10" s="122">
        <v>0</v>
      </c>
      <c r="AG10" s="123">
        <v>88</v>
      </c>
      <c r="AH10" s="54"/>
      <c r="AI10" s="54"/>
      <c r="AJ10" s="54"/>
      <c r="AK10" s="54"/>
    </row>
    <row r="11" spans="1:37" ht="20.100000000000001" customHeight="1" x14ac:dyDescent="0.35">
      <c r="A11" s="195" t="s">
        <v>23</v>
      </c>
      <c r="B11" s="88" t="s">
        <v>31</v>
      </c>
      <c r="C11" s="120">
        <v>25</v>
      </c>
      <c r="D11" s="120">
        <v>32</v>
      </c>
      <c r="E11" s="120">
        <v>0</v>
      </c>
      <c r="F11" s="120">
        <v>1</v>
      </c>
      <c r="G11" s="120">
        <v>8</v>
      </c>
      <c r="H11" s="120">
        <v>0</v>
      </c>
      <c r="I11" s="120">
        <v>11</v>
      </c>
      <c r="J11" s="120">
        <v>9</v>
      </c>
      <c r="K11" s="120">
        <v>0</v>
      </c>
      <c r="L11" s="120">
        <v>0</v>
      </c>
      <c r="M11" s="120">
        <v>0</v>
      </c>
      <c r="N11" s="120">
        <v>0</v>
      </c>
      <c r="O11" s="120">
        <v>15</v>
      </c>
      <c r="P11" s="120">
        <v>21</v>
      </c>
      <c r="Q11" s="120">
        <v>0</v>
      </c>
      <c r="R11" s="120">
        <v>0</v>
      </c>
      <c r="S11" s="120">
        <v>0</v>
      </c>
      <c r="T11" s="120">
        <v>0</v>
      </c>
      <c r="U11" s="120">
        <v>4</v>
      </c>
      <c r="V11" s="120">
        <v>5</v>
      </c>
      <c r="W11" s="120">
        <v>0</v>
      </c>
      <c r="X11" s="120">
        <v>5</v>
      </c>
      <c r="Y11" s="120">
        <v>6</v>
      </c>
      <c r="Z11" s="120">
        <v>0</v>
      </c>
      <c r="AA11" s="120">
        <v>2</v>
      </c>
      <c r="AB11" s="120">
        <v>0</v>
      </c>
      <c r="AC11" s="120">
        <v>0</v>
      </c>
      <c r="AD11" s="120">
        <v>63</v>
      </c>
      <c r="AE11" s="120">
        <v>81</v>
      </c>
      <c r="AF11" s="120">
        <v>0</v>
      </c>
      <c r="AG11" s="121">
        <v>144</v>
      </c>
      <c r="AH11" s="54"/>
      <c r="AI11" s="54"/>
      <c r="AJ11" s="54"/>
      <c r="AK11" s="54"/>
    </row>
    <row r="12" spans="1:37" ht="20.100000000000001" customHeight="1" x14ac:dyDescent="0.35">
      <c r="A12" s="196" t="s">
        <v>23</v>
      </c>
      <c r="B12" s="90" t="s">
        <v>34</v>
      </c>
      <c r="C12" s="122">
        <v>19</v>
      </c>
      <c r="D12" s="122">
        <v>11</v>
      </c>
      <c r="E12" s="122">
        <v>0</v>
      </c>
      <c r="F12" s="122">
        <v>0</v>
      </c>
      <c r="G12" s="122">
        <v>2</v>
      </c>
      <c r="H12" s="122">
        <v>0</v>
      </c>
      <c r="I12" s="122">
        <v>8</v>
      </c>
      <c r="J12" s="122">
        <v>11</v>
      </c>
      <c r="K12" s="122">
        <v>0</v>
      </c>
      <c r="L12" s="122">
        <v>0</v>
      </c>
      <c r="M12" s="122">
        <v>0</v>
      </c>
      <c r="N12" s="122">
        <v>0</v>
      </c>
      <c r="O12" s="122">
        <v>8</v>
      </c>
      <c r="P12" s="122">
        <v>14</v>
      </c>
      <c r="Q12" s="122">
        <v>0</v>
      </c>
      <c r="R12" s="122">
        <v>0</v>
      </c>
      <c r="S12" s="122">
        <v>0</v>
      </c>
      <c r="T12" s="122">
        <v>0</v>
      </c>
      <c r="U12" s="122">
        <v>4</v>
      </c>
      <c r="V12" s="122">
        <v>1</v>
      </c>
      <c r="W12" s="122">
        <v>0</v>
      </c>
      <c r="X12" s="122">
        <v>11</v>
      </c>
      <c r="Y12" s="122">
        <v>1</v>
      </c>
      <c r="Z12" s="122">
        <v>0</v>
      </c>
      <c r="AA12" s="122">
        <v>4</v>
      </c>
      <c r="AB12" s="122">
        <v>6</v>
      </c>
      <c r="AC12" s="122">
        <v>0</v>
      </c>
      <c r="AD12" s="122">
        <v>54</v>
      </c>
      <c r="AE12" s="122">
        <v>46</v>
      </c>
      <c r="AF12" s="122">
        <v>0</v>
      </c>
      <c r="AG12" s="123">
        <v>100</v>
      </c>
      <c r="AH12" s="54"/>
      <c r="AI12" s="54"/>
      <c r="AJ12" s="54"/>
      <c r="AK12" s="54"/>
    </row>
    <row r="13" spans="1:37" ht="20.100000000000001" customHeight="1" x14ac:dyDescent="0.35">
      <c r="A13" s="195" t="s">
        <v>23</v>
      </c>
      <c r="B13" s="88" t="s">
        <v>37</v>
      </c>
      <c r="C13" s="120">
        <v>10</v>
      </c>
      <c r="D13" s="120">
        <v>13</v>
      </c>
      <c r="E13" s="120">
        <v>0</v>
      </c>
      <c r="F13" s="120">
        <v>0</v>
      </c>
      <c r="G13" s="120">
        <v>6</v>
      </c>
      <c r="H13" s="120">
        <v>0</v>
      </c>
      <c r="I13" s="120">
        <v>7</v>
      </c>
      <c r="J13" s="120">
        <v>5</v>
      </c>
      <c r="K13" s="120">
        <v>0</v>
      </c>
      <c r="L13" s="120">
        <v>1</v>
      </c>
      <c r="M13" s="120">
        <v>1</v>
      </c>
      <c r="N13" s="120">
        <v>0</v>
      </c>
      <c r="O13" s="120">
        <v>16</v>
      </c>
      <c r="P13" s="120">
        <v>7</v>
      </c>
      <c r="Q13" s="120">
        <v>0</v>
      </c>
      <c r="R13" s="120">
        <v>0</v>
      </c>
      <c r="S13" s="120">
        <v>0</v>
      </c>
      <c r="T13" s="120">
        <v>0</v>
      </c>
      <c r="U13" s="120">
        <v>2</v>
      </c>
      <c r="V13" s="120">
        <v>2</v>
      </c>
      <c r="W13" s="120">
        <v>0</v>
      </c>
      <c r="X13" s="120">
        <v>0</v>
      </c>
      <c r="Y13" s="120">
        <v>0</v>
      </c>
      <c r="Z13" s="120">
        <v>0</v>
      </c>
      <c r="AA13" s="120">
        <v>0</v>
      </c>
      <c r="AB13" s="120">
        <v>0</v>
      </c>
      <c r="AC13" s="120">
        <v>0</v>
      </c>
      <c r="AD13" s="120">
        <v>36</v>
      </c>
      <c r="AE13" s="120">
        <v>34</v>
      </c>
      <c r="AF13" s="120">
        <v>0</v>
      </c>
      <c r="AG13" s="121">
        <v>70</v>
      </c>
      <c r="AH13" s="54"/>
      <c r="AI13" s="54"/>
      <c r="AJ13" s="54"/>
      <c r="AK13" s="54"/>
    </row>
    <row r="14" spans="1:37" ht="20.100000000000001" customHeight="1" x14ac:dyDescent="0.35">
      <c r="A14" s="196" t="s">
        <v>39</v>
      </c>
      <c r="B14" s="90" t="s">
        <v>40</v>
      </c>
      <c r="C14" s="122">
        <v>21</v>
      </c>
      <c r="D14" s="122">
        <v>21</v>
      </c>
      <c r="E14" s="122">
        <v>0</v>
      </c>
      <c r="F14" s="122">
        <v>3</v>
      </c>
      <c r="G14" s="122">
        <v>3</v>
      </c>
      <c r="H14" s="122">
        <v>0</v>
      </c>
      <c r="I14" s="122">
        <v>2</v>
      </c>
      <c r="J14" s="122">
        <v>8</v>
      </c>
      <c r="K14" s="122">
        <v>0</v>
      </c>
      <c r="L14" s="122">
        <v>1</v>
      </c>
      <c r="M14" s="122">
        <v>1</v>
      </c>
      <c r="N14" s="122">
        <v>0</v>
      </c>
      <c r="O14" s="122">
        <v>6</v>
      </c>
      <c r="P14" s="122">
        <v>7</v>
      </c>
      <c r="Q14" s="122">
        <v>0</v>
      </c>
      <c r="R14" s="122">
        <v>0</v>
      </c>
      <c r="S14" s="122">
        <v>0</v>
      </c>
      <c r="T14" s="122">
        <v>0</v>
      </c>
      <c r="U14" s="122">
        <v>0</v>
      </c>
      <c r="V14" s="122">
        <v>4</v>
      </c>
      <c r="W14" s="122">
        <v>0</v>
      </c>
      <c r="X14" s="122">
        <v>1</v>
      </c>
      <c r="Y14" s="122">
        <v>1</v>
      </c>
      <c r="Z14" s="122">
        <v>0</v>
      </c>
      <c r="AA14" s="122">
        <v>1</v>
      </c>
      <c r="AB14" s="122">
        <v>0</v>
      </c>
      <c r="AC14" s="122">
        <v>0</v>
      </c>
      <c r="AD14" s="122">
        <v>35</v>
      </c>
      <c r="AE14" s="122">
        <v>45</v>
      </c>
      <c r="AF14" s="122">
        <v>0</v>
      </c>
      <c r="AG14" s="123">
        <v>80</v>
      </c>
      <c r="AH14" s="54"/>
      <c r="AI14" s="54"/>
      <c r="AJ14" s="54"/>
      <c r="AK14" s="54"/>
    </row>
    <row r="15" spans="1:37" ht="20.100000000000001" customHeight="1" x14ac:dyDescent="0.35">
      <c r="A15" s="195" t="s">
        <v>42</v>
      </c>
      <c r="B15" s="88" t="s">
        <v>43</v>
      </c>
      <c r="C15" s="120">
        <v>14</v>
      </c>
      <c r="D15" s="120">
        <v>16</v>
      </c>
      <c r="E15" s="120">
        <v>0</v>
      </c>
      <c r="F15" s="120">
        <v>1</v>
      </c>
      <c r="G15" s="120">
        <v>3</v>
      </c>
      <c r="H15" s="120">
        <v>0</v>
      </c>
      <c r="I15" s="120">
        <v>3</v>
      </c>
      <c r="J15" s="120">
        <v>4</v>
      </c>
      <c r="K15" s="120">
        <v>0</v>
      </c>
      <c r="L15" s="120">
        <v>0</v>
      </c>
      <c r="M15" s="120">
        <v>0</v>
      </c>
      <c r="N15" s="120">
        <v>0</v>
      </c>
      <c r="O15" s="120">
        <v>5</v>
      </c>
      <c r="P15" s="120">
        <v>0</v>
      </c>
      <c r="Q15" s="120">
        <v>0</v>
      </c>
      <c r="R15" s="120">
        <v>0</v>
      </c>
      <c r="S15" s="120">
        <v>0</v>
      </c>
      <c r="T15" s="120">
        <v>0</v>
      </c>
      <c r="U15" s="120">
        <v>0</v>
      </c>
      <c r="V15" s="120">
        <v>0</v>
      </c>
      <c r="W15" s="120">
        <v>0</v>
      </c>
      <c r="X15" s="120">
        <v>0</v>
      </c>
      <c r="Y15" s="120">
        <v>0</v>
      </c>
      <c r="Z15" s="120">
        <v>0</v>
      </c>
      <c r="AA15" s="120">
        <v>2</v>
      </c>
      <c r="AB15" s="120">
        <v>0</v>
      </c>
      <c r="AC15" s="120">
        <v>0</v>
      </c>
      <c r="AD15" s="120">
        <v>25</v>
      </c>
      <c r="AE15" s="120">
        <v>23</v>
      </c>
      <c r="AF15" s="120">
        <v>0</v>
      </c>
      <c r="AG15" s="121">
        <v>48</v>
      </c>
      <c r="AH15" s="54"/>
      <c r="AI15" s="54"/>
      <c r="AJ15" s="54"/>
      <c r="AK15" s="54"/>
    </row>
    <row r="16" spans="1:37" ht="20.100000000000001" customHeight="1" x14ac:dyDescent="0.35">
      <c r="A16" s="196" t="s">
        <v>45</v>
      </c>
      <c r="B16" s="90" t="s">
        <v>46</v>
      </c>
      <c r="C16" s="122">
        <v>3</v>
      </c>
      <c r="D16" s="122">
        <v>3</v>
      </c>
      <c r="E16" s="122">
        <v>0</v>
      </c>
      <c r="F16" s="122">
        <v>17</v>
      </c>
      <c r="G16" s="122">
        <v>27</v>
      </c>
      <c r="H16" s="122">
        <v>0</v>
      </c>
      <c r="I16" s="122">
        <v>4</v>
      </c>
      <c r="J16" s="122">
        <v>4</v>
      </c>
      <c r="K16" s="122">
        <v>0</v>
      </c>
      <c r="L16" s="122">
        <v>0</v>
      </c>
      <c r="M16" s="122">
        <v>0</v>
      </c>
      <c r="N16" s="122">
        <v>0</v>
      </c>
      <c r="O16" s="122">
        <v>6</v>
      </c>
      <c r="P16" s="122">
        <v>2</v>
      </c>
      <c r="Q16" s="122">
        <v>0</v>
      </c>
      <c r="R16" s="122">
        <v>0</v>
      </c>
      <c r="S16" s="122">
        <v>0</v>
      </c>
      <c r="T16" s="122">
        <v>0</v>
      </c>
      <c r="U16" s="122">
        <v>1</v>
      </c>
      <c r="V16" s="122">
        <v>0</v>
      </c>
      <c r="W16" s="122">
        <v>0</v>
      </c>
      <c r="X16" s="122">
        <v>0</v>
      </c>
      <c r="Y16" s="122">
        <v>2</v>
      </c>
      <c r="Z16" s="122">
        <v>0</v>
      </c>
      <c r="AA16" s="122">
        <v>0</v>
      </c>
      <c r="AB16" s="122">
        <v>0</v>
      </c>
      <c r="AC16" s="122">
        <v>0</v>
      </c>
      <c r="AD16" s="122">
        <v>31</v>
      </c>
      <c r="AE16" s="122">
        <v>38</v>
      </c>
      <c r="AF16" s="122">
        <v>0</v>
      </c>
      <c r="AG16" s="123">
        <v>69</v>
      </c>
      <c r="AH16" s="54"/>
      <c r="AI16" s="54"/>
      <c r="AJ16" s="54"/>
      <c r="AK16" s="54"/>
    </row>
    <row r="17" spans="1:37" ht="20.100000000000001" customHeight="1" x14ac:dyDescent="0.35">
      <c r="A17" s="195" t="s">
        <v>48</v>
      </c>
      <c r="B17" s="88" t="s">
        <v>49</v>
      </c>
      <c r="C17" s="120">
        <v>15</v>
      </c>
      <c r="D17" s="120">
        <v>33</v>
      </c>
      <c r="E17" s="120">
        <v>0</v>
      </c>
      <c r="F17" s="120">
        <v>0</v>
      </c>
      <c r="G17" s="120">
        <v>1</v>
      </c>
      <c r="H17" s="120">
        <v>0</v>
      </c>
      <c r="I17" s="120">
        <v>10</v>
      </c>
      <c r="J17" s="120">
        <v>12</v>
      </c>
      <c r="K17" s="120">
        <v>0</v>
      </c>
      <c r="L17" s="120">
        <v>0</v>
      </c>
      <c r="M17" s="120">
        <v>0</v>
      </c>
      <c r="N17" s="120">
        <v>0</v>
      </c>
      <c r="O17" s="120">
        <v>6</v>
      </c>
      <c r="P17" s="120">
        <v>11</v>
      </c>
      <c r="Q17" s="120">
        <v>0</v>
      </c>
      <c r="R17" s="120">
        <v>0</v>
      </c>
      <c r="S17" s="120">
        <v>0</v>
      </c>
      <c r="T17" s="120">
        <v>0</v>
      </c>
      <c r="U17" s="120">
        <v>0</v>
      </c>
      <c r="V17" s="120">
        <v>4</v>
      </c>
      <c r="W17" s="120">
        <v>0</v>
      </c>
      <c r="X17" s="120">
        <v>0</v>
      </c>
      <c r="Y17" s="120">
        <v>0</v>
      </c>
      <c r="Z17" s="120">
        <v>0</v>
      </c>
      <c r="AA17" s="120">
        <v>1</v>
      </c>
      <c r="AB17" s="120">
        <v>0</v>
      </c>
      <c r="AC17" s="120">
        <v>0</v>
      </c>
      <c r="AD17" s="120">
        <v>32</v>
      </c>
      <c r="AE17" s="120">
        <v>61</v>
      </c>
      <c r="AF17" s="120">
        <v>0</v>
      </c>
      <c r="AG17" s="121">
        <v>93</v>
      </c>
      <c r="AH17" s="54"/>
      <c r="AI17" s="54"/>
      <c r="AJ17" s="54"/>
      <c r="AK17" s="54"/>
    </row>
    <row r="18" spans="1:37" ht="20.100000000000001" customHeight="1" x14ac:dyDescent="0.35">
      <c r="A18" s="196" t="s">
        <v>48</v>
      </c>
      <c r="B18" s="90" t="s">
        <v>50</v>
      </c>
      <c r="C18" s="122">
        <v>21</v>
      </c>
      <c r="D18" s="122">
        <v>23</v>
      </c>
      <c r="E18" s="122">
        <v>0</v>
      </c>
      <c r="F18" s="122">
        <v>2</v>
      </c>
      <c r="G18" s="122">
        <v>3</v>
      </c>
      <c r="H18" s="122">
        <v>0</v>
      </c>
      <c r="I18" s="122">
        <v>15</v>
      </c>
      <c r="J18" s="122">
        <v>30</v>
      </c>
      <c r="K18" s="122">
        <v>0</v>
      </c>
      <c r="L18" s="122">
        <v>0</v>
      </c>
      <c r="M18" s="122">
        <v>0</v>
      </c>
      <c r="N18" s="122">
        <v>0</v>
      </c>
      <c r="O18" s="122">
        <v>13</v>
      </c>
      <c r="P18" s="122">
        <v>9</v>
      </c>
      <c r="Q18" s="122">
        <v>0</v>
      </c>
      <c r="R18" s="122">
        <v>0</v>
      </c>
      <c r="S18" s="122">
        <v>0</v>
      </c>
      <c r="T18" s="122">
        <v>0</v>
      </c>
      <c r="U18" s="122">
        <v>1</v>
      </c>
      <c r="V18" s="122">
        <v>1</v>
      </c>
      <c r="W18" s="122">
        <v>0</v>
      </c>
      <c r="X18" s="122">
        <v>1</v>
      </c>
      <c r="Y18" s="122">
        <v>3</v>
      </c>
      <c r="Z18" s="122">
        <v>0</v>
      </c>
      <c r="AA18" s="122">
        <v>2</v>
      </c>
      <c r="AB18" s="122">
        <v>6</v>
      </c>
      <c r="AC18" s="122">
        <v>0</v>
      </c>
      <c r="AD18" s="122">
        <v>55</v>
      </c>
      <c r="AE18" s="122">
        <v>75</v>
      </c>
      <c r="AF18" s="122">
        <v>0</v>
      </c>
      <c r="AG18" s="123">
        <v>130</v>
      </c>
      <c r="AH18" s="54"/>
      <c r="AI18" s="54"/>
      <c r="AJ18" s="54"/>
      <c r="AK18" s="54"/>
    </row>
    <row r="19" spans="1:37" ht="20.100000000000001" customHeight="1" x14ac:dyDescent="0.35">
      <c r="A19" s="195" t="s">
        <v>48</v>
      </c>
      <c r="B19" s="88" t="s">
        <v>362</v>
      </c>
      <c r="C19" s="120">
        <v>29</v>
      </c>
      <c r="D19" s="120">
        <v>24</v>
      </c>
      <c r="E19" s="120">
        <v>0</v>
      </c>
      <c r="F19" s="120">
        <v>0</v>
      </c>
      <c r="G19" s="120">
        <v>0</v>
      </c>
      <c r="H19" s="120">
        <v>0</v>
      </c>
      <c r="I19" s="120">
        <v>3</v>
      </c>
      <c r="J19" s="120">
        <v>6</v>
      </c>
      <c r="K19" s="120">
        <v>0</v>
      </c>
      <c r="L19" s="120">
        <v>0</v>
      </c>
      <c r="M19" s="120">
        <v>0</v>
      </c>
      <c r="N19" s="120">
        <v>0</v>
      </c>
      <c r="O19" s="120">
        <v>15</v>
      </c>
      <c r="P19" s="120">
        <v>26</v>
      </c>
      <c r="Q19" s="120">
        <v>0</v>
      </c>
      <c r="R19" s="120">
        <v>0</v>
      </c>
      <c r="S19" s="120">
        <v>0</v>
      </c>
      <c r="T19" s="120">
        <v>0</v>
      </c>
      <c r="U19" s="120">
        <v>1</v>
      </c>
      <c r="V19" s="120">
        <v>1</v>
      </c>
      <c r="W19" s="120">
        <v>0</v>
      </c>
      <c r="X19" s="120">
        <v>0</v>
      </c>
      <c r="Y19" s="120">
        <v>0</v>
      </c>
      <c r="Z19" s="120">
        <v>0</v>
      </c>
      <c r="AA19" s="120">
        <v>0</v>
      </c>
      <c r="AB19" s="120">
        <v>0</v>
      </c>
      <c r="AC19" s="120">
        <v>0</v>
      </c>
      <c r="AD19" s="120">
        <v>48</v>
      </c>
      <c r="AE19" s="120">
        <v>57</v>
      </c>
      <c r="AF19" s="120">
        <v>0</v>
      </c>
      <c r="AG19" s="121">
        <v>105</v>
      </c>
      <c r="AH19" s="54"/>
      <c r="AI19" s="54"/>
      <c r="AJ19" s="54"/>
      <c r="AK19" s="54"/>
    </row>
    <row r="20" spans="1:37" ht="20.100000000000001" customHeight="1" x14ac:dyDescent="0.35">
      <c r="A20" s="196" t="s">
        <v>53</v>
      </c>
      <c r="B20" s="90" t="s">
        <v>54</v>
      </c>
      <c r="C20" s="122">
        <v>26</v>
      </c>
      <c r="D20" s="122">
        <v>25</v>
      </c>
      <c r="E20" s="122">
        <v>0</v>
      </c>
      <c r="F20" s="122">
        <v>2</v>
      </c>
      <c r="G20" s="122">
        <v>3</v>
      </c>
      <c r="H20" s="122">
        <v>0</v>
      </c>
      <c r="I20" s="122">
        <v>3</v>
      </c>
      <c r="J20" s="122">
        <v>2</v>
      </c>
      <c r="K20" s="122">
        <v>0</v>
      </c>
      <c r="L20" s="122">
        <v>0</v>
      </c>
      <c r="M20" s="122">
        <v>0</v>
      </c>
      <c r="N20" s="122">
        <v>0</v>
      </c>
      <c r="O20" s="122">
        <v>5</v>
      </c>
      <c r="P20" s="122">
        <v>22</v>
      </c>
      <c r="Q20" s="122">
        <v>0</v>
      </c>
      <c r="R20" s="122">
        <v>0</v>
      </c>
      <c r="S20" s="122">
        <v>0</v>
      </c>
      <c r="T20" s="122">
        <v>0</v>
      </c>
      <c r="U20" s="122">
        <v>1</v>
      </c>
      <c r="V20" s="122">
        <v>1</v>
      </c>
      <c r="W20" s="122">
        <v>0</v>
      </c>
      <c r="X20" s="122">
        <v>0</v>
      </c>
      <c r="Y20" s="122">
        <v>0</v>
      </c>
      <c r="Z20" s="122">
        <v>0</v>
      </c>
      <c r="AA20" s="122">
        <v>4</v>
      </c>
      <c r="AB20" s="122">
        <v>2</v>
      </c>
      <c r="AC20" s="122">
        <v>0</v>
      </c>
      <c r="AD20" s="122">
        <v>41</v>
      </c>
      <c r="AE20" s="122">
        <v>55</v>
      </c>
      <c r="AF20" s="122">
        <v>0</v>
      </c>
      <c r="AG20" s="123">
        <v>96</v>
      </c>
      <c r="AH20" s="54"/>
      <c r="AI20" s="54"/>
      <c r="AJ20" s="54"/>
      <c r="AK20" s="54"/>
    </row>
    <row r="21" spans="1:37" ht="20.100000000000001" customHeight="1" x14ac:dyDescent="0.35">
      <c r="A21" s="195" t="s">
        <v>56</v>
      </c>
      <c r="B21" s="88" t="s">
        <v>57</v>
      </c>
      <c r="C21" s="120">
        <v>18</v>
      </c>
      <c r="D21" s="120">
        <v>20</v>
      </c>
      <c r="E21" s="120">
        <v>0</v>
      </c>
      <c r="F21" s="120">
        <v>1</v>
      </c>
      <c r="G21" s="120">
        <v>2</v>
      </c>
      <c r="H21" s="120">
        <v>0</v>
      </c>
      <c r="I21" s="120">
        <v>0</v>
      </c>
      <c r="J21" s="120">
        <v>4</v>
      </c>
      <c r="K21" s="120">
        <v>0</v>
      </c>
      <c r="L21" s="120">
        <v>0</v>
      </c>
      <c r="M21" s="120">
        <v>0</v>
      </c>
      <c r="N21" s="120">
        <v>0</v>
      </c>
      <c r="O21" s="120">
        <v>2</v>
      </c>
      <c r="P21" s="120">
        <v>1</v>
      </c>
      <c r="Q21" s="120">
        <v>0</v>
      </c>
      <c r="R21" s="120">
        <v>0</v>
      </c>
      <c r="S21" s="120">
        <v>0</v>
      </c>
      <c r="T21" s="120">
        <v>0</v>
      </c>
      <c r="U21" s="120">
        <v>2</v>
      </c>
      <c r="V21" s="120">
        <v>0</v>
      </c>
      <c r="W21" s="120">
        <v>0</v>
      </c>
      <c r="X21" s="120">
        <v>0</v>
      </c>
      <c r="Y21" s="120">
        <v>0</v>
      </c>
      <c r="Z21" s="120">
        <v>0</v>
      </c>
      <c r="AA21" s="120">
        <v>0</v>
      </c>
      <c r="AB21" s="120">
        <v>0</v>
      </c>
      <c r="AC21" s="120">
        <v>0</v>
      </c>
      <c r="AD21" s="120">
        <v>23</v>
      </c>
      <c r="AE21" s="120">
        <v>27</v>
      </c>
      <c r="AF21" s="120">
        <v>0</v>
      </c>
      <c r="AG21" s="121">
        <v>50</v>
      </c>
      <c r="AH21" s="54"/>
      <c r="AI21" s="54"/>
      <c r="AJ21" s="54"/>
      <c r="AK21" s="54"/>
    </row>
    <row r="22" spans="1:37" ht="20.100000000000001" customHeight="1" x14ac:dyDescent="0.35">
      <c r="A22" s="196" t="s">
        <v>56</v>
      </c>
      <c r="B22" s="90" t="s">
        <v>59</v>
      </c>
      <c r="C22" s="122">
        <v>18</v>
      </c>
      <c r="D22" s="122">
        <v>16</v>
      </c>
      <c r="E22" s="122">
        <v>0</v>
      </c>
      <c r="F22" s="122">
        <v>1</v>
      </c>
      <c r="G22" s="122">
        <v>5</v>
      </c>
      <c r="H22" s="122">
        <v>0</v>
      </c>
      <c r="I22" s="122">
        <v>10</v>
      </c>
      <c r="J22" s="122">
        <v>3</v>
      </c>
      <c r="K22" s="122">
        <v>0</v>
      </c>
      <c r="L22" s="122">
        <v>0</v>
      </c>
      <c r="M22" s="122">
        <v>0</v>
      </c>
      <c r="N22" s="122">
        <v>0</v>
      </c>
      <c r="O22" s="122">
        <v>3</v>
      </c>
      <c r="P22" s="122">
        <v>8</v>
      </c>
      <c r="Q22" s="122">
        <v>0</v>
      </c>
      <c r="R22" s="122">
        <v>0</v>
      </c>
      <c r="S22" s="122">
        <v>0</v>
      </c>
      <c r="T22" s="122">
        <v>0</v>
      </c>
      <c r="U22" s="122">
        <v>1</v>
      </c>
      <c r="V22" s="122">
        <v>1</v>
      </c>
      <c r="W22" s="122">
        <v>0</v>
      </c>
      <c r="X22" s="122">
        <v>0</v>
      </c>
      <c r="Y22" s="122">
        <v>0</v>
      </c>
      <c r="Z22" s="122">
        <v>0</v>
      </c>
      <c r="AA22" s="122">
        <v>2</v>
      </c>
      <c r="AB22" s="122">
        <v>2</v>
      </c>
      <c r="AC22" s="122">
        <v>0</v>
      </c>
      <c r="AD22" s="122">
        <v>35</v>
      </c>
      <c r="AE22" s="122">
        <v>35</v>
      </c>
      <c r="AF22" s="122">
        <v>0</v>
      </c>
      <c r="AG22" s="123">
        <v>70</v>
      </c>
      <c r="AH22" s="54"/>
      <c r="AI22" s="54"/>
      <c r="AJ22" s="54"/>
      <c r="AK22" s="54"/>
    </row>
    <row r="23" spans="1:37" ht="20.100000000000001" customHeight="1" x14ac:dyDescent="0.35">
      <c r="A23" s="195" t="s">
        <v>56</v>
      </c>
      <c r="B23" s="88" t="s">
        <v>61</v>
      </c>
      <c r="C23" s="120">
        <v>34</v>
      </c>
      <c r="D23" s="120">
        <v>55</v>
      </c>
      <c r="E23" s="120">
        <v>0</v>
      </c>
      <c r="F23" s="120">
        <v>0</v>
      </c>
      <c r="G23" s="120">
        <v>0</v>
      </c>
      <c r="H23" s="120">
        <v>0</v>
      </c>
      <c r="I23" s="120">
        <v>3</v>
      </c>
      <c r="J23" s="120">
        <v>5</v>
      </c>
      <c r="K23" s="120">
        <v>0</v>
      </c>
      <c r="L23" s="120">
        <v>0</v>
      </c>
      <c r="M23" s="120">
        <v>0</v>
      </c>
      <c r="N23" s="120">
        <v>0</v>
      </c>
      <c r="O23" s="120">
        <v>11</v>
      </c>
      <c r="P23" s="120">
        <v>24</v>
      </c>
      <c r="Q23" s="120">
        <v>0</v>
      </c>
      <c r="R23" s="120">
        <v>0</v>
      </c>
      <c r="S23" s="120">
        <v>0</v>
      </c>
      <c r="T23" s="120">
        <v>0</v>
      </c>
      <c r="U23" s="120">
        <v>1</v>
      </c>
      <c r="V23" s="120">
        <v>2</v>
      </c>
      <c r="W23" s="120">
        <v>0</v>
      </c>
      <c r="X23" s="120">
        <v>0</v>
      </c>
      <c r="Y23" s="120">
        <v>1</v>
      </c>
      <c r="Z23" s="120">
        <v>0</v>
      </c>
      <c r="AA23" s="120">
        <v>0</v>
      </c>
      <c r="AB23" s="120">
        <v>4</v>
      </c>
      <c r="AC23" s="120">
        <v>0</v>
      </c>
      <c r="AD23" s="120">
        <v>49</v>
      </c>
      <c r="AE23" s="120">
        <v>91</v>
      </c>
      <c r="AF23" s="120">
        <v>0</v>
      </c>
      <c r="AG23" s="121">
        <v>140</v>
      </c>
      <c r="AH23" s="54"/>
      <c r="AI23" s="54"/>
      <c r="AJ23" s="54"/>
      <c r="AK23" s="54"/>
    </row>
    <row r="24" spans="1:37" ht="20.100000000000001" customHeight="1" x14ac:dyDescent="0.35">
      <c r="A24" s="196" t="s">
        <v>62</v>
      </c>
      <c r="B24" s="90" t="s">
        <v>63</v>
      </c>
      <c r="C24" s="122">
        <v>23</v>
      </c>
      <c r="D24" s="122">
        <v>37</v>
      </c>
      <c r="E24" s="122">
        <v>0</v>
      </c>
      <c r="F24" s="122">
        <v>0</v>
      </c>
      <c r="G24" s="122">
        <v>4</v>
      </c>
      <c r="H24" s="122">
        <v>0</v>
      </c>
      <c r="I24" s="122">
        <v>1</v>
      </c>
      <c r="J24" s="122">
        <v>11</v>
      </c>
      <c r="K24" s="122">
        <v>0</v>
      </c>
      <c r="L24" s="122">
        <v>0</v>
      </c>
      <c r="M24" s="122">
        <v>0</v>
      </c>
      <c r="N24" s="122">
        <v>0</v>
      </c>
      <c r="O24" s="122">
        <v>11</v>
      </c>
      <c r="P24" s="122">
        <v>10</v>
      </c>
      <c r="Q24" s="122">
        <v>0</v>
      </c>
      <c r="R24" s="122">
        <v>0</v>
      </c>
      <c r="S24" s="122">
        <v>0</v>
      </c>
      <c r="T24" s="122">
        <v>0</v>
      </c>
      <c r="U24" s="122">
        <v>1</v>
      </c>
      <c r="V24" s="122">
        <v>3</v>
      </c>
      <c r="W24" s="122">
        <v>0</v>
      </c>
      <c r="X24" s="122">
        <v>1</v>
      </c>
      <c r="Y24" s="122">
        <v>1</v>
      </c>
      <c r="Z24" s="122">
        <v>0</v>
      </c>
      <c r="AA24" s="122">
        <v>1</v>
      </c>
      <c r="AB24" s="122">
        <v>1</v>
      </c>
      <c r="AC24" s="122">
        <v>0</v>
      </c>
      <c r="AD24" s="122">
        <v>38</v>
      </c>
      <c r="AE24" s="122">
        <v>67</v>
      </c>
      <c r="AF24" s="122">
        <v>0</v>
      </c>
      <c r="AG24" s="123">
        <v>105</v>
      </c>
      <c r="AH24" s="54"/>
      <c r="AI24" s="54"/>
      <c r="AJ24" s="54"/>
      <c r="AK24" s="54"/>
    </row>
    <row r="25" spans="1:37" ht="20.100000000000001" customHeight="1" x14ac:dyDescent="0.35">
      <c r="A25" s="195" t="s">
        <v>64</v>
      </c>
      <c r="B25" s="88" t="s">
        <v>65</v>
      </c>
      <c r="C25" s="120">
        <v>25</v>
      </c>
      <c r="D25" s="120">
        <v>37</v>
      </c>
      <c r="E25" s="120">
        <v>0</v>
      </c>
      <c r="F25" s="120">
        <v>0</v>
      </c>
      <c r="G25" s="120">
        <v>4</v>
      </c>
      <c r="H25" s="120">
        <v>0</v>
      </c>
      <c r="I25" s="120">
        <v>1</v>
      </c>
      <c r="J25" s="120">
        <v>5</v>
      </c>
      <c r="K25" s="120">
        <v>0</v>
      </c>
      <c r="L25" s="120">
        <v>1</v>
      </c>
      <c r="M25" s="120">
        <v>0</v>
      </c>
      <c r="N25" s="120">
        <v>0</v>
      </c>
      <c r="O25" s="120">
        <v>4</v>
      </c>
      <c r="P25" s="120">
        <v>3</v>
      </c>
      <c r="Q25" s="120">
        <v>0</v>
      </c>
      <c r="R25" s="120">
        <v>1</v>
      </c>
      <c r="S25" s="120">
        <v>1</v>
      </c>
      <c r="T25" s="120">
        <v>0</v>
      </c>
      <c r="U25" s="120">
        <v>0</v>
      </c>
      <c r="V25" s="120">
        <v>0</v>
      </c>
      <c r="W25" s="120">
        <v>0</v>
      </c>
      <c r="X25" s="120">
        <v>0</v>
      </c>
      <c r="Y25" s="120">
        <v>0</v>
      </c>
      <c r="Z25" s="120">
        <v>0</v>
      </c>
      <c r="AA25" s="120">
        <v>0</v>
      </c>
      <c r="AB25" s="120">
        <v>0</v>
      </c>
      <c r="AC25" s="120">
        <v>0</v>
      </c>
      <c r="AD25" s="120">
        <v>32</v>
      </c>
      <c r="AE25" s="120">
        <v>50</v>
      </c>
      <c r="AF25" s="120">
        <v>0</v>
      </c>
      <c r="AG25" s="121">
        <v>82</v>
      </c>
      <c r="AH25" s="54"/>
      <c r="AI25" s="54"/>
      <c r="AJ25" s="54"/>
      <c r="AK25" s="54"/>
    </row>
    <row r="26" spans="1:37" ht="20.100000000000001" customHeight="1" x14ac:dyDescent="0.35">
      <c r="A26" s="196" t="s">
        <v>66</v>
      </c>
      <c r="B26" s="90" t="s">
        <v>67</v>
      </c>
      <c r="C26" s="122">
        <v>23</v>
      </c>
      <c r="D26" s="122">
        <v>28</v>
      </c>
      <c r="E26" s="122">
        <v>0</v>
      </c>
      <c r="F26" s="122">
        <v>0</v>
      </c>
      <c r="G26" s="122">
        <v>1</v>
      </c>
      <c r="H26" s="122">
        <v>0</v>
      </c>
      <c r="I26" s="122">
        <v>1</v>
      </c>
      <c r="J26" s="122">
        <v>2</v>
      </c>
      <c r="K26" s="122">
        <v>0</v>
      </c>
      <c r="L26" s="122">
        <v>0</v>
      </c>
      <c r="M26" s="122">
        <v>0</v>
      </c>
      <c r="N26" s="122">
        <v>0</v>
      </c>
      <c r="O26" s="122">
        <v>4</v>
      </c>
      <c r="P26" s="122">
        <v>2</v>
      </c>
      <c r="Q26" s="122">
        <v>0</v>
      </c>
      <c r="R26" s="122">
        <v>0</v>
      </c>
      <c r="S26" s="122">
        <v>0</v>
      </c>
      <c r="T26" s="122">
        <v>0</v>
      </c>
      <c r="U26" s="122">
        <v>3</v>
      </c>
      <c r="V26" s="122">
        <v>0</v>
      </c>
      <c r="W26" s="122">
        <v>0</v>
      </c>
      <c r="X26" s="122">
        <v>0</v>
      </c>
      <c r="Y26" s="122">
        <v>0</v>
      </c>
      <c r="Z26" s="122">
        <v>0</v>
      </c>
      <c r="AA26" s="122">
        <v>1</v>
      </c>
      <c r="AB26" s="122">
        <v>0</v>
      </c>
      <c r="AC26" s="122">
        <v>0</v>
      </c>
      <c r="AD26" s="122">
        <v>32</v>
      </c>
      <c r="AE26" s="122">
        <v>33</v>
      </c>
      <c r="AF26" s="122">
        <v>0</v>
      </c>
      <c r="AG26" s="123">
        <v>65</v>
      </c>
      <c r="AH26" s="54"/>
      <c r="AI26" s="54"/>
      <c r="AJ26" s="54"/>
      <c r="AK26" s="54"/>
    </row>
    <row r="27" spans="1:37" ht="20.100000000000001" customHeight="1" x14ac:dyDescent="0.35">
      <c r="A27" s="195" t="s">
        <v>66</v>
      </c>
      <c r="B27" s="88" t="s">
        <v>69</v>
      </c>
      <c r="C27" s="120">
        <v>37</v>
      </c>
      <c r="D27" s="120">
        <v>51</v>
      </c>
      <c r="E27" s="120">
        <v>0</v>
      </c>
      <c r="F27" s="120">
        <v>2</v>
      </c>
      <c r="G27" s="120">
        <v>5</v>
      </c>
      <c r="H27" s="120">
        <v>0</v>
      </c>
      <c r="I27" s="120">
        <v>2</v>
      </c>
      <c r="J27" s="120">
        <v>5</v>
      </c>
      <c r="K27" s="120">
        <v>0</v>
      </c>
      <c r="L27" s="120">
        <v>0</v>
      </c>
      <c r="M27" s="120">
        <v>0</v>
      </c>
      <c r="N27" s="120">
        <v>0</v>
      </c>
      <c r="O27" s="120">
        <v>4</v>
      </c>
      <c r="P27" s="120">
        <v>10</v>
      </c>
      <c r="Q27" s="120">
        <v>0</v>
      </c>
      <c r="R27" s="120">
        <v>0</v>
      </c>
      <c r="S27" s="120">
        <v>0</v>
      </c>
      <c r="T27" s="120">
        <v>0</v>
      </c>
      <c r="U27" s="120">
        <v>1</v>
      </c>
      <c r="V27" s="120">
        <v>1</v>
      </c>
      <c r="W27" s="120">
        <v>0</v>
      </c>
      <c r="X27" s="120">
        <v>0</v>
      </c>
      <c r="Y27" s="120">
        <v>1</v>
      </c>
      <c r="Z27" s="120">
        <v>0</v>
      </c>
      <c r="AA27" s="120">
        <v>0</v>
      </c>
      <c r="AB27" s="120">
        <v>2</v>
      </c>
      <c r="AC27" s="120">
        <v>0</v>
      </c>
      <c r="AD27" s="120">
        <v>46</v>
      </c>
      <c r="AE27" s="120">
        <v>75</v>
      </c>
      <c r="AF27" s="120">
        <v>0</v>
      </c>
      <c r="AG27" s="121">
        <v>121</v>
      </c>
      <c r="AH27" s="54"/>
      <c r="AI27" s="54"/>
      <c r="AJ27" s="54"/>
      <c r="AK27" s="54"/>
    </row>
    <row r="28" spans="1:37" ht="20.100000000000001" customHeight="1" x14ac:dyDescent="0.35">
      <c r="A28" s="196" t="s">
        <v>71</v>
      </c>
      <c r="B28" s="90" t="s">
        <v>72</v>
      </c>
      <c r="C28" s="122">
        <v>36</v>
      </c>
      <c r="D28" s="122">
        <v>25</v>
      </c>
      <c r="E28" s="122">
        <v>0</v>
      </c>
      <c r="F28" s="122">
        <v>1</v>
      </c>
      <c r="G28" s="122">
        <v>1</v>
      </c>
      <c r="H28" s="122">
        <v>0</v>
      </c>
      <c r="I28" s="122">
        <v>2</v>
      </c>
      <c r="J28" s="122">
        <v>1</v>
      </c>
      <c r="K28" s="122">
        <v>0</v>
      </c>
      <c r="L28" s="122">
        <v>0</v>
      </c>
      <c r="M28" s="122">
        <v>0</v>
      </c>
      <c r="N28" s="122">
        <v>0</v>
      </c>
      <c r="O28" s="122">
        <v>4</v>
      </c>
      <c r="P28" s="122">
        <v>6</v>
      </c>
      <c r="Q28" s="122">
        <v>0</v>
      </c>
      <c r="R28" s="122">
        <v>0</v>
      </c>
      <c r="S28" s="122">
        <v>0</v>
      </c>
      <c r="T28" s="122">
        <v>0</v>
      </c>
      <c r="U28" s="122">
        <v>0</v>
      </c>
      <c r="V28" s="122">
        <v>0</v>
      </c>
      <c r="W28" s="122">
        <v>0</v>
      </c>
      <c r="X28" s="122">
        <v>0</v>
      </c>
      <c r="Y28" s="122">
        <v>0</v>
      </c>
      <c r="Z28" s="122">
        <v>0</v>
      </c>
      <c r="AA28" s="122">
        <v>0</v>
      </c>
      <c r="AB28" s="122">
        <v>0</v>
      </c>
      <c r="AC28" s="122">
        <v>0</v>
      </c>
      <c r="AD28" s="122">
        <v>43</v>
      </c>
      <c r="AE28" s="122">
        <v>33</v>
      </c>
      <c r="AF28" s="122">
        <v>0</v>
      </c>
      <c r="AG28" s="123">
        <v>76</v>
      </c>
      <c r="AH28" s="54"/>
      <c r="AI28" s="54"/>
      <c r="AJ28" s="54"/>
      <c r="AK28" s="54"/>
    </row>
    <row r="29" spans="1:37" ht="20.100000000000001" customHeight="1" x14ac:dyDescent="0.35">
      <c r="A29" s="195" t="s">
        <v>74</v>
      </c>
      <c r="B29" s="88" t="s">
        <v>75</v>
      </c>
      <c r="C29" s="120">
        <v>20</v>
      </c>
      <c r="D29" s="120">
        <v>18</v>
      </c>
      <c r="E29" s="120">
        <v>0</v>
      </c>
      <c r="F29" s="120">
        <v>0</v>
      </c>
      <c r="G29" s="120">
        <v>1</v>
      </c>
      <c r="H29" s="120">
        <v>0</v>
      </c>
      <c r="I29" s="120">
        <v>1</v>
      </c>
      <c r="J29" s="120">
        <v>3</v>
      </c>
      <c r="K29" s="120">
        <v>0</v>
      </c>
      <c r="L29" s="120">
        <v>0</v>
      </c>
      <c r="M29" s="120">
        <v>0</v>
      </c>
      <c r="N29" s="120">
        <v>0</v>
      </c>
      <c r="O29" s="120">
        <v>4</v>
      </c>
      <c r="P29" s="120">
        <v>9</v>
      </c>
      <c r="Q29" s="120">
        <v>0</v>
      </c>
      <c r="R29" s="120">
        <v>0</v>
      </c>
      <c r="S29" s="120">
        <v>0</v>
      </c>
      <c r="T29" s="120">
        <v>0</v>
      </c>
      <c r="U29" s="120">
        <v>3</v>
      </c>
      <c r="V29" s="120">
        <v>3</v>
      </c>
      <c r="W29" s="120">
        <v>0</v>
      </c>
      <c r="X29" s="120">
        <v>0</v>
      </c>
      <c r="Y29" s="120">
        <v>2</v>
      </c>
      <c r="Z29" s="120">
        <v>0</v>
      </c>
      <c r="AA29" s="120">
        <v>0</v>
      </c>
      <c r="AB29" s="120">
        <v>0</v>
      </c>
      <c r="AC29" s="120">
        <v>0</v>
      </c>
      <c r="AD29" s="120">
        <v>28</v>
      </c>
      <c r="AE29" s="120">
        <v>36</v>
      </c>
      <c r="AF29" s="120">
        <v>0</v>
      </c>
      <c r="AG29" s="121">
        <v>64</v>
      </c>
      <c r="AH29" s="54"/>
      <c r="AI29" s="54"/>
      <c r="AJ29" s="54"/>
      <c r="AK29" s="54"/>
    </row>
    <row r="30" spans="1:37" ht="20.100000000000001" customHeight="1" x14ac:dyDescent="0.35">
      <c r="A30" s="196" t="s">
        <v>76</v>
      </c>
      <c r="B30" s="90" t="s">
        <v>77</v>
      </c>
      <c r="C30" s="122">
        <v>26</v>
      </c>
      <c r="D30" s="122">
        <v>29</v>
      </c>
      <c r="E30" s="122">
        <v>0</v>
      </c>
      <c r="F30" s="122">
        <v>10</v>
      </c>
      <c r="G30" s="122">
        <v>5</v>
      </c>
      <c r="H30" s="122">
        <v>0</v>
      </c>
      <c r="I30" s="122">
        <v>5</v>
      </c>
      <c r="J30" s="122">
        <v>6</v>
      </c>
      <c r="K30" s="122">
        <v>0</v>
      </c>
      <c r="L30" s="122">
        <v>0</v>
      </c>
      <c r="M30" s="122">
        <v>0</v>
      </c>
      <c r="N30" s="122">
        <v>0</v>
      </c>
      <c r="O30" s="122">
        <v>20</v>
      </c>
      <c r="P30" s="122">
        <v>29</v>
      </c>
      <c r="Q30" s="122">
        <v>0</v>
      </c>
      <c r="R30" s="122">
        <v>0</v>
      </c>
      <c r="S30" s="122">
        <v>0</v>
      </c>
      <c r="T30" s="122">
        <v>0</v>
      </c>
      <c r="U30" s="122">
        <v>2</v>
      </c>
      <c r="V30" s="122">
        <v>2</v>
      </c>
      <c r="W30" s="122">
        <v>0</v>
      </c>
      <c r="X30" s="122">
        <v>0</v>
      </c>
      <c r="Y30" s="122">
        <v>2</v>
      </c>
      <c r="Z30" s="122">
        <v>0</v>
      </c>
      <c r="AA30" s="122">
        <v>0</v>
      </c>
      <c r="AB30" s="122">
        <v>0</v>
      </c>
      <c r="AC30" s="122">
        <v>0</v>
      </c>
      <c r="AD30" s="122">
        <v>63</v>
      </c>
      <c r="AE30" s="122">
        <v>73</v>
      </c>
      <c r="AF30" s="122">
        <v>0</v>
      </c>
      <c r="AG30" s="123">
        <v>136</v>
      </c>
      <c r="AH30" s="54"/>
      <c r="AI30" s="54"/>
      <c r="AJ30" s="54"/>
      <c r="AK30" s="54"/>
    </row>
    <row r="31" spans="1:37" ht="20.100000000000001" customHeight="1" x14ac:dyDescent="0.35">
      <c r="A31" s="195" t="s">
        <v>80</v>
      </c>
      <c r="B31" s="88" t="s">
        <v>81</v>
      </c>
      <c r="C31" s="120">
        <v>4</v>
      </c>
      <c r="D31" s="120">
        <v>8</v>
      </c>
      <c r="E31" s="120">
        <v>0</v>
      </c>
      <c r="F31" s="120">
        <v>1</v>
      </c>
      <c r="G31" s="120">
        <v>1</v>
      </c>
      <c r="H31" s="120">
        <v>0</v>
      </c>
      <c r="I31" s="120">
        <v>3</v>
      </c>
      <c r="J31" s="120">
        <v>4</v>
      </c>
      <c r="K31" s="120">
        <v>0</v>
      </c>
      <c r="L31" s="120">
        <v>0</v>
      </c>
      <c r="M31" s="120">
        <v>0</v>
      </c>
      <c r="N31" s="120">
        <v>0</v>
      </c>
      <c r="O31" s="120">
        <v>5</v>
      </c>
      <c r="P31" s="120">
        <v>4</v>
      </c>
      <c r="Q31" s="120">
        <v>1</v>
      </c>
      <c r="R31" s="120">
        <v>0</v>
      </c>
      <c r="S31" s="120">
        <v>0</v>
      </c>
      <c r="T31" s="120">
        <v>0</v>
      </c>
      <c r="U31" s="120">
        <v>0</v>
      </c>
      <c r="V31" s="120">
        <v>1</v>
      </c>
      <c r="W31" s="120">
        <v>0</v>
      </c>
      <c r="X31" s="120">
        <v>1</v>
      </c>
      <c r="Y31" s="120">
        <v>3</v>
      </c>
      <c r="Z31" s="120">
        <v>0</v>
      </c>
      <c r="AA31" s="120">
        <v>0</v>
      </c>
      <c r="AB31" s="120">
        <v>0</v>
      </c>
      <c r="AC31" s="120">
        <v>0</v>
      </c>
      <c r="AD31" s="120">
        <v>14</v>
      </c>
      <c r="AE31" s="120">
        <v>21</v>
      </c>
      <c r="AF31" s="120">
        <v>1</v>
      </c>
      <c r="AG31" s="121">
        <v>36</v>
      </c>
      <c r="AH31" s="54"/>
      <c r="AI31" s="54"/>
      <c r="AJ31" s="54"/>
      <c r="AK31" s="54"/>
    </row>
    <row r="32" spans="1:37" ht="20.100000000000001" customHeight="1" x14ac:dyDescent="0.35">
      <c r="A32" s="196" t="s">
        <v>80</v>
      </c>
      <c r="B32" s="90" t="s">
        <v>84</v>
      </c>
      <c r="C32" s="122">
        <v>24</v>
      </c>
      <c r="D32" s="122">
        <v>23</v>
      </c>
      <c r="E32" s="122">
        <v>0</v>
      </c>
      <c r="F32" s="122">
        <v>1</v>
      </c>
      <c r="G32" s="122">
        <v>6</v>
      </c>
      <c r="H32" s="122">
        <v>0</v>
      </c>
      <c r="I32" s="122">
        <v>4</v>
      </c>
      <c r="J32" s="122">
        <v>7</v>
      </c>
      <c r="K32" s="122">
        <v>0</v>
      </c>
      <c r="L32" s="122">
        <v>0</v>
      </c>
      <c r="M32" s="122">
        <v>0</v>
      </c>
      <c r="N32" s="122">
        <v>0</v>
      </c>
      <c r="O32" s="122">
        <v>19</v>
      </c>
      <c r="P32" s="122">
        <v>18</v>
      </c>
      <c r="Q32" s="122">
        <v>0</v>
      </c>
      <c r="R32" s="122">
        <v>0</v>
      </c>
      <c r="S32" s="122">
        <v>1</v>
      </c>
      <c r="T32" s="122">
        <v>0</v>
      </c>
      <c r="U32" s="122">
        <v>3</v>
      </c>
      <c r="V32" s="122">
        <v>0</v>
      </c>
      <c r="W32" s="122">
        <v>0</v>
      </c>
      <c r="X32" s="122">
        <v>3</v>
      </c>
      <c r="Y32" s="122">
        <v>4</v>
      </c>
      <c r="Z32" s="122">
        <v>0</v>
      </c>
      <c r="AA32" s="122">
        <v>3</v>
      </c>
      <c r="AB32" s="122">
        <v>1</v>
      </c>
      <c r="AC32" s="122">
        <v>0</v>
      </c>
      <c r="AD32" s="122">
        <v>57</v>
      </c>
      <c r="AE32" s="122">
        <v>60</v>
      </c>
      <c r="AF32" s="122">
        <v>0</v>
      </c>
      <c r="AG32" s="123">
        <v>117</v>
      </c>
      <c r="AH32" s="54"/>
      <c r="AI32" s="54"/>
      <c r="AJ32" s="54"/>
      <c r="AK32" s="54"/>
    </row>
    <row r="33" spans="1:37" ht="20.100000000000001" customHeight="1" x14ac:dyDescent="0.35">
      <c r="A33" s="195" t="s">
        <v>80</v>
      </c>
      <c r="B33" s="88" t="s">
        <v>85</v>
      </c>
      <c r="C33" s="120">
        <v>29</v>
      </c>
      <c r="D33" s="120">
        <v>34</v>
      </c>
      <c r="E33" s="120">
        <v>1</v>
      </c>
      <c r="F33" s="120">
        <v>7</v>
      </c>
      <c r="G33" s="120">
        <v>24</v>
      </c>
      <c r="H33" s="120">
        <v>0</v>
      </c>
      <c r="I33" s="120">
        <v>7</v>
      </c>
      <c r="J33" s="120">
        <v>14</v>
      </c>
      <c r="K33" s="120">
        <v>0</v>
      </c>
      <c r="L33" s="120">
        <v>0</v>
      </c>
      <c r="M33" s="120">
        <v>0</v>
      </c>
      <c r="N33" s="120">
        <v>0</v>
      </c>
      <c r="O33" s="120">
        <v>20</v>
      </c>
      <c r="P33" s="120">
        <v>34</v>
      </c>
      <c r="Q33" s="120">
        <v>0</v>
      </c>
      <c r="R33" s="120">
        <v>0</v>
      </c>
      <c r="S33" s="120">
        <v>0</v>
      </c>
      <c r="T33" s="120">
        <v>0</v>
      </c>
      <c r="U33" s="120">
        <v>3</v>
      </c>
      <c r="V33" s="120">
        <v>3</v>
      </c>
      <c r="W33" s="120">
        <v>0</v>
      </c>
      <c r="X33" s="120">
        <v>3</v>
      </c>
      <c r="Y33" s="120">
        <v>4</v>
      </c>
      <c r="Z33" s="120">
        <v>0</v>
      </c>
      <c r="AA33" s="120">
        <v>6</v>
      </c>
      <c r="AB33" s="120">
        <v>17</v>
      </c>
      <c r="AC33" s="120">
        <v>4</v>
      </c>
      <c r="AD33" s="120">
        <v>75</v>
      </c>
      <c r="AE33" s="120">
        <v>130</v>
      </c>
      <c r="AF33" s="120">
        <v>5</v>
      </c>
      <c r="AG33" s="121">
        <v>210</v>
      </c>
      <c r="AH33" s="54"/>
      <c r="AI33" s="54"/>
      <c r="AJ33" s="54"/>
      <c r="AK33" s="54"/>
    </row>
    <row r="34" spans="1:37" ht="20.100000000000001" customHeight="1" x14ac:dyDescent="0.35">
      <c r="A34" s="196" t="s">
        <v>86</v>
      </c>
      <c r="B34" s="90" t="s">
        <v>426</v>
      </c>
      <c r="C34" s="122">
        <v>25</v>
      </c>
      <c r="D34" s="122">
        <v>33</v>
      </c>
      <c r="E34" s="122">
        <v>0</v>
      </c>
      <c r="F34" s="122">
        <v>3</v>
      </c>
      <c r="G34" s="122">
        <v>10</v>
      </c>
      <c r="H34" s="122">
        <v>0</v>
      </c>
      <c r="I34" s="122">
        <v>6</v>
      </c>
      <c r="J34" s="122">
        <v>10</v>
      </c>
      <c r="K34" s="122">
        <v>0</v>
      </c>
      <c r="L34" s="122">
        <v>1</v>
      </c>
      <c r="M34" s="122">
        <v>0</v>
      </c>
      <c r="N34" s="122">
        <v>0</v>
      </c>
      <c r="O34" s="122">
        <v>7</v>
      </c>
      <c r="P34" s="122">
        <v>20</v>
      </c>
      <c r="Q34" s="122">
        <v>0</v>
      </c>
      <c r="R34" s="122">
        <v>0</v>
      </c>
      <c r="S34" s="122">
        <v>0</v>
      </c>
      <c r="T34" s="122">
        <v>0</v>
      </c>
      <c r="U34" s="122">
        <v>2</v>
      </c>
      <c r="V34" s="122">
        <v>0</v>
      </c>
      <c r="W34" s="122">
        <v>0</v>
      </c>
      <c r="X34" s="122">
        <v>13</v>
      </c>
      <c r="Y34" s="122">
        <v>9</v>
      </c>
      <c r="Z34" s="122">
        <v>0</v>
      </c>
      <c r="AA34" s="122">
        <v>1</v>
      </c>
      <c r="AB34" s="122">
        <v>4</v>
      </c>
      <c r="AC34" s="122">
        <v>0</v>
      </c>
      <c r="AD34" s="122">
        <v>58</v>
      </c>
      <c r="AE34" s="122">
        <v>86</v>
      </c>
      <c r="AF34" s="122">
        <v>0</v>
      </c>
      <c r="AG34" s="123">
        <v>144</v>
      </c>
      <c r="AH34" s="54"/>
      <c r="AI34" s="54"/>
      <c r="AJ34" s="54"/>
      <c r="AK34" s="54"/>
    </row>
    <row r="35" spans="1:37" ht="20.100000000000001" customHeight="1" x14ac:dyDescent="0.35">
      <c r="A35" s="195" t="s">
        <v>86</v>
      </c>
      <c r="B35" s="88" t="s">
        <v>88</v>
      </c>
      <c r="C35" s="120">
        <v>36</v>
      </c>
      <c r="D35" s="120">
        <v>32</v>
      </c>
      <c r="E35" s="120">
        <v>0</v>
      </c>
      <c r="F35" s="120">
        <v>4</v>
      </c>
      <c r="G35" s="120">
        <v>2</v>
      </c>
      <c r="H35" s="120">
        <v>0</v>
      </c>
      <c r="I35" s="120">
        <v>1</v>
      </c>
      <c r="J35" s="120">
        <v>1</v>
      </c>
      <c r="K35" s="120">
        <v>0</v>
      </c>
      <c r="L35" s="120">
        <v>0</v>
      </c>
      <c r="M35" s="120">
        <v>1</v>
      </c>
      <c r="N35" s="120">
        <v>0</v>
      </c>
      <c r="O35" s="120">
        <v>9</v>
      </c>
      <c r="P35" s="120">
        <v>10</v>
      </c>
      <c r="Q35" s="120">
        <v>0</v>
      </c>
      <c r="R35" s="120">
        <v>0</v>
      </c>
      <c r="S35" s="120">
        <v>0</v>
      </c>
      <c r="T35" s="120">
        <v>0</v>
      </c>
      <c r="U35" s="120">
        <v>4</v>
      </c>
      <c r="V35" s="120">
        <v>3</v>
      </c>
      <c r="W35" s="120">
        <v>0</v>
      </c>
      <c r="X35" s="120">
        <v>3</v>
      </c>
      <c r="Y35" s="120">
        <v>1</v>
      </c>
      <c r="Z35" s="120">
        <v>0</v>
      </c>
      <c r="AA35" s="120">
        <v>0</v>
      </c>
      <c r="AB35" s="120">
        <v>1</v>
      </c>
      <c r="AC35" s="120">
        <v>0</v>
      </c>
      <c r="AD35" s="120">
        <v>57</v>
      </c>
      <c r="AE35" s="120">
        <v>51</v>
      </c>
      <c r="AF35" s="120">
        <v>0</v>
      </c>
      <c r="AG35" s="121">
        <v>108</v>
      </c>
      <c r="AH35" s="54"/>
      <c r="AI35" s="54"/>
      <c r="AJ35" s="54"/>
      <c r="AK35" s="54"/>
    </row>
    <row r="36" spans="1:37" ht="20.100000000000001" customHeight="1" x14ac:dyDescent="0.35">
      <c r="A36" s="196" t="s">
        <v>90</v>
      </c>
      <c r="B36" s="90" t="s">
        <v>91</v>
      </c>
      <c r="C36" s="122">
        <v>42</v>
      </c>
      <c r="D36" s="122">
        <v>30</v>
      </c>
      <c r="E36" s="122">
        <v>0</v>
      </c>
      <c r="F36" s="122">
        <v>0</v>
      </c>
      <c r="G36" s="122">
        <v>1</v>
      </c>
      <c r="H36" s="122">
        <v>0</v>
      </c>
      <c r="I36" s="122">
        <v>2</v>
      </c>
      <c r="J36" s="122">
        <v>3</v>
      </c>
      <c r="K36" s="122">
        <v>0</v>
      </c>
      <c r="L36" s="122">
        <v>0</v>
      </c>
      <c r="M36" s="122">
        <v>0</v>
      </c>
      <c r="N36" s="122">
        <v>0</v>
      </c>
      <c r="O36" s="122">
        <v>8</v>
      </c>
      <c r="P36" s="122">
        <v>4</v>
      </c>
      <c r="Q36" s="122">
        <v>0</v>
      </c>
      <c r="R36" s="122">
        <v>0</v>
      </c>
      <c r="S36" s="122">
        <v>0</v>
      </c>
      <c r="T36" s="122">
        <v>0</v>
      </c>
      <c r="U36" s="122">
        <v>1</v>
      </c>
      <c r="V36" s="122">
        <v>2</v>
      </c>
      <c r="W36" s="122">
        <v>0</v>
      </c>
      <c r="X36" s="122">
        <v>5</v>
      </c>
      <c r="Y36" s="122">
        <v>4</v>
      </c>
      <c r="Z36" s="122">
        <v>0</v>
      </c>
      <c r="AA36" s="122">
        <v>2</v>
      </c>
      <c r="AB36" s="122">
        <v>1</v>
      </c>
      <c r="AC36" s="122">
        <v>0</v>
      </c>
      <c r="AD36" s="122">
        <v>60</v>
      </c>
      <c r="AE36" s="122">
        <v>45</v>
      </c>
      <c r="AF36" s="122">
        <v>0</v>
      </c>
      <c r="AG36" s="123">
        <v>105</v>
      </c>
      <c r="AH36" s="54"/>
      <c r="AI36" s="54"/>
      <c r="AJ36" s="54"/>
      <c r="AK36" s="54"/>
    </row>
    <row r="37" spans="1:37" ht="20.100000000000001" customHeight="1" x14ac:dyDescent="0.35">
      <c r="A37" s="195" t="s">
        <v>93</v>
      </c>
      <c r="B37" s="88" t="s">
        <v>94</v>
      </c>
      <c r="C37" s="120">
        <v>15</v>
      </c>
      <c r="D37" s="120">
        <v>17</v>
      </c>
      <c r="E37" s="120">
        <v>0</v>
      </c>
      <c r="F37" s="120">
        <v>2</v>
      </c>
      <c r="G37" s="120">
        <v>1</v>
      </c>
      <c r="H37" s="120">
        <v>0</v>
      </c>
      <c r="I37" s="120">
        <v>0</v>
      </c>
      <c r="J37" s="120">
        <v>0</v>
      </c>
      <c r="K37" s="120">
        <v>0</v>
      </c>
      <c r="L37" s="120">
        <v>0</v>
      </c>
      <c r="M37" s="120">
        <v>0</v>
      </c>
      <c r="N37" s="120">
        <v>0</v>
      </c>
      <c r="O37" s="120">
        <v>3</v>
      </c>
      <c r="P37" s="120">
        <v>2</v>
      </c>
      <c r="Q37" s="120">
        <v>0</v>
      </c>
      <c r="R37" s="120">
        <v>0</v>
      </c>
      <c r="S37" s="120">
        <v>0</v>
      </c>
      <c r="T37" s="120">
        <v>0</v>
      </c>
      <c r="U37" s="120">
        <v>0</v>
      </c>
      <c r="V37" s="120">
        <v>0</v>
      </c>
      <c r="W37" s="120">
        <v>0</v>
      </c>
      <c r="X37" s="120">
        <v>0</v>
      </c>
      <c r="Y37" s="120">
        <v>0</v>
      </c>
      <c r="Z37" s="120">
        <v>0</v>
      </c>
      <c r="AA37" s="120">
        <v>0</v>
      </c>
      <c r="AB37" s="120">
        <v>0</v>
      </c>
      <c r="AC37" s="120">
        <v>0</v>
      </c>
      <c r="AD37" s="120">
        <v>20</v>
      </c>
      <c r="AE37" s="120">
        <v>20</v>
      </c>
      <c r="AF37" s="120">
        <v>0</v>
      </c>
      <c r="AG37" s="121">
        <v>40</v>
      </c>
      <c r="AH37" s="54"/>
      <c r="AI37" s="54"/>
      <c r="AJ37" s="54"/>
      <c r="AK37" s="54"/>
    </row>
    <row r="38" spans="1:37" ht="20.100000000000001" customHeight="1" x14ac:dyDescent="0.35">
      <c r="A38" s="196" t="s">
        <v>96</v>
      </c>
      <c r="B38" s="90" t="s">
        <v>97</v>
      </c>
      <c r="C38" s="122">
        <v>40</v>
      </c>
      <c r="D38" s="122">
        <v>39</v>
      </c>
      <c r="E38" s="122">
        <v>0</v>
      </c>
      <c r="F38" s="122">
        <v>3</v>
      </c>
      <c r="G38" s="122">
        <v>1</v>
      </c>
      <c r="H38" s="122">
        <v>0</v>
      </c>
      <c r="I38" s="122">
        <v>3</v>
      </c>
      <c r="J38" s="122">
        <v>2</v>
      </c>
      <c r="K38" s="122">
        <v>0</v>
      </c>
      <c r="L38" s="122">
        <v>0</v>
      </c>
      <c r="M38" s="122">
        <v>0</v>
      </c>
      <c r="N38" s="122">
        <v>0</v>
      </c>
      <c r="O38" s="122">
        <v>3</v>
      </c>
      <c r="P38" s="122">
        <v>8</v>
      </c>
      <c r="Q38" s="122">
        <v>0</v>
      </c>
      <c r="R38" s="122">
        <v>0</v>
      </c>
      <c r="S38" s="122">
        <v>0</v>
      </c>
      <c r="T38" s="122">
        <v>0</v>
      </c>
      <c r="U38" s="122">
        <v>5</v>
      </c>
      <c r="V38" s="122">
        <v>0</v>
      </c>
      <c r="W38" s="122">
        <v>0</v>
      </c>
      <c r="X38" s="122">
        <v>3</v>
      </c>
      <c r="Y38" s="122">
        <v>1</v>
      </c>
      <c r="Z38" s="122">
        <v>0</v>
      </c>
      <c r="AA38" s="122">
        <v>0</v>
      </c>
      <c r="AB38" s="122">
        <v>1</v>
      </c>
      <c r="AC38" s="122">
        <v>0</v>
      </c>
      <c r="AD38" s="122">
        <v>57</v>
      </c>
      <c r="AE38" s="122">
        <v>52</v>
      </c>
      <c r="AF38" s="122">
        <v>0</v>
      </c>
      <c r="AG38" s="123">
        <v>109</v>
      </c>
      <c r="AH38" s="54"/>
      <c r="AI38" s="54"/>
      <c r="AJ38" s="54"/>
      <c r="AK38" s="54"/>
    </row>
    <row r="39" spans="1:37" ht="20.100000000000001" customHeight="1" x14ac:dyDescent="0.35">
      <c r="A39" s="195" t="s">
        <v>96</v>
      </c>
      <c r="B39" s="88" t="s">
        <v>98</v>
      </c>
      <c r="C39" s="120">
        <v>24</v>
      </c>
      <c r="D39" s="120">
        <v>15</v>
      </c>
      <c r="E39" s="120">
        <v>0</v>
      </c>
      <c r="F39" s="120">
        <v>0</v>
      </c>
      <c r="G39" s="120">
        <v>1</v>
      </c>
      <c r="H39" s="120">
        <v>0</v>
      </c>
      <c r="I39" s="120">
        <v>2</v>
      </c>
      <c r="J39" s="120">
        <v>3</v>
      </c>
      <c r="K39" s="120">
        <v>0</v>
      </c>
      <c r="L39" s="120">
        <v>0</v>
      </c>
      <c r="M39" s="120">
        <v>0</v>
      </c>
      <c r="N39" s="120">
        <v>0</v>
      </c>
      <c r="O39" s="120">
        <v>9</v>
      </c>
      <c r="P39" s="120">
        <v>8</v>
      </c>
      <c r="Q39" s="120">
        <v>0</v>
      </c>
      <c r="R39" s="120">
        <v>0</v>
      </c>
      <c r="S39" s="120">
        <v>0</v>
      </c>
      <c r="T39" s="120">
        <v>0</v>
      </c>
      <c r="U39" s="120">
        <v>0</v>
      </c>
      <c r="V39" s="120">
        <v>1</v>
      </c>
      <c r="W39" s="120">
        <v>0</v>
      </c>
      <c r="X39" s="120">
        <v>0</v>
      </c>
      <c r="Y39" s="120">
        <v>0</v>
      </c>
      <c r="Z39" s="120">
        <v>0</v>
      </c>
      <c r="AA39" s="120">
        <v>1</v>
      </c>
      <c r="AB39" s="120">
        <v>0</v>
      </c>
      <c r="AC39" s="120">
        <v>0</v>
      </c>
      <c r="AD39" s="120">
        <v>36</v>
      </c>
      <c r="AE39" s="120">
        <v>28</v>
      </c>
      <c r="AF39" s="120">
        <v>0</v>
      </c>
      <c r="AG39" s="121">
        <v>64</v>
      </c>
      <c r="AH39" s="54"/>
      <c r="AI39" s="54"/>
      <c r="AJ39" s="54"/>
      <c r="AK39" s="54"/>
    </row>
    <row r="40" spans="1:37" ht="20.100000000000001" customHeight="1" x14ac:dyDescent="0.35">
      <c r="A40" s="196" t="s">
        <v>99</v>
      </c>
      <c r="B40" s="90" t="s">
        <v>100</v>
      </c>
      <c r="C40" s="122">
        <v>52</v>
      </c>
      <c r="D40" s="122">
        <v>32</v>
      </c>
      <c r="E40" s="122">
        <v>0</v>
      </c>
      <c r="F40" s="122">
        <v>0</v>
      </c>
      <c r="G40" s="122">
        <v>2</v>
      </c>
      <c r="H40" s="122">
        <v>0</v>
      </c>
      <c r="I40" s="122">
        <v>3</v>
      </c>
      <c r="J40" s="122">
        <v>4</v>
      </c>
      <c r="K40" s="122">
        <v>0</v>
      </c>
      <c r="L40" s="122">
        <v>1</v>
      </c>
      <c r="M40" s="122">
        <v>0</v>
      </c>
      <c r="N40" s="122">
        <v>0</v>
      </c>
      <c r="O40" s="122">
        <v>3</v>
      </c>
      <c r="P40" s="122">
        <v>8</v>
      </c>
      <c r="Q40" s="122">
        <v>0</v>
      </c>
      <c r="R40" s="122">
        <v>2</v>
      </c>
      <c r="S40" s="122">
        <v>1</v>
      </c>
      <c r="T40" s="122">
        <v>0</v>
      </c>
      <c r="U40" s="122">
        <v>1</v>
      </c>
      <c r="V40" s="122">
        <v>0</v>
      </c>
      <c r="W40" s="122">
        <v>0</v>
      </c>
      <c r="X40" s="122">
        <v>3</v>
      </c>
      <c r="Y40" s="122">
        <v>2</v>
      </c>
      <c r="Z40" s="122">
        <v>0</v>
      </c>
      <c r="AA40" s="122">
        <v>1</v>
      </c>
      <c r="AB40" s="122">
        <v>1</v>
      </c>
      <c r="AC40" s="122">
        <v>0</v>
      </c>
      <c r="AD40" s="122">
        <v>66</v>
      </c>
      <c r="AE40" s="122">
        <v>50</v>
      </c>
      <c r="AF40" s="122">
        <v>0</v>
      </c>
      <c r="AG40" s="123">
        <v>116</v>
      </c>
      <c r="AH40" s="54"/>
      <c r="AI40" s="54"/>
      <c r="AJ40" s="54"/>
      <c r="AK40" s="54"/>
    </row>
    <row r="41" spans="1:37" ht="20.100000000000001" customHeight="1" x14ac:dyDescent="0.35">
      <c r="A41" s="195" t="s">
        <v>99</v>
      </c>
      <c r="B41" s="88" t="s">
        <v>102</v>
      </c>
      <c r="C41" s="120">
        <v>20</v>
      </c>
      <c r="D41" s="120">
        <v>24</v>
      </c>
      <c r="E41" s="120">
        <v>0</v>
      </c>
      <c r="F41" s="120">
        <v>0</v>
      </c>
      <c r="G41" s="120">
        <v>1</v>
      </c>
      <c r="H41" s="120">
        <v>0</v>
      </c>
      <c r="I41" s="120">
        <v>0</v>
      </c>
      <c r="J41" s="120">
        <v>0</v>
      </c>
      <c r="K41" s="120">
        <v>0</v>
      </c>
      <c r="L41" s="120">
        <v>1</v>
      </c>
      <c r="M41" s="120">
        <v>2</v>
      </c>
      <c r="N41" s="120">
        <v>0</v>
      </c>
      <c r="O41" s="120">
        <v>1</v>
      </c>
      <c r="P41" s="120">
        <v>2</v>
      </c>
      <c r="Q41" s="120">
        <v>0</v>
      </c>
      <c r="R41" s="120">
        <v>0</v>
      </c>
      <c r="S41" s="120">
        <v>0</v>
      </c>
      <c r="T41" s="120">
        <v>0</v>
      </c>
      <c r="U41" s="120">
        <v>0</v>
      </c>
      <c r="V41" s="120">
        <v>0</v>
      </c>
      <c r="W41" s="120">
        <v>0</v>
      </c>
      <c r="X41" s="120">
        <v>0</v>
      </c>
      <c r="Y41" s="120">
        <v>0</v>
      </c>
      <c r="Z41" s="120">
        <v>0</v>
      </c>
      <c r="AA41" s="120">
        <v>1</v>
      </c>
      <c r="AB41" s="120">
        <v>1</v>
      </c>
      <c r="AC41" s="120">
        <v>0</v>
      </c>
      <c r="AD41" s="120">
        <v>23</v>
      </c>
      <c r="AE41" s="120">
        <v>30</v>
      </c>
      <c r="AF41" s="120">
        <v>0</v>
      </c>
      <c r="AG41" s="121">
        <v>53</v>
      </c>
      <c r="AH41" s="54"/>
      <c r="AI41" s="54"/>
      <c r="AJ41" s="54"/>
      <c r="AK41" s="54"/>
    </row>
    <row r="42" spans="1:37" ht="20.100000000000001" customHeight="1" x14ac:dyDescent="0.35">
      <c r="A42" s="196" t="s">
        <v>103</v>
      </c>
      <c r="B42" s="90" t="s">
        <v>104</v>
      </c>
      <c r="C42" s="122">
        <v>34</v>
      </c>
      <c r="D42" s="122">
        <v>10</v>
      </c>
      <c r="E42" s="122">
        <v>0</v>
      </c>
      <c r="F42" s="122">
        <v>0</v>
      </c>
      <c r="G42" s="122">
        <v>0</v>
      </c>
      <c r="H42" s="122">
        <v>0</v>
      </c>
      <c r="I42" s="122">
        <v>4</v>
      </c>
      <c r="J42" s="122">
        <v>5</v>
      </c>
      <c r="K42" s="122">
        <v>0</v>
      </c>
      <c r="L42" s="122">
        <v>0</v>
      </c>
      <c r="M42" s="122">
        <v>1</v>
      </c>
      <c r="N42" s="122">
        <v>0</v>
      </c>
      <c r="O42" s="122">
        <v>16</v>
      </c>
      <c r="P42" s="122">
        <v>11</v>
      </c>
      <c r="Q42" s="122">
        <v>0</v>
      </c>
      <c r="R42" s="122">
        <v>1</v>
      </c>
      <c r="S42" s="122">
        <v>0</v>
      </c>
      <c r="T42" s="122">
        <v>0</v>
      </c>
      <c r="U42" s="122">
        <v>1</v>
      </c>
      <c r="V42" s="122">
        <v>0</v>
      </c>
      <c r="W42" s="122">
        <v>0</v>
      </c>
      <c r="X42" s="122">
        <v>1</v>
      </c>
      <c r="Y42" s="122">
        <v>1</v>
      </c>
      <c r="Z42" s="122">
        <v>0</v>
      </c>
      <c r="AA42" s="122">
        <v>0</v>
      </c>
      <c r="AB42" s="122">
        <v>0</v>
      </c>
      <c r="AC42" s="122">
        <v>0</v>
      </c>
      <c r="AD42" s="122">
        <v>57</v>
      </c>
      <c r="AE42" s="122">
        <v>28</v>
      </c>
      <c r="AF42" s="122">
        <v>0</v>
      </c>
      <c r="AG42" s="123">
        <v>85</v>
      </c>
      <c r="AH42" s="54"/>
      <c r="AI42" s="54"/>
      <c r="AJ42" s="54"/>
      <c r="AK42" s="54"/>
    </row>
    <row r="43" spans="1:37" ht="20.100000000000001" customHeight="1" x14ac:dyDescent="0.35">
      <c r="A43" s="195" t="s">
        <v>106</v>
      </c>
      <c r="B43" s="88" t="s">
        <v>107</v>
      </c>
      <c r="C43" s="120">
        <v>12</v>
      </c>
      <c r="D43" s="120">
        <v>3</v>
      </c>
      <c r="E43" s="120">
        <v>0</v>
      </c>
      <c r="F43" s="120">
        <v>0</v>
      </c>
      <c r="G43" s="120">
        <v>0</v>
      </c>
      <c r="H43" s="120">
        <v>0</v>
      </c>
      <c r="I43" s="120">
        <v>7</v>
      </c>
      <c r="J43" s="120">
        <v>8</v>
      </c>
      <c r="K43" s="120">
        <v>0</v>
      </c>
      <c r="L43" s="120">
        <v>0</v>
      </c>
      <c r="M43" s="120">
        <v>0</v>
      </c>
      <c r="N43" s="120">
        <v>0</v>
      </c>
      <c r="O43" s="120">
        <v>12</v>
      </c>
      <c r="P43" s="120">
        <v>12</v>
      </c>
      <c r="Q43" s="120">
        <v>0</v>
      </c>
      <c r="R43" s="120">
        <v>0</v>
      </c>
      <c r="S43" s="120">
        <v>0</v>
      </c>
      <c r="T43" s="120">
        <v>0</v>
      </c>
      <c r="U43" s="120">
        <v>19</v>
      </c>
      <c r="V43" s="120">
        <v>15</v>
      </c>
      <c r="W43" s="120">
        <v>0</v>
      </c>
      <c r="X43" s="120">
        <v>1</v>
      </c>
      <c r="Y43" s="120">
        <v>1</v>
      </c>
      <c r="Z43" s="120">
        <v>0</v>
      </c>
      <c r="AA43" s="120">
        <v>3</v>
      </c>
      <c r="AB43" s="120">
        <v>3</v>
      </c>
      <c r="AC43" s="120">
        <v>0</v>
      </c>
      <c r="AD43" s="120">
        <v>54</v>
      </c>
      <c r="AE43" s="120">
        <v>42</v>
      </c>
      <c r="AF43" s="120">
        <v>0</v>
      </c>
      <c r="AG43" s="121">
        <v>96</v>
      </c>
      <c r="AH43" s="54"/>
      <c r="AI43" s="54"/>
      <c r="AJ43" s="54"/>
      <c r="AK43" s="54"/>
    </row>
    <row r="44" spans="1:37" ht="20.100000000000001" customHeight="1" x14ac:dyDescent="0.35">
      <c r="A44" s="196" t="s">
        <v>109</v>
      </c>
      <c r="B44" s="90" t="s">
        <v>110</v>
      </c>
      <c r="C44" s="122">
        <v>19</v>
      </c>
      <c r="D44" s="122">
        <v>29</v>
      </c>
      <c r="E44" s="122">
        <v>0</v>
      </c>
      <c r="F44" s="122">
        <v>1</v>
      </c>
      <c r="G44" s="122">
        <v>4</v>
      </c>
      <c r="H44" s="122">
        <v>0</v>
      </c>
      <c r="I44" s="122">
        <v>1</v>
      </c>
      <c r="J44" s="122">
        <v>7</v>
      </c>
      <c r="K44" s="122">
        <v>0</v>
      </c>
      <c r="L44" s="122">
        <v>0</v>
      </c>
      <c r="M44" s="122">
        <v>0</v>
      </c>
      <c r="N44" s="122">
        <v>0</v>
      </c>
      <c r="O44" s="122">
        <v>8</v>
      </c>
      <c r="P44" s="122">
        <v>17</v>
      </c>
      <c r="Q44" s="122">
        <v>0</v>
      </c>
      <c r="R44" s="122">
        <v>0</v>
      </c>
      <c r="S44" s="122">
        <v>0</v>
      </c>
      <c r="T44" s="122">
        <v>0</v>
      </c>
      <c r="U44" s="122">
        <v>0</v>
      </c>
      <c r="V44" s="122">
        <v>0</v>
      </c>
      <c r="W44" s="122">
        <v>0</v>
      </c>
      <c r="X44" s="122">
        <v>0</v>
      </c>
      <c r="Y44" s="122">
        <v>2</v>
      </c>
      <c r="Z44" s="122">
        <v>0</v>
      </c>
      <c r="AA44" s="122">
        <v>0</v>
      </c>
      <c r="AB44" s="122">
        <v>0</v>
      </c>
      <c r="AC44" s="122">
        <v>0</v>
      </c>
      <c r="AD44" s="122">
        <v>29</v>
      </c>
      <c r="AE44" s="122">
        <v>59</v>
      </c>
      <c r="AF44" s="122">
        <v>0</v>
      </c>
      <c r="AG44" s="123">
        <v>88</v>
      </c>
      <c r="AH44" s="54"/>
      <c r="AI44" s="54"/>
      <c r="AJ44" s="54"/>
      <c r="AK44" s="54"/>
    </row>
    <row r="45" spans="1:37" ht="20.100000000000001" customHeight="1" x14ac:dyDescent="0.35">
      <c r="A45" s="195" t="s">
        <v>109</v>
      </c>
      <c r="B45" s="88" t="s">
        <v>112</v>
      </c>
      <c r="C45" s="120">
        <v>51</v>
      </c>
      <c r="D45" s="120">
        <v>60</v>
      </c>
      <c r="E45" s="120">
        <v>0</v>
      </c>
      <c r="F45" s="120">
        <v>3</v>
      </c>
      <c r="G45" s="120">
        <v>9</v>
      </c>
      <c r="H45" s="120">
        <v>0</v>
      </c>
      <c r="I45" s="120">
        <v>10</v>
      </c>
      <c r="J45" s="120">
        <v>9</v>
      </c>
      <c r="K45" s="120">
        <v>0</v>
      </c>
      <c r="L45" s="120">
        <v>0</v>
      </c>
      <c r="M45" s="120">
        <v>0</v>
      </c>
      <c r="N45" s="120">
        <v>0</v>
      </c>
      <c r="O45" s="120">
        <v>52</v>
      </c>
      <c r="P45" s="120">
        <v>70</v>
      </c>
      <c r="Q45" s="120">
        <v>0</v>
      </c>
      <c r="R45" s="120">
        <v>0</v>
      </c>
      <c r="S45" s="120">
        <v>0</v>
      </c>
      <c r="T45" s="120">
        <v>0</v>
      </c>
      <c r="U45" s="120">
        <v>8</v>
      </c>
      <c r="V45" s="120">
        <v>4</v>
      </c>
      <c r="W45" s="120">
        <v>0</v>
      </c>
      <c r="X45" s="120">
        <v>22</v>
      </c>
      <c r="Y45" s="120">
        <v>25</v>
      </c>
      <c r="Z45" s="120">
        <v>0</v>
      </c>
      <c r="AA45" s="120">
        <v>18</v>
      </c>
      <c r="AB45" s="120">
        <v>25</v>
      </c>
      <c r="AC45" s="120">
        <v>0</v>
      </c>
      <c r="AD45" s="120">
        <v>164</v>
      </c>
      <c r="AE45" s="120">
        <v>202</v>
      </c>
      <c r="AF45" s="120">
        <v>0</v>
      </c>
      <c r="AG45" s="121">
        <v>366</v>
      </c>
      <c r="AH45" s="54"/>
      <c r="AI45" s="54"/>
      <c r="AJ45" s="54"/>
      <c r="AK45" s="54"/>
    </row>
    <row r="46" spans="1:37" ht="20.100000000000001" customHeight="1" x14ac:dyDescent="0.35">
      <c r="A46" s="196" t="s">
        <v>109</v>
      </c>
      <c r="B46" s="90" t="s">
        <v>113</v>
      </c>
      <c r="C46" s="122">
        <v>12</v>
      </c>
      <c r="D46" s="122">
        <v>10</v>
      </c>
      <c r="E46" s="122">
        <v>0</v>
      </c>
      <c r="F46" s="122">
        <v>0</v>
      </c>
      <c r="G46" s="122">
        <v>0</v>
      </c>
      <c r="H46" s="122">
        <v>0</v>
      </c>
      <c r="I46" s="122">
        <v>1</v>
      </c>
      <c r="J46" s="122">
        <v>2</v>
      </c>
      <c r="K46" s="122">
        <v>0</v>
      </c>
      <c r="L46" s="122">
        <v>0</v>
      </c>
      <c r="M46" s="122">
        <v>0</v>
      </c>
      <c r="N46" s="122">
        <v>0</v>
      </c>
      <c r="O46" s="122">
        <v>4</v>
      </c>
      <c r="P46" s="122">
        <v>17</v>
      </c>
      <c r="Q46" s="122">
        <v>0</v>
      </c>
      <c r="R46" s="122">
        <v>0</v>
      </c>
      <c r="S46" s="122">
        <v>0</v>
      </c>
      <c r="T46" s="122">
        <v>0</v>
      </c>
      <c r="U46" s="122">
        <v>0</v>
      </c>
      <c r="V46" s="122">
        <v>0</v>
      </c>
      <c r="W46" s="122">
        <v>0</v>
      </c>
      <c r="X46" s="122">
        <v>0</v>
      </c>
      <c r="Y46" s="122">
        <v>0</v>
      </c>
      <c r="Z46" s="122">
        <v>0</v>
      </c>
      <c r="AA46" s="122">
        <v>0</v>
      </c>
      <c r="AB46" s="122">
        <v>1</v>
      </c>
      <c r="AC46" s="122">
        <v>0</v>
      </c>
      <c r="AD46" s="122">
        <v>17</v>
      </c>
      <c r="AE46" s="122">
        <v>30</v>
      </c>
      <c r="AF46" s="122">
        <v>0</v>
      </c>
      <c r="AG46" s="123">
        <v>47</v>
      </c>
      <c r="AH46" s="54"/>
      <c r="AI46" s="54"/>
      <c r="AJ46" s="54"/>
      <c r="AK46" s="54"/>
    </row>
    <row r="47" spans="1:37" ht="20.100000000000001" customHeight="1" x14ac:dyDescent="0.35">
      <c r="A47" s="195" t="s">
        <v>109</v>
      </c>
      <c r="B47" s="88" t="s">
        <v>114</v>
      </c>
      <c r="C47" s="120">
        <v>30</v>
      </c>
      <c r="D47" s="120">
        <v>17</v>
      </c>
      <c r="E47" s="120">
        <v>0</v>
      </c>
      <c r="F47" s="120">
        <v>3</v>
      </c>
      <c r="G47" s="120">
        <v>2</v>
      </c>
      <c r="H47" s="120">
        <v>0</v>
      </c>
      <c r="I47" s="120">
        <v>6</v>
      </c>
      <c r="J47" s="120">
        <v>7</v>
      </c>
      <c r="K47" s="120">
        <v>0</v>
      </c>
      <c r="L47" s="120">
        <v>0</v>
      </c>
      <c r="M47" s="120">
        <v>0</v>
      </c>
      <c r="N47" s="120">
        <v>0</v>
      </c>
      <c r="O47" s="120">
        <v>23</v>
      </c>
      <c r="P47" s="120">
        <v>14</v>
      </c>
      <c r="Q47" s="120">
        <v>0</v>
      </c>
      <c r="R47" s="120">
        <v>0</v>
      </c>
      <c r="S47" s="120">
        <v>0</v>
      </c>
      <c r="T47" s="120">
        <v>0</v>
      </c>
      <c r="U47" s="120">
        <v>0</v>
      </c>
      <c r="V47" s="120">
        <v>0</v>
      </c>
      <c r="W47" s="120">
        <v>0</v>
      </c>
      <c r="X47" s="120">
        <v>4</v>
      </c>
      <c r="Y47" s="120">
        <v>4</v>
      </c>
      <c r="Z47" s="120">
        <v>0</v>
      </c>
      <c r="AA47" s="120">
        <v>1</v>
      </c>
      <c r="AB47" s="120">
        <v>2</v>
      </c>
      <c r="AC47" s="120">
        <v>0</v>
      </c>
      <c r="AD47" s="120">
        <v>67</v>
      </c>
      <c r="AE47" s="120">
        <v>46</v>
      </c>
      <c r="AF47" s="120">
        <v>0</v>
      </c>
      <c r="AG47" s="121">
        <v>113</v>
      </c>
      <c r="AH47" s="54"/>
      <c r="AI47" s="54"/>
      <c r="AJ47" s="54"/>
      <c r="AK47" s="54"/>
    </row>
    <row r="48" spans="1:37" ht="20.100000000000001" customHeight="1" x14ac:dyDescent="0.35">
      <c r="A48" s="196" t="s">
        <v>109</v>
      </c>
      <c r="B48" s="90" t="s">
        <v>116</v>
      </c>
      <c r="C48" s="122">
        <v>30</v>
      </c>
      <c r="D48" s="122">
        <v>30</v>
      </c>
      <c r="E48" s="122">
        <v>0</v>
      </c>
      <c r="F48" s="122">
        <v>2</v>
      </c>
      <c r="G48" s="122">
        <v>1</v>
      </c>
      <c r="H48" s="122">
        <v>0</v>
      </c>
      <c r="I48" s="122">
        <v>4</v>
      </c>
      <c r="J48" s="122">
        <v>0</v>
      </c>
      <c r="K48" s="122">
        <v>0</v>
      </c>
      <c r="L48" s="122">
        <v>0</v>
      </c>
      <c r="M48" s="122">
        <v>1</v>
      </c>
      <c r="N48" s="122">
        <v>0</v>
      </c>
      <c r="O48" s="122">
        <v>12</v>
      </c>
      <c r="P48" s="122">
        <v>5</v>
      </c>
      <c r="Q48" s="122">
        <v>0</v>
      </c>
      <c r="R48" s="122">
        <v>0</v>
      </c>
      <c r="S48" s="122">
        <v>0</v>
      </c>
      <c r="T48" s="122">
        <v>0</v>
      </c>
      <c r="U48" s="122">
        <v>1</v>
      </c>
      <c r="V48" s="122">
        <v>0</v>
      </c>
      <c r="W48" s="122">
        <v>0</v>
      </c>
      <c r="X48" s="122">
        <v>3</v>
      </c>
      <c r="Y48" s="122">
        <v>2</v>
      </c>
      <c r="Z48" s="122">
        <v>0</v>
      </c>
      <c r="AA48" s="122">
        <v>1</v>
      </c>
      <c r="AB48" s="122">
        <v>3</v>
      </c>
      <c r="AC48" s="122">
        <v>0</v>
      </c>
      <c r="AD48" s="122">
        <v>53</v>
      </c>
      <c r="AE48" s="122">
        <v>42</v>
      </c>
      <c r="AF48" s="122">
        <v>0</v>
      </c>
      <c r="AG48" s="123">
        <v>95</v>
      </c>
      <c r="AH48" s="54"/>
      <c r="AI48" s="54"/>
      <c r="AJ48" s="54"/>
      <c r="AK48" s="54"/>
    </row>
    <row r="49" spans="1:37" ht="20.100000000000001" customHeight="1" x14ac:dyDescent="0.35">
      <c r="A49" s="195" t="s">
        <v>119</v>
      </c>
      <c r="B49" s="88" t="s">
        <v>120</v>
      </c>
      <c r="C49" s="120">
        <v>22</v>
      </c>
      <c r="D49" s="120">
        <v>27</v>
      </c>
      <c r="E49" s="120">
        <v>0</v>
      </c>
      <c r="F49" s="120">
        <v>7</v>
      </c>
      <c r="G49" s="120">
        <v>8</v>
      </c>
      <c r="H49" s="120">
        <v>0</v>
      </c>
      <c r="I49" s="120">
        <v>4</v>
      </c>
      <c r="J49" s="120">
        <v>5</v>
      </c>
      <c r="K49" s="120">
        <v>0</v>
      </c>
      <c r="L49" s="120">
        <v>1</v>
      </c>
      <c r="M49" s="120">
        <v>1</v>
      </c>
      <c r="N49" s="120">
        <v>0</v>
      </c>
      <c r="O49" s="120">
        <v>4</v>
      </c>
      <c r="P49" s="120">
        <v>5</v>
      </c>
      <c r="Q49" s="120">
        <v>0</v>
      </c>
      <c r="R49" s="120">
        <v>0</v>
      </c>
      <c r="S49" s="120">
        <v>0</v>
      </c>
      <c r="T49" s="120">
        <v>0</v>
      </c>
      <c r="U49" s="120">
        <v>0</v>
      </c>
      <c r="V49" s="120">
        <v>0</v>
      </c>
      <c r="W49" s="120">
        <v>0</v>
      </c>
      <c r="X49" s="120">
        <v>0</v>
      </c>
      <c r="Y49" s="120">
        <v>0</v>
      </c>
      <c r="Z49" s="120">
        <v>0</v>
      </c>
      <c r="AA49" s="120">
        <v>0</v>
      </c>
      <c r="AB49" s="120">
        <v>0</v>
      </c>
      <c r="AC49" s="120">
        <v>0</v>
      </c>
      <c r="AD49" s="120">
        <v>38</v>
      </c>
      <c r="AE49" s="120">
        <v>46</v>
      </c>
      <c r="AF49" s="120">
        <v>0</v>
      </c>
      <c r="AG49" s="121">
        <v>84</v>
      </c>
      <c r="AH49" s="54"/>
      <c r="AI49" s="54"/>
      <c r="AJ49" s="54"/>
      <c r="AK49" s="54"/>
    </row>
    <row r="50" spans="1:37" ht="20.100000000000001" customHeight="1" x14ac:dyDescent="0.35">
      <c r="A50" s="196" t="s">
        <v>119</v>
      </c>
      <c r="B50" s="90" t="s">
        <v>121</v>
      </c>
      <c r="C50" s="122">
        <v>15</v>
      </c>
      <c r="D50" s="122">
        <v>11</v>
      </c>
      <c r="E50" s="122">
        <v>0</v>
      </c>
      <c r="F50" s="122">
        <v>3</v>
      </c>
      <c r="G50" s="122">
        <v>7</v>
      </c>
      <c r="H50" s="122">
        <v>0</v>
      </c>
      <c r="I50" s="122">
        <v>0</v>
      </c>
      <c r="J50" s="122">
        <v>6</v>
      </c>
      <c r="K50" s="122">
        <v>0</v>
      </c>
      <c r="L50" s="122">
        <v>0</v>
      </c>
      <c r="M50" s="122">
        <v>0</v>
      </c>
      <c r="N50" s="122">
        <v>0</v>
      </c>
      <c r="O50" s="122">
        <v>5</v>
      </c>
      <c r="P50" s="122">
        <v>5</v>
      </c>
      <c r="Q50" s="122">
        <v>0</v>
      </c>
      <c r="R50" s="122">
        <v>0</v>
      </c>
      <c r="S50" s="122">
        <v>0</v>
      </c>
      <c r="T50" s="122">
        <v>0</v>
      </c>
      <c r="U50" s="122">
        <v>0</v>
      </c>
      <c r="V50" s="122">
        <v>0</v>
      </c>
      <c r="W50" s="122">
        <v>0</v>
      </c>
      <c r="X50" s="122">
        <v>0</v>
      </c>
      <c r="Y50" s="122">
        <v>0</v>
      </c>
      <c r="Z50" s="122">
        <v>0</v>
      </c>
      <c r="AA50" s="122">
        <v>0</v>
      </c>
      <c r="AB50" s="122">
        <v>0</v>
      </c>
      <c r="AC50" s="122">
        <v>0</v>
      </c>
      <c r="AD50" s="122">
        <v>23</v>
      </c>
      <c r="AE50" s="122">
        <v>29</v>
      </c>
      <c r="AF50" s="122">
        <v>0</v>
      </c>
      <c r="AG50" s="123">
        <v>52</v>
      </c>
      <c r="AH50" s="54"/>
      <c r="AI50" s="54"/>
      <c r="AJ50" s="54"/>
      <c r="AK50" s="54"/>
    </row>
    <row r="51" spans="1:37" ht="20.100000000000001" customHeight="1" x14ac:dyDescent="0.35">
      <c r="A51" s="195" t="s">
        <v>125</v>
      </c>
      <c r="B51" s="88" t="s">
        <v>126</v>
      </c>
      <c r="C51" s="120">
        <v>37</v>
      </c>
      <c r="D51" s="120">
        <v>46</v>
      </c>
      <c r="E51" s="120">
        <v>0</v>
      </c>
      <c r="F51" s="120">
        <v>4</v>
      </c>
      <c r="G51" s="120">
        <v>4</v>
      </c>
      <c r="H51" s="120">
        <v>0</v>
      </c>
      <c r="I51" s="120">
        <v>1</v>
      </c>
      <c r="J51" s="120">
        <v>1</v>
      </c>
      <c r="K51" s="120">
        <v>0</v>
      </c>
      <c r="L51" s="120">
        <v>0</v>
      </c>
      <c r="M51" s="120">
        <v>0</v>
      </c>
      <c r="N51" s="120">
        <v>0</v>
      </c>
      <c r="O51" s="120">
        <v>5</v>
      </c>
      <c r="P51" s="120">
        <v>9</v>
      </c>
      <c r="Q51" s="120">
        <v>0</v>
      </c>
      <c r="R51" s="120">
        <v>0</v>
      </c>
      <c r="S51" s="120">
        <v>0</v>
      </c>
      <c r="T51" s="120">
        <v>0</v>
      </c>
      <c r="U51" s="120">
        <v>0</v>
      </c>
      <c r="V51" s="120">
        <v>4</v>
      </c>
      <c r="W51" s="120">
        <v>0</v>
      </c>
      <c r="X51" s="120">
        <v>0</v>
      </c>
      <c r="Y51" s="120">
        <v>0</v>
      </c>
      <c r="Z51" s="120">
        <v>0</v>
      </c>
      <c r="AA51" s="120">
        <v>6</v>
      </c>
      <c r="AB51" s="120">
        <v>3</v>
      </c>
      <c r="AC51" s="120">
        <v>0</v>
      </c>
      <c r="AD51" s="120">
        <v>53</v>
      </c>
      <c r="AE51" s="120">
        <v>67</v>
      </c>
      <c r="AF51" s="120">
        <v>0</v>
      </c>
      <c r="AG51" s="121">
        <v>120</v>
      </c>
      <c r="AH51" s="54"/>
      <c r="AI51" s="54"/>
      <c r="AJ51" s="54"/>
      <c r="AK51" s="54"/>
    </row>
    <row r="52" spans="1:37" ht="20.100000000000001" customHeight="1" x14ac:dyDescent="0.35">
      <c r="A52" s="196" t="s">
        <v>125</v>
      </c>
      <c r="B52" s="90" t="s">
        <v>128</v>
      </c>
      <c r="C52" s="122">
        <v>22</v>
      </c>
      <c r="D52" s="122">
        <v>14</v>
      </c>
      <c r="E52" s="122">
        <v>0</v>
      </c>
      <c r="F52" s="122">
        <v>1</v>
      </c>
      <c r="G52" s="122">
        <v>2</v>
      </c>
      <c r="H52" s="122">
        <v>0</v>
      </c>
      <c r="I52" s="122">
        <v>4</v>
      </c>
      <c r="J52" s="122">
        <v>4</v>
      </c>
      <c r="K52" s="122">
        <v>0</v>
      </c>
      <c r="L52" s="122">
        <v>0</v>
      </c>
      <c r="M52" s="122">
        <v>0</v>
      </c>
      <c r="N52" s="122">
        <v>0</v>
      </c>
      <c r="O52" s="122">
        <v>10</v>
      </c>
      <c r="P52" s="122">
        <v>9</v>
      </c>
      <c r="Q52" s="122">
        <v>0</v>
      </c>
      <c r="R52" s="122">
        <v>0</v>
      </c>
      <c r="S52" s="122">
        <v>0</v>
      </c>
      <c r="T52" s="122">
        <v>0</v>
      </c>
      <c r="U52" s="122">
        <v>2</v>
      </c>
      <c r="V52" s="122">
        <v>0</v>
      </c>
      <c r="W52" s="122">
        <v>0</v>
      </c>
      <c r="X52" s="122">
        <v>4</v>
      </c>
      <c r="Y52" s="122">
        <v>2</v>
      </c>
      <c r="Z52" s="122">
        <v>0</v>
      </c>
      <c r="AA52" s="122">
        <v>1</v>
      </c>
      <c r="AB52" s="122">
        <v>1</v>
      </c>
      <c r="AC52" s="122">
        <v>0</v>
      </c>
      <c r="AD52" s="122">
        <v>44</v>
      </c>
      <c r="AE52" s="122">
        <v>32</v>
      </c>
      <c r="AF52" s="122">
        <v>0</v>
      </c>
      <c r="AG52" s="123">
        <v>76</v>
      </c>
      <c r="AH52" s="54"/>
      <c r="AI52" s="54"/>
      <c r="AJ52" s="54"/>
      <c r="AK52" s="54"/>
    </row>
    <row r="53" spans="1:37" ht="20.100000000000001" customHeight="1" x14ac:dyDescent="0.35">
      <c r="A53" s="195" t="s">
        <v>130</v>
      </c>
      <c r="B53" s="88" t="s">
        <v>131</v>
      </c>
      <c r="C53" s="120">
        <v>27</v>
      </c>
      <c r="D53" s="120">
        <v>13</v>
      </c>
      <c r="E53" s="120">
        <v>0</v>
      </c>
      <c r="F53" s="120">
        <v>0</v>
      </c>
      <c r="G53" s="120">
        <v>1</v>
      </c>
      <c r="H53" s="120">
        <v>0</v>
      </c>
      <c r="I53" s="120">
        <v>2</v>
      </c>
      <c r="J53" s="120">
        <v>1</v>
      </c>
      <c r="K53" s="120">
        <v>0</v>
      </c>
      <c r="L53" s="120">
        <v>0</v>
      </c>
      <c r="M53" s="120">
        <v>0</v>
      </c>
      <c r="N53" s="120">
        <v>0</v>
      </c>
      <c r="O53" s="120">
        <v>2</v>
      </c>
      <c r="P53" s="120">
        <v>0</v>
      </c>
      <c r="Q53" s="120">
        <v>0</v>
      </c>
      <c r="R53" s="120">
        <v>0</v>
      </c>
      <c r="S53" s="120">
        <v>0</v>
      </c>
      <c r="T53" s="120">
        <v>0</v>
      </c>
      <c r="U53" s="120">
        <v>2</v>
      </c>
      <c r="V53" s="120">
        <v>3</v>
      </c>
      <c r="W53" s="120">
        <v>0</v>
      </c>
      <c r="X53" s="120">
        <v>0</v>
      </c>
      <c r="Y53" s="120">
        <v>0</v>
      </c>
      <c r="Z53" s="120">
        <v>0</v>
      </c>
      <c r="AA53" s="120">
        <v>1</v>
      </c>
      <c r="AB53" s="120">
        <v>0</v>
      </c>
      <c r="AC53" s="120">
        <v>0</v>
      </c>
      <c r="AD53" s="120">
        <v>34</v>
      </c>
      <c r="AE53" s="120">
        <v>18</v>
      </c>
      <c r="AF53" s="120">
        <v>0</v>
      </c>
      <c r="AG53" s="121">
        <v>52</v>
      </c>
      <c r="AH53" s="54"/>
      <c r="AI53" s="54"/>
      <c r="AJ53" s="54"/>
      <c r="AK53" s="54"/>
    </row>
    <row r="54" spans="1:37" ht="20.100000000000001" customHeight="1" x14ac:dyDescent="0.35">
      <c r="A54" s="196" t="s">
        <v>133</v>
      </c>
      <c r="B54" s="90" t="s">
        <v>134</v>
      </c>
      <c r="C54" s="122">
        <v>21</v>
      </c>
      <c r="D54" s="122">
        <v>22</v>
      </c>
      <c r="E54" s="122">
        <v>0</v>
      </c>
      <c r="F54" s="122">
        <v>0</v>
      </c>
      <c r="G54" s="122">
        <v>0</v>
      </c>
      <c r="H54" s="122">
        <v>0</v>
      </c>
      <c r="I54" s="122">
        <v>4</v>
      </c>
      <c r="J54" s="122">
        <v>2</v>
      </c>
      <c r="K54" s="122">
        <v>0</v>
      </c>
      <c r="L54" s="122">
        <v>0</v>
      </c>
      <c r="M54" s="122">
        <v>0</v>
      </c>
      <c r="N54" s="122">
        <v>0</v>
      </c>
      <c r="O54" s="122">
        <v>8</v>
      </c>
      <c r="P54" s="122">
        <v>10</v>
      </c>
      <c r="Q54" s="122">
        <v>0</v>
      </c>
      <c r="R54" s="122">
        <v>0</v>
      </c>
      <c r="S54" s="122">
        <v>0</v>
      </c>
      <c r="T54" s="122">
        <v>0</v>
      </c>
      <c r="U54" s="122">
        <v>5</v>
      </c>
      <c r="V54" s="122">
        <v>1</v>
      </c>
      <c r="W54" s="122">
        <v>0</v>
      </c>
      <c r="X54" s="122">
        <v>1</v>
      </c>
      <c r="Y54" s="122">
        <v>0</v>
      </c>
      <c r="Z54" s="122">
        <v>0</v>
      </c>
      <c r="AA54" s="122">
        <v>0</v>
      </c>
      <c r="AB54" s="122">
        <v>0</v>
      </c>
      <c r="AC54" s="122">
        <v>0</v>
      </c>
      <c r="AD54" s="122">
        <v>39</v>
      </c>
      <c r="AE54" s="122">
        <v>35</v>
      </c>
      <c r="AF54" s="122">
        <v>0</v>
      </c>
      <c r="AG54" s="123">
        <v>74</v>
      </c>
      <c r="AH54" s="54"/>
      <c r="AI54" s="54"/>
      <c r="AJ54" s="54"/>
      <c r="AK54" s="54"/>
    </row>
    <row r="55" spans="1:37" ht="20.100000000000001" customHeight="1" x14ac:dyDescent="0.35">
      <c r="A55" s="195" t="s">
        <v>136</v>
      </c>
      <c r="B55" s="88" t="s">
        <v>137</v>
      </c>
      <c r="C55" s="120">
        <v>37</v>
      </c>
      <c r="D55" s="120">
        <v>26</v>
      </c>
      <c r="E55" s="120">
        <v>0</v>
      </c>
      <c r="F55" s="120">
        <v>1</v>
      </c>
      <c r="G55" s="120">
        <v>6</v>
      </c>
      <c r="H55" s="120">
        <v>0</v>
      </c>
      <c r="I55" s="120">
        <v>3</v>
      </c>
      <c r="J55" s="120">
        <v>5</v>
      </c>
      <c r="K55" s="120">
        <v>0</v>
      </c>
      <c r="L55" s="120">
        <v>0</v>
      </c>
      <c r="M55" s="120">
        <v>0</v>
      </c>
      <c r="N55" s="120">
        <v>0</v>
      </c>
      <c r="O55" s="120">
        <v>25</v>
      </c>
      <c r="P55" s="120">
        <v>26</v>
      </c>
      <c r="Q55" s="120">
        <v>0</v>
      </c>
      <c r="R55" s="120">
        <v>0</v>
      </c>
      <c r="S55" s="120">
        <v>0</v>
      </c>
      <c r="T55" s="120">
        <v>0</v>
      </c>
      <c r="U55" s="120">
        <v>1</v>
      </c>
      <c r="V55" s="120">
        <v>0</v>
      </c>
      <c r="W55" s="120">
        <v>0</v>
      </c>
      <c r="X55" s="120">
        <v>5</v>
      </c>
      <c r="Y55" s="120">
        <v>5</v>
      </c>
      <c r="Z55" s="120">
        <v>0</v>
      </c>
      <c r="AA55" s="120">
        <v>1</v>
      </c>
      <c r="AB55" s="120">
        <v>0</v>
      </c>
      <c r="AC55" s="120">
        <v>0</v>
      </c>
      <c r="AD55" s="120">
        <v>73</v>
      </c>
      <c r="AE55" s="120">
        <v>68</v>
      </c>
      <c r="AF55" s="120">
        <v>0</v>
      </c>
      <c r="AG55" s="121">
        <v>141</v>
      </c>
      <c r="AH55" s="54"/>
      <c r="AI55" s="54"/>
      <c r="AJ55" s="54"/>
      <c r="AK55" s="54"/>
    </row>
    <row r="56" spans="1:37" ht="20.100000000000001" customHeight="1" x14ac:dyDescent="0.35">
      <c r="A56" s="196" t="s">
        <v>136</v>
      </c>
      <c r="B56" s="90" t="s">
        <v>141</v>
      </c>
      <c r="C56" s="122">
        <v>17</v>
      </c>
      <c r="D56" s="122">
        <v>36</v>
      </c>
      <c r="E56" s="122">
        <v>0</v>
      </c>
      <c r="F56" s="122">
        <v>0</v>
      </c>
      <c r="G56" s="122">
        <v>3</v>
      </c>
      <c r="H56" s="122">
        <v>0</v>
      </c>
      <c r="I56" s="122">
        <v>2</v>
      </c>
      <c r="J56" s="122">
        <v>6</v>
      </c>
      <c r="K56" s="122">
        <v>0</v>
      </c>
      <c r="L56" s="122">
        <v>0</v>
      </c>
      <c r="M56" s="122">
        <v>0</v>
      </c>
      <c r="N56" s="122">
        <v>0</v>
      </c>
      <c r="O56" s="122">
        <v>13</v>
      </c>
      <c r="P56" s="122">
        <v>32</v>
      </c>
      <c r="Q56" s="122">
        <v>0</v>
      </c>
      <c r="R56" s="122">
        <v>1</v>
      </c>
      <c r="S56" s="122">
        <v>0</v>
      </c>
      <c r="T56" s="122">
        <v>0</v>
      </c>
      <c r="U56" s="122">
        <v>2</v>
      </c>
      <c r="V56" s="122">
        <v>3</v>
      </c>
      <c r="W56" s="122">
        <v>0</v>
      </c>
      <c r="X56" s="122">
        <v>1</v>
      </c>
      <c r="Y56" s="122">
        <v>11</v>
      </c>
      <c r="Z56" s="122">
        <v>0</v>
      </c>
      <c r="AA56" s="122">
        <v>5</v>
      </c>
      <c r="AB56" s="122">
        <v>4</v>
      </c>
      <c r="AC56" s="122">
        <v>0</v>
      </c>
      <c r="AD56" s="122">
        <v>41</v>
      </c>
      <c r="AE56" s="122">
        <v>95</v>
      </c>
      <c r="AF56" s="122">
        <v>0</v>
      </c>
      <c r="AG56" s="123">
        <v>136</v>
      </c>
      <c r="AH56" s="54"/>
      <c r="AI56" s="54"/>
      <c r="AJ56" s="54"/>
      <c r="AK56" s="54"/>
    </row>
    <row r="57" spans="1:37" ht="20.100000000000001" customHeight="1" x14ac:dyDescent="0.35">
      <c r="A57" s="195" t="s">
        <v>136</v>
      </c>
      <c r="B57" s="88" t="s">
        <v>143</v>
      </c>
      <c r="C57" s="120">
        <v>21</v>
      </c>
      <c r="D57" s="120">
        <v>30</v>
      </c>
      <c r="E57" s="120">
        <v>0</v>
      </c>
      <c r="F57" s="120">
        <v>1</v>
      </c>
      <c r="G57" s="120">
        <v>5</v>
      </c>
      <c r="H57" s="120">
        <v>0</v>
      </c>
      <c r="I57" s="120">
        <v>1</v>
      </c>
      <c r="J57" s="120">
        <v>3</v>
      </c>
      <c r="K57" s="120">
        <v>0</v>
      </c>
      <c r="L57" s="120">
        <v>0</v>
      </c>
      <c r="M57" s="120">
        <v>2</v>
      </c>
      <c r="N57" s="120">
        <v>0</v>
      </c>
      <c r="O57" s="120">
        <v>8</v>
      </c>
      <c r="P57" s="120">
        <v>9</v>
      </c>
      <c r="Q57" s="120">
        <v>0</v>
      </c>
      <c r="R57" s="120">
        <v>0</v>
      </c>
      <c r="S57" s="120">
        <v>0</v>
      </c>
      <c r="T57" s="120">
        <v>0</v>
      </c>
      <c r="U57" s="120">
        <v>0</v>
      </c>
      <c r="V57" s="120">
        <v>0</v>
      </c>
      <c r="W57" s="120">
        <v>0</v>
      </c>
      <c r="X57" s="120">
        <v>0</v>
      </c>
      <c r="Y57" s="120">
        <v>0</v>
      </c>
      <c r="Z57" s="120">
        <v>0</v>
      </c>
      <c r="AA57" s="120">
        <v>0</v>
      </c>
      <c r="AB57" s="120">
        <v>0</v>
      </c>
      <c r="AC57" s="120">
        <v>0</v>
      </c>
      <c r="AD57" s="120">
        <v>31</v>
      </c>
      <c r="AE57" s="120">
        <v>49</v>
      </c>
      <c r="AF57" s="120">
        <v>0</v>
      </c>
      <c r="AG57" s="121">
        <v>80</v>
      </c>
      <c r="AH57" s="54"/>
      <c r="AI57" s="54"/>
      <c r="AJ57" s="54"/>
      <c r="AK57" s="54"/>
    </row>
    <row r="58" spans="1:37" ht="20.100000000000001" customHeight="1" x14ac:dyDescent="0.35">
      <c r="A58" s="196" t="s">
        <v>145</v>
      </c>
      <c r="B58" s="90" t="s">
        <v>146</v>
      </c>
      <c r="C58" s="122">
        <v>34</v>
      </c>
      <c r="D58" s="122">
        <v>23</v>
      </c>
      <c r="E58" s="122">
        <v>0</v>
      </c>
      <c r="F58" s="122">
        <v>3</v>
      </c>
      <c r="G58" s="122">
        <v>3</v>
      </c>
      <c r="H58" s="122">
        <v>0</v>
      </c>
      <c r="I58" s="122">
        <v>1</v>
      </c>
      <c r="J58" s="122">
        <v>0</v>
      </c>
      <c r="K58" s="122">
        <v>0</v>
      </c>
      <c r="L58" s="122">
        <v>0</v>
      </c>
      <c r="M58" s="122">
        <v>1</v>
      </c>
      <c r="N58" s="122">
        <v>0</v>
      </c>
      <c r="O58" s="122">
        <v>6</v>
      </c>
      <c r="P58" s="122">
        <v>5</v>
      </c>
      <c r="Q58" s="122">
        <v>0</v>
      </c>
      <c r="R58" s="122">
        <v>1</v>
      </c>
      <c r="S58" s="122">
        <v>1</v>
      </c>
      <c r="T58" s="122">
        <v>0</v>
      </c>
      <c r="U58" s="122">
        <v>0</v>
      </c>
      <c r="V58" s="122">
        <v>0</v>
      </c>
      <c r="W58" s="122">
        <v>0</v>
      </c>
      <c r="X58" s="122">
        <v>0</v>
      </c>
      <c r="Y58" s="122">
        <v>0</v>
      </c>
      <c r="Z58" s="122">
        <v>0</v>
      </c>
      <c r="AA58" s="122">
        <v>0</v>
      </c>
      <c r="AB58" s="122">
        <v>0</v>
      </c>
      <c r="AC58" s="122">
        <v>0</v>
      </c>
      <c r="AD58" s="122">
        <v>45</v>
      </c>
      <c r="AE58" s="122">
        <v>33</v>
      </c>
      <c r="AF58" s="122">
        <v>0</v>
      </c>
      <c r="AG58" s="123">
        <v>78</v>
      </c>
      <c r="AH58" s="54"/>
      <c r="AI58" s="54"/>
      <c r="AJ58" s="54"/>
      <c r="AK58" s="54"/>
    </row>
    <row r="59" spans="1:37" ht="20.100000000000001" customHeight="1" x14ac:dyDescent="0.35">
      <c r="A59" s="195" t="s">
        <v>148</v>
      </c>
      <c r="B59" s="88" t="s">
        <v>149</v>
      </c>
      <c r="C59" s="120">
        <v>0</v>
      </c>
      <c r="D59" s="120">
        <v>0</v>
      </c>
      <c r="E59" s="120">
        <v>0</v>
      </c>
      <c r="F59" s="120">
        <v>16</v>
      </c>
      <c r="G59" s="120">
        <v>45</v>
      </c>
      <c r="H59" s="120">
        <v>0</v>
      </c>
      <c r="I59" s="120">
        <v>0</v>
      </c>
      <c r="J59" s="120">
        <v>0</v>
      </c>
      <c r="K59" s="120">
        <v>0</v>
      </c>
      <c r="L59" s="120">
        <v>0</v>
      </c>
      <c r="M59" s="120">
        <v>0</v>
      </c>
      <c r="N59" s="120">
        <v>0</v>
      </c>
      <c r="O59" s="120">
        <v>0</v>
      </c>
      <c r="P59" s="120">
        <v>0</v>
      </c>
      <c r="Q59" s="120">
        <v>0</v>
      </c>
      <c r="R59" s="120">
        <v>0</v>
      </c>
      <c r="S59" s="120">
        <v>0</v>
      </c>
      <c r="T59" s="120">
        <v>0</v>
      </c>
      <c r="U59" s="120">
        <v>0</v>
      </c>
      <c r="V59" s="120">
        <v>0</v>
      </c>
      <c r="W59" s="120">
        <v>0</v>
      </c>
      <c r="X59" s="120">
        <v>0</v>
      </c>
      <c r="Y59" s="120">
        <v>0</v>
      </c>
      <c r="Z59" s="120">
        <v>0</v>
      </c>
      <c r="AA59" s="120">
        <v>0</v>
      </c>
      <c r="AB59" s="120">
        <v>0</v>
      </c>
      <c r="AC59" s="120">
        <v>0</v>
      </c>
      <c r="AD59" s="120">
        <v>16</v>
      </c>
      <c r="AE59" s="120">
        <v>45</v>
      </c>
      <c r="AF59" s="120">
        <v>0</v>
      </c>
      <c r="AG59" s="121">
        <v>61</v>
      </c>
      <c r="AH59" s="54"/>
      <c r="AI59" s="54"/>
      <c r="AJ59" s="54"/>
      <c r="AK59" s="54"/>
    </row>
    <row r="60" spans="1:37" ht="20.100000000000001" customHeight="1" x14ac:dyDescent="0.35">
      <c r="A60" s="196" t="s">
        <v>148</v>
      </c>
      <c r="B60" s="90" t="s">
        <v>150</v>
      </c>
      <c r="C60" s="122">
        <v>33</v>
      </c>
      <c r="D60" s="122">
        <v>35</v>
      </c>
      <c r="E60" s="122">
        <v>0</v>
      </c>
      <c r="F60" s="122">
        <v>1</v>
      </c>
      <c r="G60" s="122">
        <v>4</v>
      </c>
      <c r="H60" s="122">
        <v>0</v>
      </c>
      <c r="I60" s="122">
        <v>3</v>
      </c>
      <c r="J60" s="122">
        <v>4</v>
      </c>
      <c r="K60" s="122">
        <v>0</v>
      </c>
      <c r="L60" s="122">
        <v>0</v>
      </c>
      <c r="M60" s="122">
        <v>0</v>
      </c>
      <c r="N60" s="122">
        <v>0</v>
      </c>
      <c r="O60" s="122">
        <v>7</v>
      </c>
      <c r="P60" s="122">
        <v>8</v>
      </c>
      <c r="Q60" s="122">
        <v>0</v>
      </c>
      <c r="R60" s="122">
        <v>0</v>
      </c>
      <c r="S60" s="122">
        <v>1</v>
      </c>
      <c r="T60" s="122">
        <v>0</v>
      </c>
      <c r="U60" s="122">
        <v>1</v>
      </c>
      <c r="V60" s="122">
        <v>1</v>
      </c>
      <c r="W60" s="122">
        <v>0</v>
      </c>
      <c r="X60" s="122">
        <v>0</v>
      </c>
      <c r="Y60" s="122">
        <v>0</v>
      </c>
      <c r="Z60" s="122">
        <v>0</v>
      </c>
      <c r="AA60" s="122">
        <v>0</v>
      </c>
      <c r="AB60" s="122">
        <v>0</v>
      </c>
      <c r="AC60" s="122">
        <v>0</v>
      </c>
      <c r="AD60" s="122">
        <v>45</v>
      </c>
      <c r="AE60" s="122">
        <v>53</v>
      </c>
      <c r="AF60" s="122">
        <v>0</v>
      </c>
      <c r="AG60" s="123">
        <v>98</v>
      </c>
      <c r="AH60" s="54"/>
      <c r="AI60" s="54"/>
      <c r="AJ60" s="54"/>
      <c r="AK60" s="54"/>
    </row>
    <row r="61" spans="1:37" ht="20.100000000000001" customHeight="1" x14ac:dyDescent="0.35">
      <c r="A61" s="195" t="s">
        <v>151</v>
      </c>
      <c r="B61" s="88" t="s">
        <v>152</v>
      </c>
      <c r="C61" s="120">
        <v>15</v>
      </c>
      <c r="D61" s="120">
        <v>13</v>
      </c>
      <c r="E61" s="120">
        <v>0</v>
      </c>
      <c r="F61" s="120">
        <v>2</v>
      </c>
      <c r="G61" s="120">
        <v>3</v>
      </c>
      <c r="H61" s="120">
        <v>0</v>
      </c>
      <c r="I61" s="120">
        <v>23</v>
      </c>
      <c r="J61" s="120">
        <v>21</v>
      </c>
      <c r="K61" s="120">
        <v>0</v>
      </c>
      <c r="L61" s="120">
        <v>0</v>
      </c>
      <c r="M61" s="120">
        <v>0</v>
      </c>
      <c r="N61" s="120">
        <v>0</v>
      </c>
      <c r="O61" s="120">
        <v>12</v>
      </c>
      <c r="P61" s="120">
        <v>15</v>
      </c>
      <c r="Q61" s="120">
        <v>0</v>
      </c>
      <c r="R61" s="120">
        <v>0</v>
      </c>
      <c r="S61" s="120">
        <v>0</v>
      </c>
      <c r="T61" s="120">
        <v>0</v>
      </c>
      <c r="U61" s="120">
        <v>0</v>
      </c>
      <c r="V61" s="120">
        <v>1</v>
      </c>
      <c r="W61" s="120">
        <v>0</v>
      </c>
      <c r="X61" s="120">
        <v>1</v>
      </c>
      <c r="Y61" s="120">
        <v>0</v>
      </c>
      <c r="Z61" s="120">
        <v>0</v>
      </c>
      <c r="AA61" s="120">
        <v>0</v>
      </c>
      <c r="AB61" s="120">
        <v>0</v>
      </c>
      <c r="AC61" s="120">
        <v>0</v>
      </c>
      <c r="AD61" s="120">
        <v>53</v>
      </c>
      <c r="AE61" s="120">
        <v>53</v>
      </c>
      <c r="AF61" s="120">
        <v>0</v>
      </c>
      <c r="AG61" s="121">
        <v>106</v>
      </c>
      <c r="AH61" s="54"/>
      <c r="AI61" s="54"/>
      <c r="AJ61" s="54"/>
      <c r="AK61" s="54"/>
    </row>
    <row r="62" spans="1:37" ht="20.100000000000001" customHeight="1" x14ac:dyDescent="0.35">
      <c r="A62" s="196" t="s">
        <v>151</v>
      </c>
      <c r="B62" s="90" t="s">
        <v>154</v>
      </c>
      <c r="C62" s="122">
        <v>23</v>
      </c>
      <c r="D62" s="122">
        <v>21</v>
      </c>
      <c r="E62" s="122">
        <v>0</v>
      </c>
      <c r="F62" s="122">
        <v>1</v>
      </c>
      <c r="G62" s="122">
        <v>6</v>
      </c>
      <c r="H62" s="122">
        <v>0</v>
      </c>
      <c r="I62" s="122">
        <v>9</v>
      </c>
      <c r="J62" s="122">
        <v>11</v>
      </c>
      <c r="K62" s="122">
        <v>0</v>
      </c>
      <c r="L62" s="122">
        <v>0</v>
      </c>
      <c r="M62" s="122">
        <v>0</v>
      </c>
      <c r="N62" s="122">
        <v>0</v>
      </c>
      <c r="O62" s="122">
        <v>10</v>
      </c>
      <c r="P62" s="122">
        <v>18</v>
      </c>
      <c r="Q62" s="122">
        <v>0</v>
      </c>
      <c r="R62" s="122">
        <v>0</v>
      </c>
      <c r="S62" s="122">
        <v>0</v>
      </c>
      <c r="T62" s="122">
        <v>0</v>
      </c>
      <c r="U62" s="122">
        <v>2</v>
      </c>
      <c r="V62" s="122">
        <v>0</v>
      </c>
      <c r="W62" s="122">
        <v>0</v>
      </c>
      <c r="X62" s="122">
        <v>0</v>
      </c>
      <c r="Y62" s="122">
        <v>0</v>
      </c>
      <c r="Z62" s="122">
        <v>0</v>
      </c>
      <c r="AA62" s="122">
        <v>2</v>
      </c>
      <c r="AB62" s="122">
        <v>2</v>
      </c>
      <c r="AC62" s="122">
        <v>0</v>
      </c>
      <c r="AD62" s="122">
        <v>47</v>
      </c>
      <c r="AE62" s="122">
        <v>58</v>
      </c>
      <c r="AF62" s="122">
        <v>0</v>
      </c>
      <c r="AG62" s="123">
        <v>105</v>
      </c>
      <c r="AH62" s="54"/>
      <c r="AI62" s="54"/>
      <c r="AJ62" s="54"/>
      <c r="AK62" s="54"/>
    </row>
    <row r="63" spans="1:37" ht="20.100000000000001" customHeight="1" x14ac:dyDescent="0.35">
      <c r="A63" s="195" t="s">
        <v>151</v>
      </c>
      <c r="B63" s="88" t="s">
        <v>155</v>
      </c>
      <c r="C63" s="120">
        <v>15</v>
      </c>
      <c r="D63" s="120">
        <v>23</v>
      </c>
      <c r="E63" s="120">
        <v>0</v>
      </c>
      <c r="F63" s="120">
        <v>3</v>
      </c>
      <c r="G63" s="120">
        <v>5</v>
      </c>
      <c r="H63" s="120">
        <v>0</v>
      </c>
      <c r="I63" s="120">
        <v>8</v>
      </c>
      <c r="J63" s="120">
        <v>16</v>
      </c>
      <c r="K63" s="120">
        <v>0</v>
      </c>
      <c r="L63" s="120">
        <v>0</v>
      </c>
      <c r="M63" s="120">
        <v>0</v>
      </c>
      <c r="N63" s="120">
        <v>0</v>
      </c>
      <c r="O63" s="120">
        <v>14</v>
      </c>
      <c r="P63" s="120">
        <v>15</v>
      </c>
      <c r="Q63" s="120">
        <v>0</v>
      </c>
      <c r="R63" s="120">
        <v>0</v>
      </c>
      <c r="S63" s="120">
        <v>0</v>
      </c>
      <c r="T63" s="120">
        <v>0</v>
      </c>
      <c r="U63" s="120">
        <v>0</v>
      </c>
      <c r="V63" s="120">
        <v>2</v>
      </c>
      <c r="W63" s="120">
        <v>0</v>
      </c>
      <c r="X63" s="120">
        <v>0</v>
      </c>
      <c r="Y63" s="120">
        <v>0</v>
      </c>
      <c r="Z63" s="120">
        <v>0</v>
      </c>
      <c r="AA63" s="120">
        <v>0</v>
      </c>
      <c r="AB63" s="120">
        <v>0</v>
      </c>
      <c r="AC63" s="120">
        <v>0</v>
      </c>
      <c r="AD63" s="120">
        <v>40</v>
      </c>
      <c r="AE63" s="120">
        <v>61</v>
      </c>
      <c r="AF63" s="120">
        <v>0</v>
      </c>
      <c r="AG63" s="121">
        <v>101</v>
      </c>
      <c r="AH63" s="54"/>
      <c r="AI63" s="54"/>
      <c r="AJ63" s="54"/>
      <c r="AK63" s="54"/>
    </row>
    <row r="64" spans="1:37" ht="20.100000000000001" customHeight="1" x14ac:dyDescent="0.35">
      <c r="A64" s="196" t="s">
        <v>156</v>
      </c>
      <c r="B64" s="90" t="s">
        <v>157</v>
      </c>
      <c r="C64" s="122">
        <v>32</v>
      </c>
      <c r="D64" s="122">
        <v>16</v>
      </c>
      <c r="E64" s="122">
        <v>0</v>
      </c>
      <c r="F64" s="122">
        <v>0</v>
      </c>
      <c r="G64" s="122">
        <v>0</v>
      </c>
      <c r="H64" s="122">
        <v>0</v>
      </c>
      <c r="I64" s="122">
        <v>6</v>
      </c>
      <c r="J64" s="122">
        <v>6</v>
      </c>
      <c r="K64" s="122">
        <v>0</v>
      </c>
      <c r="L64" s="122">
        <v>0</v>
      </c>
      <c r="M64" s="122">
        <v>0</v>
      </c>
      <c r="N64" s="122">
        <v>0</v>
      </c>
      <c r="O64" s="122">
        <v>7</v>
      </c>
      <c r="P64" s="122">
        <v>24</v>
      </c>
      <c r="Q64" s="122">
        <v>0</v>
      </c>
      <c r="R64" s="122">
        <v>0</v>
      </c>
      <c r="S64" s="122">
        <v>0</v>
      </c>
      <c r="T64" s="122">
        <v>0</v>
      </c>
      <c r="U64" s="122">
        <v>3</v>
      </c>
      <c r="V64" s="122">
        <v>1</v>
      </c>
      <c r="W64" s="122">
        <v>0</v>
      </c>
      <c r="X64" s="122">
        <v>0</v>
      </c>
      <c r="Y64" s="122">
        <v>1</v>
      </c>
      <c r="Z64" s="122">
        <v>0</v>
      </c>
      <c r="AA64" s="122">
        <v>2</v>
      </c>
      <c r="AB64" s="122">
        <v>4</v>
      </c>
      <c r="AC64" s="122">
        <v>0</v>
      </c>
      <c r="AD64" s="122">
        <v>50</v>
      </c>
      <c r="AE64" s="122">
        <v>52</v>
      </c>
      <c r="AF64" s="122">
        <v>0</v>
      </c>
      <c r="AG64" s="123">
        <v>102</v>
      </c>
      <c r="AH64" s="54"/>
      <c r="AI64" s="54"/>
      <c r="AJ64" s="54"/>
      <c r="AK64" s="54"/>
    </row>
    <row r="65" spans="1:37" ht="20.100000000000001" customHeight="1" x14ac:dyDescent="0.35">
      <c r="A65" s="195" t="s">
        <v>156</v>
      </c>
      <c r="B65" s="88" t="s">
        <v>159</v>
      </c>
      <c r="C65" s="120">
        <v>21</v>
      </c>
      <c r="D65" s="120">
        <v>16</v>
      </c>
      <c r="E65" s="120">
        <v>0</v>
      </c>
      <c r="F65" s="120">
        <v>0</v>
      </c>
      <c r="G65" s="120">
        <v>0</v>
      </c>
      <c r="H65" s="120">
        <v>0</v>
      </c>
      <c r="I65" s="120">
        <v>3</v>
      </c>
      <c r="J65" s="120">
        <v>4</v>
      </c>
      <c r="K65" s="120">
        <v>0</v>
      </c>
      <c r="L65" s="120">
        <v>0</v>
      </c>
      <c r="M65" s="120">
        <v>0</v>
      </c>
      <c r="N65" s="120">
        <v>0</v>
      </c>
      <c r="O65" s="120">
        <v>0</v>
      </c>
      <c r="P65" s="120">
        <v>4</v>
      </c>
      <c r="Q65" s="120">
        <v>0</v>
      </c>
      <c r="R65" s="120">
        <v>0</v>
      </c>
      <c r="S65" s="120">
        <v>0</v>
      </c>
      <c r="T65" s="120">
        <v>0</v>
      </c>
      <c r="U65" s="120">
        <v>0</v>
      </c>
      <c r="V65" s="120">
        <v>2</v>
      </c>
      <c r="W65" s="120">
        <v>0</v>
      </c>
      <c r="X65" s="120">
        <v>0</v>
      </c>
      <c r="Y65" s="120">
        <v>0</v>
      </c>
      <c r="Z65" s="120">
        <v>0</v>
      </c>
      <c r="AA65" s="120">
        <v>1</v>
      </c>
      <c r="AB65" s="120">
        <v>0</v>
      </c>
      <c r="AC65" s="120">
        <v>0</v>
      </c>
      <c r="AD65" s="120">
        <v>25</v>
      </c>
      <c r="AE65" s="120">
        <v>26</v>
      </c>
      <c r="AF65" s="120">
        <v>0</v>
      </c>
      <c r="AG65" s="121">
        <v>51</v>
      </c>
      <c r="AH65" s="54"/>
      <c r="AI65" s="54"/>
      <c r="AJ65" s="54"/>
      <c r="AK65" s="54"/>
    </row>
    <row r="66" spans="1:37" ht="20.100000000000001" customHeight="1" x14ac:dyDescent="0.35">
      <c r="A66" s="196" t="s">
        <v>161</v>
      </c>
      <c r="B66" s="90" t="s">
        <v>162</v>
      </c>
      <c r="C66" s="122">
        <v>31</v>
      </c>
      <c r="D66" s="122">
        <v>18</v>
      </c>
      <c r="E66" s="122">
        <v>0</v>
      </c>
      <c r="F66" s="122">
        <v>2</v>
      </c>
      <c r="G66" s="122">
        <v>4</v>
      </c>
      <c r="H66" s="122">
        <v>0</v>
      </c>
      <c r="I66" s="122">
        <v>3</v>
      </c>
      <c r="J66" s="122">
        <v>4</v>
      </c>
      <c r="K66" s="122">
        <v>0</v>
      </c>
      <c r="L66" s="122">
        <v>0</v>
      </c>
      <c r="M66" s="122">
        <v>0</v>
      </c>
      <c r="N66" s="122">
        <v>0</v>
      </c>
      <c r="O66" s="122">
        <v>9</v>
      </c>
      <c r="P66" s="122">
        <v>17</v>
      </c>
      <c r="Q66" s="122">
        <v>0</v>
      </c>
      <c r="R66" s="122">
        <v>0</v>
      </c>
      <c r="S66" s="122">
        <v>0</v>
      </c>
      <c r="T66" s="122">
        <v>0</v>
      </c>
      <c r="U66" s="122">
        <v>0</v>
      </c>
      <c r="V66" s="122">
        <v>2</v>
      </c>
      <c r="W66" s="122">
        <v>0</v>
      </c>
      <c r="X66" s="122">
        <v>1</v>
      </c>
      <c r="Y66" s="122">
        <v>1</v>
      </c>
      <c r="Z66" s="122">
        <v>0</v>
      </c>
      <c r="AA66" s="122">
        <v>1</v>
      </c>
      <c r="AB66" s="122">
        <v>3</v>
      </c>
      <c r="AC66" s="122">
        <v>0</v>
      </c>
      <c r="AD66" s="122">
        <v>47</v>
      </c>
      <c r="AE66" s="122">
        <v>49</v>
      </c>
      <c r="AF66" s="122">
        <v>0</v>
      </c>
      <c r="AG66" s="123">
        <v>96</v>
      </c>
      <c r="AH66" s="54"/>
      <c r="AI66" s="54"/>
      <c r="AJ66" s="54"/>
      <c r="AK66" s="54"/>
    </row>
    <row r="67" spans="1:37" ht="20.100000000000001" customHeight="1" x14ac:dyDescent="0.35">
      <c r="A67" s="195" t="s">
        <v>164</v>
      </c>
      <c r="B67" s="88" t="s">
        <v>165</v>
      </c>
      <c r="C67" s="120">
        <v>14</v>
      </c>
      <c r="D67" s="120">
        <v>15</v>
      </c>
      <c r="E67" s="120">
        <v>0</v>
      </c>
      <c r="F67" s="120">
        <v>0</v>
      </c>
      <c r="G67" s="120">
        <v>0</v>
      </c>
      <c r="H67" s="120">
        <v>0</v>
      </c>
      <c r="I67" s="120">
        <v>3</v>
      </c>
      <c r="J67" s="120">
        <v>1</v>
      </c>
      <c r="K67" s="120">
        <v>0</v>
      </c>
      <c r="L67" s="120">
        <v>1</v>
      </c>
      <c r="M67" s="120">
        <v>0</v>
      </c>
      <c r="N67" s="120">
        <v>0</v>
      </c>
      <c r="O67" s="120">
        <v>9</v>
      </c>
      <c r="P67" s="120">
        <v>14</v>
      </c>
      <c r="Q67" s="120">
        <v>0</v>
      </c>
      <c r="R67" s="120">
        <v>0</v>
      </c>
      <c r="S67" s="120">
        <v>1</v>
      </c>
      <c r="T67" s="120">
        <v>0</v>
      </c>
      <c r="U67" s="120">
        <v>0</v>
      </c>
      <c r="V67" s="120">
        <v>4</v>
      </c>
      <c r="W67" s="120">
        <v>0</v>
      </c>
      <c r="X67" s="120">
        <v>0</v>
      </c>
      <c r="Y67" s="120">
        <v>0</v>
      </c>
      <c r="Z67" s="120">
        <v>0</v>
      </c>
      <c r="AA67" s="120">
        <v>0</v>
      </c>
      <c r="AB67" s="120">
        <v>1</v>
      </c>
      <c r="AC67" s="120">
        <v>0</v>
      </c>
      <c r="AD67" s="120">
        <v>27</v>
      </c>
      <c r="AE67" s="120">
        <v>36</v>
      </c>
      <c r="AF67" s="120">
        <v>0</v>
      </c>
      <c r="AG67" s="121">
        <v>63</v>
      </c>
      <c r="AH67" s="54"/>
      <c r="AI67" s="54"/>
      <c r="AJ67" s="54"/>
      <c r="AK67" s="54"/>
    </row>
    <row r="68" spans="1:37" ht="20.100000000000001" customHeight="1" x14ac:dyDescent="0.35">
      <c r="A68" s="196" t="s">
        <v>167</v>
      </c>
      <c r="B68" s="90" t="s">
        <v>168</v>
      </c>
      <c r="C68" s="122">
        <v>19</v>
      </c>
      <c r="D68" s="122">
        <v>24</v>
      </c>
      <c r="E68" s="122">
        <v>0</v>
      </c>
      <c r="F68" s="122">
        <v>0</v>
      </c>
      <c r="G68" s="122">
        <v>0</v>
      </c>
      <c r="H68" s="122">
        <v>0</v>
      </c>
      <c r="I68" s="122">
        <v>1</v>
      </c>
      <c r="J68" s="122">
        <v>0</v>
      </c>
      <c r="K68" s="122">
        <v>0</v>
      </c>
      <c r="L68" s="122">
        <v>0</v>
      </c>
      <c r="M68" s="122">
        <v>0</v>
      </c>
      <c r="N68" s="122">
        <v>0</v>
      </c>
      <c r="O68" s="122">
        <v>1</v>
      </c>
      <c r="P68" s="122">
        <v>0</v>
      </c>
      <c r="Q68" s="122">
        <v>0</v>
      </c>
      <c r="R68" s="122">
        <v>0</v>
      </c>
      <c r="S68" s="122">
        <v>0</v>
      </c>
      <c r="T68" s="122">
        <v>0</v>
      </c>
      <c r="U68" s="122">
        <v>0</v>
      </c>
      <c r="V68" s="122">
        <v>1</v>
      </c>
      <c r="W68" s="122">
        <v>0</v>
      </c>
      <c r="X68" s="122">
        <v>0</v>
      </c>
      <c r="Y68" s="122">
        <v>0</v>
      </c>
      <c r="Z68" s="122">
        <v>0</v>
      </c>
      <c r="AA68" s="122">
        <v>2</v>
      </c>
      <c r="AB68" s="122">
        <v>0</v>
      </c>
      <c r="AC68" s="122">
        <v>0</v>
      </c>
      <c r="AD68" s="122">
        <v>23</v>
      </c>
      <c r="AE68" s="122">
        <v>25</v>
      </c>
      <c r="AF68" s="122">
        <v>0</v>
      </c>
      <c r="AG68" s="123">
        <v>48</v>
      </c>
      <c r="AH68" s="54"/>
      <c r="AI68" s="54"/>
      <c r="AJ68" s="54"/>
      <c r="AK68" s="54"/>
    </row>
    <row r="69" spans="1:37" ht="20.100000000000001" customHeight="1" x14ac:dyDescent="0.35">
      <c r="A69" s="195" t="s">
        <v>170</v>
      </c>
      <c r="B69" s="88" t="s">
        <v>171</v>
      </c>
      <c r="C69" s="120">
        <v>37</v>
      </c>
      <c r="D69" s="120">
        <v>33</v>
      </c>
      <c r="E69" s="120">
        <v>0</v>
      </c>
      <c r="F69" s="120">
        <v>2</v>
      </c>
      <c r="G69" s="120">
        <v>3</v>
      </c>
      <c r="H69" s="120">
        <v>0</v>
      </c>
      <c r="I69" s="120">
        <v>4</v>
      </c>
      <c r="J69" s="120">
        <v>8</v>
      </c>
      <c r="K69" s="120">
        <v>0</v>
      </c>
      <c r="L69" s="120">
        <v>0</v>
      </c>
      <c r="M69" s="120">
        <v>0</v>
      </c>
      <c r="N69" s="120">
        <v>0</v>
      </c>
      <c r="O69" s="120">
        <v>7</v>
      </c>
      <c r="P69" s="120">
        <v>8</v>
      </c>
      <c r="Q69" s="120">
        <v>0</v>
      </c>
      <c r="R69" s="120">
        <v>0</v>
      </c>
      <c r="S69" s="120">
        <v>0</v>
      </c>
      <c r="T69" s="120">
        <v>0</v>
      </c>
      <c r="U69" s="120">
        <v>0</v>
      </c>
      <c r="V69" s="120">
        <v>2</v>
      </c>
      <c r="W69" s="120">
        <v>0</v>
      </c>
      <c r="X69" s="120">
        <v>0</v>
      </c>
      <c r="Y69" s="120">
        <v>0</v>
      </c>
      <c r="Z69" s="120">
        <v>0</v>
      </c>
      <c r="AA69" s="120">
        <v>1</v>
      </c>
      <c r="AB69" s="120">
        <v>2</v>
      </c>
      <c r="AC69" s="120">
        <v>0</v>
      </c>
      <c r="AD69" s="120">
        <v>51</v>
      </c>
      <c r="AE69" s="120">
        <v>56</v>
      </c>
      <c r="AF69" s="120">
        <v>0</v>
      </c>
      <c r="AG69" s="121">
        <v>107</v>
      </c>
      <c r="AH69" s="54"/>
      <c r="AI69" s="54"/>
      <c r="AJ69" s="54"/>
      <c r="AK69" s="54"/>
    </row>
    <row r="70" spans="1:37" ht="20.100000000000001" customHeight="1" x14ac:dyDescent="0.35">
      <c r="A70" s="196" t="s">
        <v>173</v>
      </c>
      <c r="B70" s="90" t="s">
        <v>174</v>
      </c>
      <c r="C70" s="122">
        <v>1</v>
      </c>
      <c r="D70" s="122">
        <v>1</v>
      </c>
      <c r="E70" s="122">
        <v>0</v>
      </c>
      <c r="F70" s="122">
        <v>0</v>
      </c>
      <c r="G70" s="122">
        <v>0</v>
      </c>
      <c r="H70" s="122">
        <v>0</v>
      </c>
      <c r="I70" s="122">
        <v>12</v>
      </c>
      <c r="J70" s="122">
        <v>26</v>
      </c>
      <c r="K70" s="122">
        <v>0</v>
      </c>
      <c r="L70" s="122">
        <v>0</v>
      </c>
      <c r="M70" s="122">
        <v>0</v>
      </c>
      <c r="N70" s="122">
        <v>0</v>
      </c>
      <c r="O70" s="122">
        <v>0</v>
      </c>
      <c r="P70" s="122">
        <v>0</v>
      </c>
      <c r="Q70" s="122">
        <v>0</v>
      </c>
      <c r="R70" s="122">
        <v>0</v>
      </c>
      <c r="S70" s="122">
        <v>0</v>
      </c>
      <c r="T70" s="122">
        <v>0</v>
      </c>
      <c r="U70" s="122">
        <v>0</v>
      </c>
      <c r="V70" s="122">
        <v>0</v>
      </c>
      <c r="W70" s="122">
        <v>0</v>
      </c>
      <c r="X70" s="122">
        <v>0</v>
      </c>
      <c r="Y70" s="122">
        <v>0</v>
      </c>
      <c r="Z70" s="122">
        <v>0</v>
      </c>
      <c r="AA70" s="122">
        <v>0</v>
      </c>
      <c r="AB70" s="122">
        <v>0</v>
      </c>
      <c r="AC70" s="122">
        <v>0</v>
      </c>
      <c r="AD70" s="122">
        <v>13</v>
      </c>
      <c r="AE70" s="122">
        <v>27</v>
      </c>
      <c r="AF70" s="122">
        <v>0</v>
      </c>
      <c r="AG70" s="123">
        <v>40</v>
      </c>
      <c r="AH70" s="54"/>
      <c r="AI70" s="54"/>
      <c r="AJ70" s="54"/>
      <c r="AK70" s="54"/>
    </row>
    <row r="71" spans="1:37" s="197" customFormat="1" ht="20.100000000000001" customHeight="1" x14ac:dyDescent="0.4">
      <c r="A71" s="207"/>
      <c r="B71" s="209" t="s">
        <v>299</v>
      </c>
      <c r="C71" s="202">
        <v>1566</v>
      </c>
      <c r="D71" s="202">
        <v>1547</v>
      </c>
      <c r="E71" s="202">
        <v>1</v>
      </c>
      <c r="F71" s="202">
        <v>124</v>
      </c>
      <c r="G71" s="202">
        <v>270</v>
      </c>
      <c r="H71" s="202"/>
      <c r="I71" s="202">
        <v>275</v>
      </c>
      <c r="J71" s="202">
        <v>386</v>
      </c>
      <c r="K71" s="202"/>
      <c r="L71" s="202">
        <v>10</v>
      </c>
      <c r="M71" s="202">
        <v>12</v>
      </c>
      <c r="N71" s="202"/>
      <c r="O71" s="202">
        <v>628</v>
      </c>
      <c r="P71" s="202">
        <v>852</v>
      </c>
      <c r="Q71" s="202">
        <v>1</v>
      </c>
      <c r="R71" s="202">
        <v>7</v>
      </c>
      <c r="S71" s="202">
        <v>6</v>
      </c>
      <c r="T71" s="202"/>
      <c r="U71" s="202">
        <v>103</v>
      </c>
      <c r="V71" s="202">
        <v>103</v>
      </c>
      <c r="W71" s="202"/>
      <c r="X71" s="202">
        <v>104</v>
      </c>
      <c r="Y71" s="202">
        <v>113</v>
      </c>
      <c r="Z71" s="202"/>
      <c r="AA71" s="202">
        <v>92</v>
      </c>
      <c r="AB71" s="202">
        <v>113</v>
      </c>
      <c r="AC71" s="202">
        <v>4</v>
      </c>
      <c r="AD71" s="202">
        <v>2909</v>
      </c>
      <c r="AE71" s="202">
        <v>3402</v>
      </c>
      <c r="AF71" s="202">
        <v>6</v>
      </c>
      <c r="AG71" s="203">
        <v>6317</v>
      </c>
      <c r="AH71" s="54"/>
      <c r="AI71" s="54"/>
      <c r="AJ71" s="54"/>
      <c r="AK71" s="54"/>
    </row>
    <row r="72" spans="1:37" s="197" customFormat="1" ht="20.100000000000001" customHeight="1" x14ac:dyDescent="0.4">
      <c r="A72" s="207"/>
      <c r="B72" s="209" t="s">
        <v>243</v>
      </c>
      <c r="C72" s="202"/>
      <c r="D72" s="202">
        <v>3114</v>
      </c>
      <c r="E72" s="202"/>
      <c r="F72" s="202"/>
      <c r="G72" s="202">
        <v>394</v>
      </c>
      <c r="H72" s="202"/>
      <c r="I72" s="202"/>
      <c r="J72" s="202">
        <v>661</v>
      </c>
      <c r="K72" s="202"/>
      <c r="L72" s="202"/>
      <c r="M72" s="202">
        <v>22</v>
      </c>
      <c r="N72" s="202"/>
      <c r="O72" s="202"/>
      <c r="P72" s="202">
        <v>1481</v>
      </c>
      <c r="Q72" s="202"/>
      <c r="R72" s="202"/>
      <c r="S72" s="202">
        <v>13</v>
      </c>
      <c r="T72" s="202"/>
      <c r="U72" s="202"/>
      <c r="V72" s="202">
        <v>206</v>
      </c>
      <c r="W72" s="202"/>
      <c r="X72" s="202"/>
      <c r="Y72" s="202">
        <v>217</v>
      </c>
      <c r="Z72" s="202"/>
      <c r="AA72" s="202"/>
      <c r="AB72" s="202">
        <v>209</v>
      </c>
      <c r="AC72" s="202"/>
      <c r="AD72" s="202"/>
      <c r="AE72" s="202">
        <v>6317</v>
      </c>
      <c r="AF72" s="202"/>
      <c r="AG72" s="203"/>
    </row>
    <row r="73" spans="1:37" s="197" customFormat="1" ht="20.100000000000001" customHeight="1" thickBot="1" x14ac:dyDescent="0.45">
      <c r="A73" s="208"/>
      <c r="B73" s="210" t="s">
        <v>847</v>
      </c>
      <c r="C73" s="204"/>
      <c r="D73" s="205">
        <v>49.3</v>
      </c>
      <c r="E73" s="204"/>
      <c r="F73" s="204"/>
      <c r="G73" s="205">
        <v>6.2</v>
      </c>
      <c r="H73" s="204"/>
      <c r="I73" s="204"/>
      <c r="J73" s="205">
        <v>10.5</v>
      </c>
      <c r="K73" s="204"/>
      <c r="L73" s="204"/>
      <c r="M73" s="205">
        <v>0.3</v>
      </c>
      <c r="N73" s="204"/>
      <c r="O73" s="204"/>
      <c r="P73" s="205">
        <v>23.4</v>
      </c>
      <c r="Q73" s="204"/>
      <c r="R73" s="204"/>
      <c r="S73" s="205">
        <v>0.2</v>
      </c>
      <c r="T73" s="204"/>
      <c r="U73" s="204"/>
      <c r="V73" s="205">
        <v>3.3</v>
      </c>
      <c r="W73" s="204"/>
      <c r="X73" s="204"/>
      <c r="Y73" s="205">
        <v>3.4</v>
      </c>
      <c r="Z73" s="204"/>
      <c r="AA73" s="204"/>
      <c r="AB73" s="205">
        <v>3.3</v>
      </c>
      <c r="AC73" s="204"/>
      <c r="AD73" s="204"/>
      <c r="AE73" s="204"/>
      <c r="AF73" s="204"/>
      <c r="AG73" s="206"/>
    </row>
    <row r="74" spans="1:37" ht="24.75" customHeight="1" x14ac:dyDescent="0.35">
      <c r="A74" s="749" t="s">
        <v>931</v>
      </c>
      <c r="B74" s="749"/>
    </row>
    <row r="75" spans="1:37" s="654" customFormat="1" x14ac:dyDescent="0.35">
      <c r="A75" s="479"/>
      <c r="B75" s="190"/>
      <c r="C75" s="190"/>
      <c r="D75" s="190"/>
      <c r="E75" s="190"/>
      <c r="F75" s="190"/>
      <c r="G75" s="190"/>
      <c r="H75" s="190"/>
      <c r="I75" s="190"/>
      <c r="J75" s="190"/>
      <c r="K75" s="190"/>
      <c r="L75" s="190"/>
      <c r="M75" s="190"/>
      <c r="N75" s="190"/>
      <c r="O75" s="190"/>
      <c r="P75" s="190"/>
      <c r="Q75" s="190"/>
      <c r="R75" s="190"/>
      <c r="S75" s="190"/>
      <c r="T75" s="190"/>
      <c r="U75" s="190"/>
      <c r="V75" s="190"/>
      <c r="W75" s="190"/>
      <c r="X75" s="190"/>
      <c r="Y75" s="190"/>
      <c r="Z75" s="190"/>
      <c r="AA75" s="190"/>
      <c r="AB75" s="190"/>
      <c r="AC75" s="190"/>
      <c r="AD75" s="190"/>
      <c r="AE75" s="190"/>
      <c r="AF75" s="190"/>
      <c r="AG75" s="190"/>
    </row>
    <row r="76" spans="1:37" ht="13.9" x14ac:dyDescent="0.35">
      <c r="A76" s="411" t="s">
        <v>689</v>
      </c>
      <c r="B76" s="40"/>
    </row>
    <row r="77" spans="1:37" ht="30" customHeight="1" x14ac:dyDescent="0.35">
      <c r="A77" s="710" t="s">
        <v>690</v>
      </c>
      <c r="B77" s="710"/>
    </row>
    <row r="78" spans="1:37" x14ac:dyDescent="0.35">
      <c r="A78" s="40"/>
      <c r="B78" s="40"/>
    </row>
    <row r="79" spans="1:37" x14ac:dyDescent="0.35">
      <c r="A79" s="710" t="s">
        <v>764</v>
      </c>
      <c r="B79" s="710"/>
    </row>
    <row r="80" spans="1:37" x14ac:dyDescent="0.35">
      <c r="A80" s="710"/>
      <c r="B80" s="710"/>
    </row>
    <row r="81" spans="1:2" x14ac:dyDescent="0.35">
      <c r="A81" s="41" t="s">
        <v>762</v>
      </c>
      <c r="B81" s="40"/>
    </row>
  </sheetData>
  <autoFilter ref="A4:AG4"/>
  <mergeCells count="16">
    <mergeCell ref="X3:Z3"/>
    <mergeCell ref="AA3:AC3"/>
    <mergeCell ref="AD3:AF3"/>
    <mergeCell ref="O3:Q3"/>
    <mergeCell ref="A3:B3"/>
    <mergeCell ref="C3:E3"/>
    <mergeCell ref="F3:H3"/>
    <mergeCell ref="I3:K3"/>
    <mergeCell ref="L3:N3"/>
    <mergeCell ref="A1:B1"/>
    <mergeCell ref="A2:B2"/>
    <mergeCell ref="A79:B80"/>
    <mergeCell ref="R3:T3"/>
    <mergeCell ref="U3:W3"/>
    <mergeCell ref="A77:B77"/>
    <mergeCell ref="A74:B74"/>
  </mergeCells>
  <hyperlinks>
    <hyperlink ref="A2:B2" location="TOC!A1" display="Return to Table of Contents"/>
  </hyperlinks>
  <pageMargins left="0.25" right="0.25" top="0.75" bottom="0.75" header="0.3" footer="0.3"/>
  <pageSetup scale="43" fitToWidth="0" orientation="portrait" horizontalDpi="1200" verticalDpi="1200" r:id="rId1"/>
  <headerFooter>
    <oddHeader>&amp;L&amp;9 2020-21 &amp;"Arial,Italic"Survey of Dental Education&amp;"Arial,Regular"
Report 1 - Academic Programs, Enrollment, and Graduates</oddHeader>
  </headerFooter>
  <rowBreaks count="1" manualBreakCount="1">
    <brk id="1" max="16383" man="1"/>
  </rowBreaks>
  <colBreaks count="2" manualBreakCount="2">
    <brk id="17" max="80" man="1"/>
    <brk id="33"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pageSetUpPr fitToPage="1"/>
  </sheetPr>
  <dimension ref="A1:L62"/>
  <sheetViews>
    <sheetView workbookViewId="0"/>
  </sheetViews>
  <sheetFormatPr defaultColWidth="9.1328125" defaultRowHeight="12.75" x14ac:dyDescent="0.35"/>
  <cols>
    <col min="1" max="16384" width="9.1328125" style="8"/>
  </cols>
  <sheetData>
    <row r="1" spans="1:12" ht="15.75" x14ac:dyDescent="0.4">
      <c r="A1" s="345" t="s">
        <v>915</v>
      </c>
      <c r="B1" s="20"/>
      <c r="C1" s="20"/>
      <c r="L1" s="642"/>
    </row>
    <row r="2" spans="1:12" ht="18.75" customHeight="1" x14ac:dyDescent="0.35">
      <c r="A2" s="729" t="s">
        <v>0</v>
      </c>
      <c r="B2" s="729"/>
      <c r="C2" s="729"/>
    </row>
    <row r="43" spans="1:6" ht="22.5" customHeight="1" x14ac:dyDescent="0.35">
      <c r="A43" s="647" t="s">
        <v>734</v>
      </c>
    </row>
    <row r="44" spans="1:6" ht="13.9" x14ac:dyDescent="0.35">
      <c r="A44" s="407" t="s">
        <v>691</v>
      </c>
      <c r="B44" s="412"/>
      <c r="C44" s="412"/>
      <c r="D44" s="412"/>
      <c r="E44" s="412"/>
      <c r="F44" s="412"/>
    </row>
    <row r="45" spans="1:6" x14ac:dyDescent="0.35">
      <c r="A45" s="412" t="s">
        <v>692</v>
      </c>
      <c r="B45" s="412"/>
      <c r="C45" s="412"/>
      <c r="D45" s="412"/>
      <c r="E45" s="412"/>
      <c r="F45" s="412"/>
    </row>
    <row r="46" spans="1:6" x14ac:dyDescent="0.35">
      <c r="A46" s="412" t="s">
        <v>693</v>
      </c>
      <c r="B46" s="412"/>
      <c r="C46" s="412"/>
      <c r="D46" s="412"/>
      <c r="E46" s="412"/>
      <c r="F46" s="412"/>
    </row>
    <row r="47" spans="1:6" x14ac:dyDescent="0.35">
      <c r="A47" s="412" t="s">
        <v>694</v>
      </c>
      <c r="B47" s="412"/>
      <c r="C47" s="412"/>
      <c r="D47" s="412"/>
      <c r="E47" s="412"/>
      <c r="F47" s="412"/>
    </row>
    <row r="48" spans="1:6" x14ac:dyDescent="0.35">
      <c r="A48" s="412" t="s">
        <v>695</v>
      </c>
      <c r="B48" s="412"/>
      <c r="C48" s="412"/>
      <c r="D48" s="412"/>
      <c r="E48" s="412"/>
      <c r="F48" s="412"/>
    </row>
    <row r="49" spans="1:6" x14ac:dyDescent="0.35">
      <c r="A49" s="412" t="s">
        <v>696</v>
      </c>
      <c r="B49" s="412"/>
      <c r="C49" s="412"/>
      <c r="D49" s="412"/>
      <c r="E49" s="412"/>
      <c r="F49" s="412"/>
    </row>
    <row r="50" spans="1:6" x14ac:dyDescent="0.35">
      <c r="A50" s="412" t="s">
        <v>697</v>
      </c>
      <c r="B50" s="412"/>
      <c r="C50" s="412"/>
      <c r="D50" s="412"/>
      <c r="E50" s="412"/>
      <c r="F50" s="412"/>
    </row>
    <row r="51" spans="1:6" x14ac:dyDescent="0.35">
      <c r="A51" s="412" t="s">
        <v>698</v>
      </c>
      <c r="B51" s="412"/>
      <c r="C51" s="412"/>
      <c r="D51" s="412"/>
      <c r="E51" s="412"/>
      <c r="F51" s="412"/>
    </row>
    <row r="52" spans="1:6" x14ac:dyDescent="0.35">
      <c r="A52" s="412" t="s">
        <v>699</v>
      </c>
      <c r="B52" s="412"/>
      <c r="C52" s="412"/>
      <c r="D52" s="412"/>
      <c r="E52" s="412"/>
      <c r="F52" s="412"/>
    </row>
    <row r="53" spans="1:6" x14ac:dyDescent="0.35">
      <c r="A53" s="412" t="s">
        <v>700</v>
      </c>
      <c r="B53" s="412"/>
      <c r="C53" s="412"/>
      <c r="D53" s="412"/>
      <c r="E53" s="412"/>
      <c r="F53" s="412"/>
    </row>
    <row r="54" spans="1:6" ht="51" customHeight="1" x14ac:dyDescent="0.35">
      <c r="A54" s="751" t="s">
        <v>701</v>
      </c>
      <c r="B54" s="751"/>
      <c r="C54" s="751"/>
      <c r="D54" s="751"/>
      <c r="E54" s="751"/>
      <c r="F54" s="751"/>
    </row>
    <row r="55" spans="1:6" x14ac:dyDescent="0.35">
      <c r="A55" s="412"/>
      <c r="B55" s="412"/>
      <c r="C55" s="412"/>
      <c r="D55" s="412"/>
      <c r="E55" s="412"/>
      <c r="F55" s="412"/>
    </row>
    <row r="56" spans="1:6" x14ac:dyDescent="0.35">
      <c r="A56" s="413" t="s">
        <v>916</v>
      </c>
      <c r="B56" s="406"/>
      <c r="C56" s="406"/>
      <c r="D56" s="406"/>
      <c r="E56" s="406"/>
      <c r="F56" s="406"/>
    </row>
    <row r="57" spans="1:6" x14ac:dyDescent="0.35">
      <c r="A57" s="406" t="s">
        <v>767</v>
      </c>
      <c r="B57" s="412"/>
      <c r="C57" s="412"/>
      <c r="D57" s="412"/>
      <c r="E57" s="412"/>
      <c r="F57" s="412"/>
    </row>
    <row r="62" spans="1:6" x14ac:dyDescent="0.35">
      <c r="A62" s="476"/>
    </row>
  </sheetData>
  <mergeCells count="2">
    <mergeCell ref="A2:C2"/>
    <mergeCell ref="A54:F54"/>
  </mergeCells>
  <hyperlinks>
    <hyperlink ref="A2:C2" location="TOC!A1" display="Return to Table of Contents"/>
  </hyperlinks>
  <pageMargins left="0.25" right="0.25" top="0.75" bottom="0.75" header="0.3" footer="0.3"/>
  <pageSetup scale="70" fitToHeight="0" orientation="portrait" horizontalDpi="1200" verticalDpi="1200" r:id="rId1"/>
  <headerFooter>
    <oddHeader>&amp;L&amp;9 2020-21 &amp;"Arial,Italic"Survey of Dental Education&amp;"Arial,Regular"
Report 1 - Academic Programs, Enrollment, and Graduates</oddHeader>
  </headerFooter>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pageSetUpPr fitToPage="1"/>
  </sheetPr>
  <dimension ref="A1:BM78"/>
  <sheetViews>
    <sheetView zoomScaleNormal="100" workbookViewId="0">
      <pane xSplit="2" ySplit="3" topLeftCell="C4" activePane="bottomRight" state="frozen"/>
      <selection activeCell="I38" sqref="I38"/>
      <selection pane="topRight" activeCell="I38" sqref="I38"/>
      <selection pane="bottomLeft" activeCell="I38" sqref="I38"/>
      <selection pane="bottomRight" sqref="A1:B1"/>
    </sheetView>
  </sheetViews>
  <sheetFormatPr defaultColWidth="9.1328125" defaultRowHeight="12.75" x14ac:dyDescent="0.35"/>
  <cols>
    <col min="1" max="1" width="9.1328125" style="1" customWidth="1"/>
    <col min="2" max="2" width="61.86328125" style="1" customWidth="1"/>
    <col min="3" max="4" width="4.53125" style="1" customWidth="1"/>
    <col min="5" max="5" width="5.53125" style="1" customWidth="1"/>
    <col min="6" max="6" width="4.53125" style="1" customWidth="1"/>
    <col min="7" max="7" width="5.53125" style="1" customWidth="1"/>
    <col min="8" max="11" width="4.53125" style="1" customWidth="1"/>
    <col min="12" max="12" width="7.6640625" style="1" customWidth="1"/>
    <col min="13" max="13" width="7.6640625" style="1" bestFit="1" customWidth="1"/>
    <col min="14" max="15" width="4.53125" style="1" customWidth="1"/>
    <col min="16" max="17" width="6.53125" style="1" customWidth="1"/>
    <col min="18" max="22" width="4.53125" style="1" customWidth="1"/>
    <col min="23" max="24" width="7.6640625" style="1" bestFit="1" customWidth="1"/>
    <col min="25" max="25" width="5.53125" style="1" customWidth="1"/>
    <col min="26" max="26" width="6.6640625" style="1" bestFit="1" customWidth="1"/>
    <col min="27" max="27" width="4.53125" style="1" customWidth="1"/>
    <col min="28" max="28" width="5.53125" style="1" customWidth="1"/>
    <col min="29" max="32" width="4.53125" style="1" customWidth="1"/>
    <col min="33" max="33" width="7.6640625" style="1" bestFit="1" customWidth="1"/>
    <col min="34" max="34" width="4.53125" style="1" customWidth="1"/>
    <col min="35" max="35" width="7.1328125" style="1" customWidth="1"/>
    <col min="36" max="36" width="7.6640625" style="1" bestFit="1" customWidth="1"/>
    <col min="37" max="37" width="4.53125" style="1" customWidth="1"/>
    <col min="38" max="38" width="7.6640625" style="1" bestFit="1" customWidth="1"/>
    <col min="39" max="40" width="4.53125" style="1" customWidth="1"/>
    <col min="41" max="41" width="7.6640625" style="1" bestFit="1" customWidth="1"/>
    <col min="42" max="44" width="4.53125" style="1" customWidth="1"/>
    <col min="45" max="45" width="5.86328125" style="1" customWidth="1"/>
    <col min="46" max="47" width="7.6640625" style="1" bestFit="1" customWidth="1"/>
    <col min="48" max="48" width="4.53125" style="1" customWidth="1"/>
    <col min="49" max="50" width="7.6640625" style="1" bestFit="1" customWidth="1"/>
    <col min="51" max="51" width="4.53125" style="1" customWidth="1"/>
    <col min="52" max="52" width="5.46484375" style="1" customWidth="1"/>
    <col min="53" max="54" width="4.53125" style="1" customWidth="1"/>
    <col min="55" max="55" width="5.86328125" style="1" customWidth="1"/>
    <col min="56" max="59" width="4.53125" style="1" customWidth="1"/>
    <col min="60" max="60" width="4.53125" style="570" customWidth="1"/>
    <col min="61" max="61" width="8.46484375" style="1" customWidth="1"/>
    <col min="62" max="62" width="7.1328125" style="1" customWidth="1"/>
    <col min="63" max="63" width="9.1328125" style="1" customWidth="1"/>
    <col min="64" max="16384" width="9.1328125" style="1"/>
  </cols>
  <sheetData>
    <row r="1" spans="1:64" ht="27" customHeight="1" x14ac:dyDescent="0.4">
      <c r="A1" s="711" t="s">
        <v>770</v>
      </c>
      <c r="B1" s="711"/>
    </row>
    <row r="2" spans="1:64" ht="21" customHeight="1" x14ac:dyDescent="0.35">
      <c r="A2" s="709" t="s">
        <v>0</v>
      </c>
      <c r="B2" s="709"/>
    </row>
    <row r="3" spans="1:64" ht="52.5" x14ac:dyDescent="0.4">
      <c r="A3" s="81" t="s">
        <v>1</v>
      </c>
      <c r="B3" s="81" t="s">
        <v>2</v>
      </c>
      <c r="C3" s="218" t="s">
        <v>9</v>
      </c>
      <c r="D3" s="219" t="s">
        <v>302</v>
      </c>
      <c r="E3" s="219" t="s">
        <v>16</v>
      </c>
      <c r="F3" s="219" t="s">
        <v>303</v>
      </c>
      <c r="G3" s="219" t="s">
        <v>23</v>
      </c>
      <c r="H3" s="219" t="s">
        <v>39</v>
      </c>
      <c r="I3" s="219" t="s">
        <v>42</v>
      </c>
      <c r="J3" s="219" t="s">
        <v>304</v>
      </c>
      <c r="K3" s="219" t="s">
        <v>45</v>
      </c>
      <c r="L3" s="219" t="s">
        <v>48</v>
      </c>
      <c r="M3" s="219" t="s">
        <v>53</v>
      </c>
      <c r="N3" s="219" t="s">
        <v>305</v>
      </c>
      <c r="O3" s="219" t="s">
        <v>306</v>
      </c>
      <c r="P3" s="219" t="s">
        <v>56</v>
      </c>
      <c r="Q3" s="219" t="s">
        <v>62</v>
      </c>
      <c r="R3" s="219" t="s">
        <v>64</v>
      </c>
      <c r="S3" s="219" t="s">
        <v>307</v>
      </c>
      <c r="T3" s="219" t="s">
        <v>66</v>
      </c>
      <c r="U3" s="219" t="s">
        <v>71</v>
      </c>
      <c r="V3" s="219" t="s">
        <v>74</v>
      </c>
      <c r="W3" s="219" t="s">
        <v>76</v>
      </c>
      <c r="X3" s="219" t="s">
        <v>80</v>
      </c>
      <c r="Y3" s="219" t="s">
        <v>86</v>
      </c>
      <c r="Z3" s="219" t="s">
        <v>90</v>
      </c>
      <c r="AA3" s="219" t="s">
        <v>93</v>
      </c>
      <c r="AB3" s="219" t="s">
        <v>96</v>
      </c>
      <c r="AC3" s="219" t="s">
        <v>308</v>
      </c>
      <c r="AD3" s="219" t="s">
        <v>99</v>
      </c>
      <c r="AE3" s="219" t="s">
        <v>103</v>
      </c>
      <c r="AF3" s="219" t="s">
        <v>309</v>
      </c>
      <c r="AG3" s="219" t="s">
        <v>106</v>
      </c>
      <c r="AH3" s="219" t="s">
        <v>310</v>
      </c>
      <c r="AI3" s="219" t="s">
        <v>109</v>
      </c>
      <c r="AJ3" s="219" t="s">
        <v>119</v>
      </c>
      <c r="AK3" s="219" t="s">
        <v>311</v>
      </c>
      <c r="AL3" s="219" t="s">
        <v>125</v>
      </c>
      <c r="AM3" s="219" t="s">
        <v>130</v>
      </c>
      <c r="AN3" s="219" t="s">
        <v>133</v>
      </c>
      <c r="AO3" s="219" t="s">
        <v>136</v>
      </c>
      <c r="AP3" s="219" t="s">
        <v>312</v>
      </c>
      <c r="AQ3" s="219" t="s">
        <v>145</v>
      </c>
      <c r="AR3" s="219" t="s">
        <v>313</v>
      </c>
      <c r="AS3" s="219" t="s">
        <v>148</v>
      </c>
      <c r="AT3" s="219" t="s">
        <v>151</v>
      </c>
      <c r="AU3" s="219" t="s">
        <v>156</v>
      </c>
      <c r="AV3" s="219" t="s">
        <v>314</v>
      </c>
      <c r="AW3" s="219" t="s">
        <v>161</v>
      </c>
      <c r="AX3" s="219" t="s">
        <v>164</v>
      </c>
      <c r="AY3" s="219" t="s">
        <v>167</v>
      </c>
      <c r="AZ3" s="219" t="s">
        <v>170</v>
      </c>
      <c r="BA3" s="219" t="s">
        <v>315</v>
      </c>
      <c r="BB3" s="219" t="s">
        <v>173</v>
      </c>
      <c r="BC3" s="219" t="s">
        <v>501</v>
      </c>
      <c r="BD3" s="219" t="s">
        <v>176</v>
      </c>
      <c r="BE3" s="219" t="s">
        <v>179</v>
      </c>
      <c r="BF3" s="219" t="s">
        <v>181</v>
      </c>
      <c r="BG3" s="219" t="s">
        <v>187</v>
      </c>
      <c r="BH3" s="219" t="s">
        <v>849</v>
      </c>
      <c r="BI3" s="219" t="s">
        <v>502</v>
      </c>
      <c r="BJ3" s="219" t="s">
        <v>503</v>
      </c>
      <c r="BK3" s="220" t="s">
        <v>242</v>
      </c>
    </row>
    <row r="4" spans="1:64" s="29" customFormat="1" ht="20.100000000000001" customHeight="1" x14ac:dyDescent="0.35">
      <c r="A4" s="63" t="s">
        <v>9</v>
      </c>
      <c r="B4" s="64" t="s">
        <v>10</v>
      </c>
      <c r="C4" s="212">
        <v>46</v>
      </c>
      <c r="D4" s="213">
        <v>0</v>
      </c>
      <c r="E4" s="213">
        <v>0</v>
      </c>
      <c r="F4" s="213">
        <v>0</v>
      </c>
      <c r="G4" s="213">
        <v>0</v>
      </c>
      <c r="H4" s="213">
        <v>0</v>
      </c>
      <c r="I4" s="213">
        <v>0</v>
      </c>
      <c r="J4" s="213">
        <v>0</v>
      </c>
      <c r="K4" s="213">
        <v>0</v>
      </c>
      <c r="L4" s="213">
        <v>10</v>
      </c>
      <c r="M4" s="213">
        <v>3</v>
      </c>
      <c r="N4" s="213">
        <v>0</v>
      </c>
      <c r="O4" s="213">
        <v>0</v>
      </c>
      <c r="P4" s="213">
        <v>0</v>
      </c>
      <c r="Q4" s="213">
        <v>0</v>
      </c>
      <c r="R4" s="213">
        <v>0</v>
      </c>
      <c r="S4" s="213">
        <v>0</v>
      </c>
      <c r="T4" s="213">
        <v>0</v>
      </c>
      <c r="U4" s="213">
        <v>1</v>
      </c>
      <c r="V4" s="213">
        <v>0</v>
      </c>
      <c r="W4" s="213">
        <v>0</v>
      </c>
      <c r="X4" s="213">
        <v>0</v>
      </c>
      <c r="Y4" s="213">
        <v>0</v>
      </c>
      <c r="Z4" s="213">
        <v>0</v>
      </c>
      <c r="AA4" s="213">
        <v>1</v>
      </c>
      <c r="AB4" s="213">
        <v>0</v>
      </c>
      <c r="AC4" s="213">
        <v>0</v>
      </c>
      <c r="AD4" s="213">
        <v>0</v>
      </c>
      <c r="AE4" s="213">
        <v>0</v>
      </c>
      <c r="AF4" s="213">
        <v>0</v>
      </c>
      <c r="AG4" s="213">
        <v>0</v>
      </c>
      <c r="AH4" s="213">
        <v>0</v>
      </c>
      <c r="AI4" s="213">
        <v>0</v>
      </c>
      <c r="AJ4" s="213">
        <v>0</v>
      </c>
      <c r="AK4" s="213">
        <v>0</v>
      </c>
      <c r="AL4" s="213">
        <v>0</v>
      </c>
      <c r="AM4" s="213">
        <v>0</v>
      </c>
      <c r="AN4" s="213">
        <v>0</v>
      </c>
      <c r="AO4" s="213">
        <v>0</v>
      </c>
      <c r="AP4" s="213">
        <v>0</v>
      </c>
      <c r="AQ4" s="213">
        <v>1</v>
      </c>
      <c r="AR4" s="213">
        <v>0</v>
      </c>
      <c r="AS4" s="213">
        <v>0</v>
      </c>
      <c r="AT4" s="213">
        <v>1</v>
      </c>
      <c r="AU4" s="213">
        <v>0</v>
      </c>
      <c r="AV4" s="213">
        <v>0</v>
      </c>
      <c r="AW4" s="213">
        <v>0</v>
      </c>
      <c r="AX4" s="213">
        <v>0</v>
      </c>
      <c r="AY4" s="213">
        <v>0</v>
      </c>
      <c r="AZ4" s="213">
        <v>0</v>
      </c>
      <c r="BA4" s="213">
        <v>0</v>
      </c>
      <c r="BB4" s="213">
        <v>0</v>
      </c>
      <c r="BC4" s="213">
        <v>0</v>
      </c>
      <c r="BD4" s="213">
        <v>0</v>
      </c>
      <c r="BE4" s="213">
        <v>0</v>
      </c>
      <c r="BF4" s="213">
        <v>0</v>
      </c>
      <c r="BG4" s="213">
        <v>0</v>
      </c>
      <c r="BH4" s="213">
        <v>0</v>
      </c>
      <c r="BI4" s="213">
        <v>0</v>
      </c>
      <c r="BJ4" s="213">
        <v>0</v>
      </c>
      <c r="BK4" s="214">
        <v>63</v>
      </c>
      <c r="BL4" s="643"/>
    </row>
    <row r="5" spans="1:64" s="29" customFormat="1" ht="20.100000000000001" customHeight="1" x14ac:dyDescent="0.35">
      <c r="A5" s="69" t="s">
        <v>16</v>
      </c>
      <c r="B5" s="70" t="s">
        <v>17</v>
      </c>
      <c r="C5" s="215">
        <v>0</v>
      </c>
      <c r="D5" s="216">
        <v>1</v>
      </c>
      <c r="E5" s="216">
        <v>16</v>
      </c>
      <c r="F5" s="216">
        <v>1</v>
      </c>
      <c r="G5" s="216">
        <v>20</v>
      </c>
      <c r="H5" s="216">
        <v>0</v>
      </c>
      <c r="I5" s="216">
        <v>0</v>
      </c>
      <c r="J5" s="216">
        <v>0</v>
      </c>
      <c r="K5" s="216">
        <v>0</v>
      </c>
      <c r="L5" s="216">
        <v>6</v>
      </c>
      <c r="M5" s="216">
        <v>0</v>
      </c>
      <c r="N5" s="216">
        <v>0</v>
      </c>
      <c r="O5" s="216">
        <v>0</v>
      </c>
      <c r="P5" s="216">
        <v>2</v>
      </c>
      <c r="Q5" s="216">
        <v>2</v>
      </c>
      <c r="R5" s="216">
        <v>0</v>
      </c>
      <c r="S5" s="216">
        <v>0</v>
      </c>
      <c r="T5" s="216">
        <v>0</v>
      </c>
      <c r="U5" s="216">
        <v>1</v>
      </c>
      <c r="V5" s="216">
        <v>0</v>
      </c>
      <c r="W5" s="216">
        <v>1</v>
      </c>
      <c r="X5" s="216">
        <v>1</v>
      </c>
      <c r="Y5" s="216">
        <v>5</v>
      </c>
      <c r="Z5" s="216">
        <v>0</v>
      </c>
      <c r="AA5" s="216">
        <v>0</v>
      </c>
      <c r="AB5" s="216">
        <v>0</v>
      </c>
      <c r="AC5" s="216">
        <v>2</v>
      </c>
      <c r="AD5" s="216">
        <v>0</v>
      </c>
      <c r="AE5" s="216">
        <v>0</v>
      </c>
      <c r="AF5" s="216">
        <v>0</v>
      </c>
      <c r="AG5" s="216">
        <v>2</v>
      </c>
      <c r="AH5" s="216">
        <v>1</v>
      </c>
      <c r="AI5" s="216">
        <v>0</v>
      </c>
      <c r="AJ5" s="216">
        <v>1</v>
      </c>
      <c r="AK5" s="216">
        <v>0</v>
      </c>
      <c r="AL5" s="216">
        <v>0</v>
      </c>
      <c r="AM5" s="216">
        <v>1</v>
      </c>
      <c r="AN5" s="216">
        <v>0</v>
      </c>
      <c r="AO5" s="216">
        <v>1</v>
      </c>
      <c r="AP5" s="216">
        <v>0</v>
      </c>
      <c r="AQ5" s="216">
        <v>0</v>
      </c>
      <c r="AR5" s="216">
        <v>0</v>
      </c>
      <c r="AS5" s="216">
        <v>0</v>
      </c>
      <c r="AT5" s="216">
        <v>9</v>
      </c>
      <c r="AU5" s="216">
        <v>0</v>
      </c>
      <c r="AV5" s="216">
        <v>0</v>
      </c>
      <c r="AW5" s="216">
        <v>0</v>
      </c>
      <c r="AX5" s="216">
        <v>2</v>
      </c>
      <c r="AY5" s="216">
        <v>0</v>
      </c>
      <c r="AZ5" s="216">
        <v>3</v>
      </c>
      <c r="BA5" s="216">
        <v>0</v>
      </c>
      <c r="BB5" s="216">
        <v>0</v>
      </c>
      <c r="BC5" s="216">
        <v>0</v>
      </c>
      <c r="BD5" s="216">
        <v>0</v>
      </c>
      <c r="BE5" s="216">
        <v>0</v>
      </c>
      <c r="BF5" s="216">
        <v>0</v>
      </c>
      <c r="BG5" s="216">
        <v>0</v>
      </c>
      <c r="BH5" s="216">
        <v>0</v>
      </c>
      <c r="BI5" s="216">
        <v>0</v>
      </c>
      <c r="BJ5" s="216">
        <v>0</v>
      </c>
      <c r="BK5" s="217">
        <v>78</v>
      </c>
      <c r="BL5" s="643"/>
    </row>
    <row r="6" spans="1:64" s="29" customFormat="1" ht="20.100000000000001" customHeight="1" x14ac:dyDescent="0.35">
      <c r="A6" s="63" t="s">
        <v>16</v>
      </c>
      <c r="B6" s="64" t="s">
        <v>20</v>
      </c>
      <c r="C6" s="212">
        <v>0</v>
      </c>
      <c r="D6" s="213">
        <v>3</v>
      </c>
      <c r="E6" s="213">
        <v>27</v>
      </c>
      <c r="F6" s="213">
        <v>0</v>
      </c>
      <c r="G6" s="213">
        <v>36</v>
      </c>
      <c r="H6" s="213">
        <v>1</v>
      </c>
      <c r="I6" s="213">
        <v>0</v>
      </c>
      <c r="J6" s="213">
        <v>0</v>
      </c>
      <c r="K6" s="213">
        <v>0</v>
      </c>
      <c r="L6" s="213">
        <v>6</v>
      </c>
      <c r="M6" s="213">
        <v>1</v>
      </c>
      <c r="N6" s="213">
        <v>0</v>
      </c>
      <c r="O6" s="213">
        <v>2</v>
      </c>
      <c r="P6" s="213">
        <v>8</v>
      </c>
      <c r="Q6" s="213">
        <v>1</v>
      </c>
      <c r="R6" s="213">
        <v>0</v>
      </c>
      <c r="S6" s="213">
        <v>0</v>
      </c>
      <c r="T6" s="213">
        <v>0</v>
      </c>
      <c r="U6" s="213">
        <v>0</v>
      </c>
      <c r="V6" s="213">
        <v>0</v>
      </c>
      <c r="W6" s="213">
        <v>2</v>
      </c>
      <c r="X6" s="213">
        <v>1</v>
      </c>
      <c r="Y6" s="213">
        <v>5</v>
      </c>
      <c r="Z6" s="213">
        <v>3</v>
      </c>
      <c r="AA6" s="213">
        <v>0</v>
      </c>
      <c r="AB6" s="213">
        <v>1</v>
      </c>
      <c r="AC6" s="213">
        <v>3</v>
      </c>
      <c r="AD6" s="213">
        <v>0</v>
      </c>
      <c r="AE6" s="213">
        <v>0</v>
      </c>
      <c r="AF6" s="213">
        <v>0</v>
      </c>
      <c r="AG6" s="213">
        <v>0</v>
      </c>
      <c r="AH6" s="213">
        <v>1</v>
      </c>
      <c r="AI6" s="213">
        <v>1</v>
      </c>
      <c r="AJ6" s="213">
        <v>0</v>
      </c>
      <c r="AK6" s="213">
        <v>1</v>
      </c>
      <c r="AL6" s="213">
        <v>2</v>
      </c>
      <c r="AM6" s="213">
        <v>1</v>
      </c>
      <c r="AN6" s="213">
        <v>2</v>
      </c>
      <c r="AO6" s="213">
        <v>3</v>
      </c>
      <c r="AP6" s="213">
        <v>0</v>
      </c>
      <c r="AQ6" s="213">
        <v>0</v>
      </c>
      <c r="AR6" s="213">
        <v>0</v>
      </c>
      <c r="AS6" s="213">
        <v>0</v>
      </c>
      <c r="AT6" s="213">
        <v>12</v>
      </c>
      <c r="AU6" s="213">
        <v>6</v>
      </c>
      <c r="AV6" s="213">
        <v>2</v>
      </c>
      <c r="AW6" s="213">
        <v>0</v>
      </c>
      <c r="AX6" s="213">
        <v>5</v>
      </c>
      <c r="AY6" s="213">
        <v>0</v>
      </c>
      <c r="AZ6" s="213">
        <v>3</v>
      </c>
      <c r="BA6" s="213">
        <v>0</v>
      </c>
      <c r="BB6" s="213">
        <v>0</v>
      </c>
      <c r="BC6" s="213">
        <v>0</v>
      </c>
      <c r="BD6" s="213">
        <v>3</v>
      </c>
      <c r="BE6" s="213">
        <v>1</v>
      </c>
      <c r="BF6" s="213">
        <v>0</v>
      </c>
      <c r="BG6" s="213">
        <v>0</v>
      </c>
      <c r="BH6" s="213">
        <v>0</v>
      </c>
      <c r="BI6" s="213">
        <v>0</v>
      </c>
      <c r="BJ6" s="213">
        <v>2</v>
      </c>
      <c r="BK6" s="214">
        <v>145</v>
      </c>
      <c r="BL6" s="643"/>
    </row>
    <row r="7" spans="1:64" s="29" customFormat="1" ht="20.100000000000001" customHeight="1" x14ac:dyDescent="0.35">
      <c r="A7" s="69" t="s">
        <v>23</v>
      </c>
      <c r="B7" s="70" t="s">
        <v>24</v>
      </c>
      <c r="C7" s="215">
        <v>0</v>
      </c>
      <c r="D7" s="216">
        <v>0</v>
      </c>
      <c r="E7" s="216">
        <v>2</v>
      </c>
      <c r="F7" s="216">
        <v>0</v>
      </c>
      <c r="G7" s="216">
        <v>112</v>
      </c>
      <c r="H7" s="216">
        <v>1</v>
      </c>
      <c r="I7" s="216">
        <v>0</v>
      </c>
      <c r="J7" s="216">
        <v>0</v>
      </c>
      <c r="K7" s="216">
        <v>0</v>
      </c>
      <c r="L7" s="216">
        <v>1</v>
      </c>
      <c r="M7" s="216">
        <v>0</v>
      </c>
      <c r="N7" s="216">
        <v>4</v>
      </c>
      <c r="O7" s="216">
        <v>0</v>
      </c>
      <c r="P7" s="216">
        <v>2</v>
      </c>
      <c r="Q7" s="216">
        <v>0</v>
      </c>
      <c r="R7" s="216">
        <v>0</v>
      </c>
      <c r="S7" s="216">
        <v>0</v>
      </c>
      <c r="T7" s="216">
        <v>0</v>
      </c>
      <c r="U7" s="216">
        <v>0</v>
      </c>
      <c r="V7" s="216">
        <v>0</v>
      </c>
      <c r="W7" s="216">
        <v>1</v>
      </c>
      <c r="X7" s="216">
        <v>1</v>
      </c>
      <c r="Y7" s="216">
        <v>1</v>
      </c>
      <c r="Z7" s="216">
        <v>0</v>
      </c>
      <c r="AA7" s="216">
        <v>0</v>
      </c>
      <c r="AB7" s="216">
        <v>0</v>
      </c>
      <c r="AC7" s="216">
        <v>0</v>
      </c>
      <c r="AD7" s="216">
        <v>0</v>
      </c>
      <c r="AE7" s="216">
        <v>1</v>
      </c>
      <c r="AF7" s="216">
        <v>0</v>
      </c>
      <c r="AG7" s="216">
        <v>1</v>
      </c>
      <c r="AH7" s="216">
        <v>0</v>
      </c>
      <c r="AI7" s="216">
        <v>1</v>
      </c>
      <c r="AJ7" s="216">
        <v>0</v>
      </c>
      <c r="AK7" s="216">
        <v>0</v>
      </c>
      <c r="AL7" s="216">
        <v>0</v>
      </c>
      <c r="AM7" s="216">
        <v>0</v>
      </c>
      <c r="AN7" s="216">
        <v>0</v>
      </c>
      <c r="AO7" s="216">
        <v>1</v>
      </c>
      <c r="AP7" s="216">
        <v>0</v>
      </c>
      <c r="AQ7" s="216">
        <v>0</v>
      </c>
      <c r="AR7" s="216">
        <v>0</v>
      </c>
      <c r="AS7" s="216">
        <v>1</v>
      </c>
      <c r="AT7" s="216">
        <v>0</v>
      </c>
      <c r="AU7" s="216">
        <v>7</v>
      </c>
      <c r="AV7" s="216">
        <v>0</v>
      </c>
      <c r="AW7" s="216">
        <v>0</v>
      </c>
      <c r="AX7" s="216">
        <v>4</v>
      </c>
      <c r="AY7" s="216">
        <v>0</v>
      </c>
      <c r="AZ7" s="216">
        <v>0</v>
      </c>
      <c r="BA7" s="216">
        <v>1</v>
      </c>
      <c r="BB7" s="216">
        <v>0</v>
      </c>
      <c r="BC7" s="216">
        <v>0</v>
      </c>
      <c r="BD7" s="216">
        <v>0</v>
      </c>
      <c r="BE7" s="216">
        <v>0</v>
      </c>
      <c r="BF7" s="216">
        <v>0</v>
      </c>
      <c r="BG7" s="216">
        <v>0</v>
      </c>
      <c r="BH7" s="216">
        <v>0</v>
      </c>
      <c r="BI7" s="216">
        <v>4</v>
      </c>
      <c r="BJ7" s="216">
        <v>0</v>
      </c>
      <c r="BK7" s="217">
        <v>146</v>
      </c>
      <c r="BL7" s="643"/>
    </row>
    <row r="8" spans="1:64" s="29" customFormat="1" ht="20.100000000000001" customHeight="1" x14ac:dyDescent="0.35">
      <c r="A8" s="63" t="s">
        <v>23</v>
      </c>
      <c r="B8" s="64" t="s">
        <v>28</v>
      </c>
      <c r="C8" s="212">
        <v>0</v>
      </c>
      <c r="D8" s="213">
        <v>0</v>
      </c>
      <c r="E8" s="213">
        <v>2</v>
      </c>
      <c r="F8" s="213">
        <v>0</v>
      </c>
      <c r="G8" s="213">
        <v>59</v>
      </c>
      <c r="H8" s="213">
        <v>0</v>
      </c>
      <c r="I8" s="213">
        <v>0</v>
      </c>
      <c r="J8" s="213">
        <v>0</v>
      </c>
      <c r="K8" s="213">
        <v>0</v>
      </c>
      <c r="L8" s="213">
        <v>0</v>
      </c>
      <c r="M8" s="213">
        <v>1</v>
      </c>
      <c r="N8" s="213">
        <v>0</v>
      </c>
      <c r="O8" s="213">
        <v>0</v>
      </c>
      <c r="P8" s="213">
        <v>1</v>
      </c>
      <c r="Q8" s="213">
        <v>0</v>
      </c>
      <c r="R8" s="213">
        <v>0</v>
      </c>
      <c r="S8" s="213">
        <v>0</v>
      </c>
      <c r="T8" s="213">
        <v>0</v>
      </c>
      <c r="U8" s="213">
        <v>0</v>
      </c>
      <c r="V8" s="213">
        <v>0</v>
      </c>
      <c r="W8" s="213">
        <v>1</v>
      </c>
      <c r="X8" s="213">
        <v>2</v>
      </c>
      <c r="Y8" s="213">
        <v>0</v>
      </c>
      <c r="Z8" s="213">
        <v>0</v>
      </c>
      <c r="AA8" s="213">
        <v>0</v>
      </c>
      <c r="AB8" s="213">
        <v>1</v>
      </c>
      <c r="AC8" s="213">
        <v>0</v>
      </c>
      <c r="AD8" s="213">
        <v>0</v>
      </c>
      <c r="AE8" s="213">
        <v>1</v>
      </c>
      <c r="AF8" s="213">
        <v>0</v>
      </c>
      <c r="AG8" s="213">
        <v>1</v>
      </c>
      <c r="AH8" s="213">
        <v>0</v>
      </c>
      <c r="AI8" s="213">
        <v>1</v>
      </c>
      <c r="AJ8" s="213">
        <v>2</v>
      </c>
      <c r="AK8" s="213">
        <v>1</v>
      </c>
      <c r="AL8" s="213">
        <v>0</v>
      </c>
      <c r="AM8" s="213">
        <v>0</v>
      </c>
      <c r="AN8" s="213">
        <v>0</v>
      </c>
      <c r="AO8" s="213">
        <v>1</v>
      </c>
      <c r="AP8" s="213">
        <v>0</v>
      </c>
      <c r="AQ8" s="213">
        <v>0</v>
      </c>
      <c r="AR8" s="213">
        <v>0</v>
      </c>
      <c r="AS8" s="213">
        <v>0</v>
      </c>
      <c r="AT8" s="213">
        <v>2</v>
      </c>
      <c r="AU8" s="213">
        <v>1</v>
      </c>
      <c r="AV8" s="213">
        <v>0</v>
      </c>
      <c r="AW8" s="213">
        <v>1</v>
      </c>
      <c r="AX8" s="213">
        <v>4</v>
      </c>
      <c r="AY8" s="213">
        <v>0</v>
      </c>
      <c r="AZ8" s="213">
        <v>0</v>
      </c>
      <c r="BA8" s="213">
        <v>0</v>
      </c>
      <c r="BB8" s="213">
        <v>0</v>
      </c>
      <c r="BC8" s="213">
        <v>0</v>
      </c>
      <c r="BD8" s="213">
        <v>0</v>
      </c>
      <c r="BE8" s="213">
        <v>0</v>
      </c>
      <c r="BF8" s="213">
        <v>0</v>
      </c>
      <c r="BG8" s="213">
        <v>0</v>
      </c>
      <c r="BH8" s="213">
        <v>0</v>
      </c>
      <c r="BI8" s="213">
        <v>8</v>
      </c>
      <c r="BJ8" s="213">
        <v>0</v>
      </c>
      <c r="BK8" s="214">
        <v>90</v>
      </c>
      <c r="BL8" s="643"/>
    </row>
    <row r="9" spans="1:64" s="29" customFormat="1" ht="20.100000000000001" customHeight="1" x14ac:dyDescent="0.35">
      <c r="A9" s="69" t="s">
        <v>23</v>
      </c>
      <c r="B9" s="70" t="s">
        <v>29</v>
      </c>
      <c r="C9" s="215">
        <v>0</v>
      </c>
      <c r="D9" s="216">
        <v>0</v>
      </c>
      <c r="E9" s="216">
        <v>0</v>
      </c>
      <c r="F9" s="216">
        <v>0</v>
      </c>
      <c r="G9" s="216">
        <v>82</v>
      </c>
      <c r="H9" s="216">
        <v>0</v>
      </c>
      <c r="I9" s="216">
        <v>0</v>
      </c>
      <c r="J9" s="216">
        <v>0</v>
      </c>
      <c r="K9" s="216">
        <v>0</v>
      </c>
      <c r="L9" s="216">
        <v>1</v>
      </c>
      <c r="M9" s="216">
        <v>0</v>
      </c>
      <c r="N9" s="216">
        <v>0</v>
      </c>
      <c r="O9" s="216">
        <v>0</v>
      </c>
      <c r="P9" s="216">
        <v>0</v>
      </c>
      <c r="Q9" s="216">
        <v>0</v>
      </c>
      <c r="R9" s="216">
        <v>0</v>
      </c>
      <c r="S9" s="216">
        <v>0</v>
      </c>
      <c r="T9" s="216">
        <v>0</v>
      </c>
      <c r="U9" s="216">
        <v>0</v>
      </c>
      <c r="V9" s="216">
        <v>0</v>
      </c>
      <c r="W9" s="216">
        <v>0</v>
      </c>
      <c r="X9" s="216">
        <v>0</v>
      </c>
      <c r="Y9" s="216">
        <v>0</v>
      </c>
      <c r="Z9" s="216">
        <v>0</v>
      </c>
      <c r="AA9" s="216">
        <v>0</v>
      </c>
      <c r="AB9" s="216">
        <v>1</v>
      </c>
      <c r="AC9" s="216">
        <v>0</v>
      </c>
      <c r="AD9" s="216">
        <v>0</v>
      </c>
      <c r="AE9" s="216">
        <v>0</v>
      </c>
      <c r="AF9" s="216">
        <v>0</v>
      </c>
      <c r="AG9" s="216">
        <v>0</v>
      </c>
      <c r="AH9" s="216">
        <v>0</v>
      </c>
      <c r="AI9" s="216">
        <v>0</v>
      </c>
      <c r="AJ9" s="216">
        <v>0</v>
      </c>
      <c r="AK9" s="216">
        <v>0</v>
      </c>
      <c r="AL9" s="216">
        <v>0</v>
      </c>
      <c r="AM9" s="216">
        <v>0</v>
      </c>
      <c r="AN9" s="216">
        <v>0</v>
      </c>
      <c r="AO9" s="216">
        <v>0</v>
      </c>
      <c r="AP9" s="216">
        <v>0</v>
      </c>
      <c r="AQ9" s="216">
        <v>0</v>
      </c>
      <c r="AR9" s="216">
        <v>0</v>
      </c>
      <c r="AS9" s="216">
        <v>1</v>
      </c>
      <c r="AT9" s="216">
        <v>0</v>
      </c>
      <c r="AU9" s="216">
        <v>1</v>
      </c>
      <c r="AV9" s="216">
        <v>0</v>
      </c>
      <c r="AW9" s="216">
        <v>0</v>
      </c>
      <c r="AX9" s="216">
        <v>0</v>
      </c>
      <c r="AY9" s="216">
        <v>0</v>
      </c>
      <c r="AZ9" s="216">
        <v>1</v>
      </c>
      <c r="BA9" s="216">
        <v>0</v>
      </c>
      <c r="BB9" s="216">
        <v>0</v>
      </c>
      <c r="BC9" s="216">
        <v>0</v>
      </c>
      <c r="BD9" s="216">
        <v>0</v>
      </c>
      <c r="BE9" s="216">
        <v>0</v>
      </c>
      <c r="BF9" s="216">
        <v>0</v>
      </c>
      <c r="BG9" s="216">
        <v>0</v>
      </c>
      <c r="BH9" s="216">
        <v>0</v>
      </c>
      <c r="BI9" s="216">
        <v>1</v>
      </c>
      <c r="BJ9" s="216">
        <v>0</v>
      </c>
      <c r="BK9" s="217">
        <v>88</v>
      </c>
      <c r="BL9" s="643"/>
    </row>
    <row r="10" spans="1:64" s="29" customFormat="1" ht="20.100000000000001" customHeight="1" x14ac:dyDescent="0.35">
      <c r="A10" s="63" t="s">
        <v>23</v>
      </c>
      <c r="B10" s="64" t="s">
        <v>31</v>
      </c>
      <c r="C10" s="212">
        <v>0</v>
      </c>
      <c r="D10" s="213">
        <v>0</v>
      </c>
      <c r="E10" s="213">
        <v>5</v>
      </c>
      <c r="F10" s="213">
        <v>1</v>
      </c>
      <c r="G10" s="213">
        <v>91</v>
      </c>
      <c r="H10" s="213">
        <v>0</v>
      </c>
      <c r="I10" s="213">
        <v>0</v>
      </c>
      <c r="J10" s="213">
        <v>0</v>
      </c>
      <c r="K10" s="213">
        <v>0</v>
      </c>
      <c r="L10" s="213">
        <v>1</v>
      </c>
      <c r="M10" s="213">
        <v>3</v>
      </c>
      <c r="N10" s="213">
        <v>0</v>
      </c>
      <c r="O10" s="213">
        <v>0</v>
      </c>
      <c r="P10" s="213">
        <v>1</v>
      </c>
      <c r="Q10" s="213">
        <v>1</v>
      </c>
      <c r="R10" s="213">
        <v>0</v>
      </c>
      <c r="S10" s="213">
        <v>0</v>
      </c>
      <c r="T10" s="213">
        <v>0</v>
      </c>
      <c r="U10" s="213">
        <v>0</v>
      </c>
      <c r="V10" s="213">
        <v>0</v>
      </c>
      <c r="W10" s="213">
        <v>2</v>
      </c>
      <c r="X10" s="213">
        <v>0</v>
      </c>
      <c r="Y10" s="213">
        <v>6</v>
      </c>
      <c r="Z10" s="213">
        <v>1</v>
      </c>
      <c r="AA10" s="213">
        <v>0</v>
      </c>
      <c r="AB10" s="213">
        <v>0</v>
      </c>
      <c r="AC10" s="213">
        <v>0</v>
      </c>
      <c r="AD10" s="213">
        <v>0</v>
      </c>
      <c r="AE10" s="213">
        <v>1</v>
      </c>
      <c r="AF10" s="213">
        <v>0</v>
      </c>
      <c r="AG10" s="213">
        <v>0</v>
      </c>
      <c r="AH10" s="213">
        <v>1</v>
      </c>
      <c r="AI10" s="213">
        <v>3</v>
      </c>
      <c r="AJ10" s="213">
        <v>1</v>
      </c>
      <c r="AK10" s="213">
        <v>0</v>
      </c>
      <c r="AL10" s="213">
        <v>0</v>
      </c>
      <c r="AM10" s="213">
        <v>0</v>
      </c>
      <c r="AN10" s="213">
        <v>1</v>
      </c>
      <c r="AO10" s="213">
        <v>1</v>
      </c>
      <c r="AP10" s="213">
        <v>0</v>
      </c>
      <c r="AQ10" s="213">
        <v>2</v>
      </c>
      <c r="AR10" s="213">
        <v>0</v>
      </c>
      <c r="AS10" s="213">
        <v>1</v>
      </c>
      <c r="AT10" s="213">
        <v>2</v>
      </c>
      <c r="AU10" s="213">
        <v>1</v>
      </c>
      <c r="AV10" s="213">
        <v>0</v>
      </c>
      <c r="AW10" s="213">
        <v>0</v>
      </c>
      <c r="AX10" s="213">
        <v>5</v>
      </c>
      <c r="AY10" s="213">
        <v>0</v>
      </c>
      <c r="AZ10" s="213">
        <v>0</v>
      </c>
      <c r="BA10" s="213">
        <v>0</v>
      </c>
      <c r="BB10" s="213">
        <v>0</v>
      </c>
      <c r="BC10" s="213">
        <v>1</v>
      </c>
      <c r="BD10" s="213">
        <v>0</v>
      </c>
      <c r="BE10" s="213">
        <v>1</v>
      </c>
      <c r="BF10" s="213">
        <v>0</v>
      </c>
      <c r="BG10" s="213">
        <v>0</v>
      </c>
      <c r="BH10" s="213">
        <v>0</v>
      </c>
      <c r="BI10" s="213">
        <v>11</v>
      </c>
      <c r="BJ10" s="213">
        <v>0</v>
      </c>
      <c r="BK10" s="214">
        <v>144</v>
      </c>
      <c r="BL10" s="643"/>
    </row>
    <row r="11" spans="1:64" s="29" customFormat="1" ht="20.100000000000001" customHeight="1" x14ac:dyDescent="0.35">
      <c r="A11" s="69" t="s">
        <v>23</v>
      </c>
      <c r="B11" s="70" t="s">
        <v>34</v>
      </c>
      <c r="C11" s="215">
        <v>1</v>
      </c>
      <c r="D11" s="216">
        <v>56</v>
      </c>
      <c r="E11" s="216">
        <v>0</v>
      </c>
      <c r="F11" s="216">
        <v>0</v>
      </c>
      <c r="G11" s="216">
        <v>0</v>
      </c>
      <c r="H11" s="216">
        <v>0</v>
      </c>
      <c r="I11" s="216">
        <v>0</v>
      </c>
      <c r="J11" s="216">
        <v>0</v>
      </c>
      <c r="K11" s="216">
        <v>0</v>
      </c>
      <c r="L11" s="216">
        <v>4</v>
      </c>
      <c r="M11" s="216">
        <v>1</v>
      </c>
      <c r="N11" s="216">
        <v>1</v>
      </c>
      <c r="O11" s="216">
        <v>0</v>
      </c>
      <c r="P11" s="216">
        <v>0</v>
      </c>
      <c r="Q11" s="216">
        <v>1</v>
      </c>
      <c r="R11" s="216">
        <v>0</v>
      </c>
      <c r="S11" s="216">
        <v>1</v>
      </c>
      <c r="T11" s="216">
        <v>0</v>
      </c>
      <c r="U11" s="216">
        <v>0</v>
      </c>
      <c r="V11" s="216">
        <v>0</v>
      </c>
      <c r="W11" s="216">
        <v>0</v>
      </c>
      <c r="X11" s="216">
        <v>1</v>
      </c>
      <c r="Y11" s="216">
        <v>1</v>
      </c>
      <c r="Z11" s="216">
        <v>0</v>
      </c>
      <c r="AA11" s="216">
        <v>0</v>
      </c>
      <c r="AB11" s="216">
        <v>0</v>
      </c>
      <c r="AC11" s="216">
        <v>0</v>
      </c>
      <c r="AD11" s="216">
        <v>0</v>
      </c>
      <c r="AE11" s="216">
        <v>0</v>
      </c>
      <c r="AF11" s="216">
        <v>0</v>
      </c>
      <c r="AG11" s="216">
        <v>0</v>
      </c>
      <c r="AH11" s="216">
        <v>0</v>
      </c>
      <c r="AI11" s="216">
        <v>0</v>
      </c>
      <c r="AJ11" s="216">
        <v>1</v>
      </c>
      <c r="AK11" s="216">
        <v>0</v>
      </c>
      <c r="AL11" s="216">
        <v>2</v>
      </c>
      <c r="AM11" s="216">
        <v>0</v>
      </c>
      <c r="AN11" s="216">
        <v>1</v>
      </c>
      <c r="AO11" s="216">
        <v>0</v>
      </c>
      <c r="AP11" s="216">
        <v>0</v>
      </c>
      <c r="AQ11" s="216">
        <v>0</v>
      </c>
      <c r="AR11" s="216">
        <v>0</v>
      </c>
      <c r="AS11" s="216">
        <v>0</v>
      </c>
      <c r="AT11" s="216">
        <v>2</v>
      </c>
      <c r="AU11" s="216">
        <v>1</v>
      </c>
      <c r="AV11" s="216">
        <v>0</v>
      </c>
      <c r="AW11" s="216">
        <v>0</v>
      </c>
      <c r="AX11" s="216">
        <v>4</v>
      </c>
      <c r="AY11" s="216">
        <v>0</v>
      </c>
      <c r="AZ11" s="216">
        <v>0</v>
      </c>
      <c r="BA11" s="216">
        <v>0</v>
      </c>
      <c r="BB11" s="216">
        <v>0</v>
      </c>
      <c r="BC11" s="216">
        <v>0</v>
      </c>
      <c r="BD11" s="216">
        <v>0</v>
      </c>
      <c r="BE11" s="216">
        <v>0</v>
      </c>
      <c r="BF11" s="216">
        <v>0</v>
      </c>
      <c r="BG11" s="216">
        <v>0</v>
      </c>
      <c r="BH11" s="216">
        <v>0</v>
      </c>
      <c r="BI11" s="216">
        <v>12</v>
      </c>
      <c r="BJ11" s="216">
        <v>10</v>
      </c>
      <c r="BK11" s="217">
        <v>100</v>
      </c>
      <c r="BL11" s="643"/>
    </row>
    <row r="12" spans="1:64" s="29" customFormat="1" ht="20.100000000000001" customHeight="1" x14ac:dyDescent="0.35">
      <c r="A12" s="63" t="s">
        <v>23</v>
      </c>
      <c r="B12" s="64" t="s">
        <v>37</v>
      </c>
      <c r="C12" s="212">
        <v>0</v>
      </c>
      <c r="D12" s="213">
        <v>0</v>
      </c>
      <c r="E12" s="213">
        <v>1</v>
      </c>
      <c r="F12" s="213">
        <v>0</v>
      </c>
      <c r="G12" s="213">
        <v>44</v>
      </c>
      <c r="H12" s="213">
        <v>0</v>
      </c>
      <c r="I12" s="213">
        <v>0</v>
      </c>
      <c r="J12" s="213">
        <v>0</v>
      </c>
      <c r="K12" s="213">
        <v>0</v>
      </c>
      <c r="L12" s="213">
        <v>1</v>
      </c>
      <c r="M12" s="213">
        <v>1</v>
      </c>
      <c r="N12" s="213">
        <v>0</v>
      </c>
      <c r="O12" s="213">
        <v>0</v>
      </c>
      <c r="P12" s="213">
        <v>0</v>
      </c>
      <c r="Q12" s="213">
        <v>0</v>
      </c>
      <c r="R12" s="213">
        <v>0</v>
      </c>
      <c r="S12" s="213">
        <v>1</v>
      </c>
      <c r="T12" s="213">
        <v>0</v>
      </c>
      <c r="U12" s="213">
        <v>0</v>
      </c>
      <c r="V12" s="213">
        <v>0</v>
      </c>
      <c r="W12" s="213">
        <v>0</v>
      </c>
      <c r="X12" s="213">
        <v>1</v>
      </c>
      <c r="Y12" s="213">
        <v>0</v>
      </c>
      <c r="Z12" s="213">
        <v>3</v>
      </c>
      <c r="AA12" s="213">
        <v>1</v>
      </c>
      <c r="AB12" s="213">
        <v>0</v>
      </c>
      <c r="AC12" s="213">
        <v>0</v>
      </c>
      <c r="AD12" s="213">
        <v>0</v>
      </c>
      <c r="AE12" s="213">
        <v>0</v>
      </c>
      <c r="AF12" s="213">
        <v>0</v>
      </c>
      <c r="AG12" s="213">
        <v>0</v>
      </c>
      <c r="AH12" s="213">
        <v>0</v>
      </c>
      <c r="AI12" s="213">
        <v>3</v>
      </c>
      <c r="AJ12" s="213">
        <v>0</v>
      </c>
      <c r="AK12" s="213">
        <v>0</v>
      </c>
      <c r="AL12" s="213">
        <v>0</v>
      </c>
      <c r="AM12" s="213">
        <v>0</v>
      </c>
      <c r="AN12" s="213">
        <v>2</v>
      </c>
      <c r="AO12" s="213">
        <v>0</v>
      </c>
      <c r="AP12" s="213">
        <v>0</v>
      </c>
      <c r="AQ12" s="213">
        <v>0</v>
      </c>
      <c r="AR12" s="213">
        <v>0</v>
      </c>
      <c r="AS12" s="213">
        <v>0</v>
      </c>
      <c r="AT12" s="213">
        <v>8</v>
      </c>
      <c r="AU12" s="213">
        <v>2</v>
      </c>
      <c r="AV12" s="213">
        <v>0</v>
      </c>
      <c r="AW12" s="213">
        <v>0</v>
      </c>
      <c r="AX12" s="213">
        <v>2</v>
      </c>
      <c r="AY12" s="213">
        <v>0</v>
      </c>
      <c r="AZ12" s="213">
        <v>0</v>
      </c>
      <c r="BA12" s="213">
        <v>0</v>
      </c>
      <c r="BB12" s="213">
        <v>0</v>
      </c>
      <c r="BC12" s="213">
        <v>0</v>
      </c>
      <c r="BD12" s="213">
        <v>0</v>
      </c>
      <c r="BE12" s="213">
        <v>0</v>
      </c>
      <c r="BF12" s="213">
        <v>0</v>
      </c>
      <c r="BG12" s="213">
        <v>0</v>
      </c>
      <c r="BH12" s="213">
        <v>0</v>
      </c>
      <c r="BI12" s="213">
        <v>0</v>
      </c>
      <c r="BJ12" s="213">
        <v>0</v>
      </c>
      <c r="BK12" s="214">
        <v>70</v>
      </c>
      <c r="BL12" s="643"/>
    </row>
    <row r="13" spans="1:64" s="29" customFormat="1" ht="20.100000000000001" customHeight="1" x14ac:dyDescent="0.35">
      <c r="A13" s="69" t="s">
        <v>39</v>
      </c>
      <c r="B13" s="70" t="s">
        <v>40</v>
      </c>
      <c r="C13" s="215">
        <v>0</v>
      </c>
      <c r="D13" s="216">
        <v>0</v>
      </c>
      <c r="E13" s="216">
        <v>5</v>
      </c>
      <c r="F13" s="216">
        <v>0</v>
      </c>
      <c r="G13" s="216">
        <v>2</v>
      </c>
      <c r="H13" s="216">
        <v>47</v>
      </c>
      <c r="I13" s="216">
        <v>0</v>
      </c>
      <c r="J13" s="216">
        <v>0</v>
      </c>
      <c r="K13" s="216">
        <v>0</v>
      </c>
      <c r="L13" s="216">
        <v>5</v>
      </c>
      <c r="M13" s="216">
        <v>2</v>
      </c>
      <c r="N13" s="216">
        <v>0</v>
      </c>
      <c r="O13" s="216">
        <v>0</v>
      </c>
      <c r="P13" s="216">
        <v>0</v>
      </c>
      <c r="Q13" s="216">
        <v>0</v>
      </c>
      <c r="R13" s="216">
        <v>0</v>
      </c>
      <c r="S13" s="216">
        <v>1</v>
      </c>
      <c r="T13" s="216">
        <v>0</v>
      </c>
      <c r="U13" s="216">
        <v>0</v>
      </c>
      <c r="V13" s="216">
        <v>0</v>
      </c>
      <c r="W13" s="216">
        <v>0</v>
      </c>
      <c r="X13" s="216">
        <v>0</v>
      </c>
      <c r="Y13" s="216">
        <v>2</v>
      </c>
      <c r="Z13" s="216">
        <v>0</v>
      </c>
      <c r="AA13" s="216">
        <v>1</v>
      </c>
      <c r="AB13" s="216">
        <v>1</v>
      </c>
      <c r="AC13" s="216">
        <v>2</v>
      </c>
      <c r="AD13" s="216">
        <v>0</v>
      </c>
      <c r="AE13" s="216">
        <v>1</v>
      </c>
      <c r="AF13" s="216">
        <v>0</v>
      </c>
      <c r="AG13" s="216">
        <v>1</v>
      </c>
      <c r="AH13" s="216">
        <v>0</v>
      </c>
      <c r="AI13" s="216">
        <v>0</v>
      </c>
      <c r="AJ13" s="216">
        <v>1</v>
      </c>
      <c r="AK13" s="216">
        <v>1</v>
      </c>
      <c r="AL13" s="216">
        <v>0</v>
      </c>
      <c r="AM13" s="216">
        <v>0</v>
      </c>
      <c r="AN13" s="216">
        <v>0</v>
      </c>
      <c r="AO13" s="216">
        <v>1</v>
      </c>
      <c r="AP13" s="216">
        <v>0</v>
      </c>
      <c r="AQ13" s="216">
        <v>0</v>
      </c>
      <c r="AR13" s="216">
        <v>0</v>
      </c>
      <c r="AS13" s="216">
        <v>0</v>
      </c>
      <c r="AT13" s="216">
        <v>2</v>
      </c>
      <c r="AU13" s="216">
        <v>1</v>
      </c>
      <c r="AV13" s="216">
        <v>0</v>
      </c>
      <c r="AW13" s="216">
        <v>0</v>
      </c>
      <c r="AX13" s="216">
        <v>3</v>
      </c>
      <c r="AY13" s="216">
        <v>0</v>
      </c>
      <c r="AZ13" s="216">
        <v>0</v>
      </c>
      <c r="BA13" s="216">
        <v>0</v>
      </c>
      <c r="BB13" s="216">
        <v>0</v>
      </c>
      <c r="BC13" s="216">
        <v>0</v>
      </c>
      <c r="BD13" s="216">
        <v>0</v>
      </c>
      <c r="BE13" s="216">
        <v>0</v>
      </c>
      <c r="BF13" s="216">
        <v>0</v>
      </c>
      <c r="BG13" s="216">
        <v>0</v>
      </c>
      <c r="BH13" s="216">
        <v>0</v>
      </c>
      <c r="BI13" s="216">
        <v>1</v>
      </c>
      <c r="BJ13" s="216">
        <v>0</v>
      </c>
      <c r="BK13" s="217">
        <v>80</v>
      </c>
      <c r="BL13" s="643"/>
    </row>
    <row r="14" spans="1:64" s="29" customFormat="1" ht="20.100000000000001" customHeight="1" x14ac:dyDescent="0.35">
      <c r="A14" s="63" t="s">
        <v>42</v>
      </c>
      <c r="B14" s="64" t="s">
        <v>43</v>
      </c>
      <c r="C14" s="212">
        <v>0</v>
      </c>
      <c r="D14" s="213">
        <v>0</v>
      </c>
      <c r="E14" s="213">
        <v>0</v>
      </c>
      <c r="F14" s="213">
        <v>0</v>
      </c>
      <c r="G14" s="213">
        <v>1</v>
      </c>
      <c r="H14" s="213">
        <v>0</v>
      </c>
      <c r="I14" s="213">
        <v>30</v>
      </c>
      <c r="J14" s="213">
        <v>0</v>
      </c>
      <c r="K14" s="213">
        <v>0</v>
      </c>
      <c r="L14" s="213">
        <v>2</v>
      </c>
      <c r="M14" s="213">
        <v>3</v>
      </c>
      <c r="N14" s="213">
        <v>0</v>
      </c>
      <c r="O14" s="213">
        <v>0</v>
      </c>
      <c r="P14" s="213">
        <v>0</v>
      </c>
      <c r="Q14" s="213">
        <v>0</v>
      </c>
      <c r="R14" s="213">
        <v>0</v>
      </c>
      <c r="S14" s="213">
        <v>0</v>
      </c>
      <c r="T14" s="213">
        <v>0</v>
      </c>
      <c r="U14" s="213">
        <v>0</v>
      </c>
      <c r="V14" s="213">
        <v>0</v>
      </c>
      <c r="W14" s="213">
        <v>0</v>
      </c>
      <c r="X14" s="213">
        <v>7</v>
      </c>
      <c r="Y14" s="213">
        <v>0</v>
      </c>
      <c r="Z14" s="213">
        <v>0</v>
      </c>
      <c r="AA14" s="213">
        <v>0</v>
      </c>
      <c r="AB14" s="213">
        <v>0</v>
      </c>
      <c r="AC14" s="213">
        <v>0</v>
      </c>
      <c r="AD14" s="213">
        <v>0</v>
      </c>
      <c r="AE14" s="213">
        <v>0</v>
      </c>
      <c r="AF14" s="213">
        <v>0</v>
      </c>
      <c r="AG14" s="213">
        <v>1</v>
      </c>
      <c r="AH14" s="213">
        <v>0</v>
      </c>
      <c r="AI14" s="213">
        <v>2</v>
      </c>
      <c r="AJ14" s="213">
        <v>0</v>
      </c>
      <c r="AK14" s="213">
        <v>0</v>
      </c>
      <c r="AL14" s="213">
        <v>0</v>
      </c>
      <c r="AM14" s="213">
        <v>0</v>
      </c>
      <c r="AN14" s="213">
        <v>0</v>
      </c>
      <c r="AO14" s="213">
        <v>0</v>
      </c>
      <c r="AP14" s="213">
        <v>1</v>
      </c>
      <c r="AQ14" s="213">
        <v>0</v>
      </c>
      <c r="AR14" s="213">
        <v>0</v>
      </c>
      <c r="AS14" s="213">
        <v>0</v>
      </c>
      <c r="AT14" s="213">
        <v>0</v>
      </c>
      <c r="AU14" s="213">
        <v>0</v>
      </c>
      <c r="AV14" s="213">
        <v>0</v>
      </c>
      <c r="AW14" s="213">
        <v>0</v>
      </c>
      <c r="AX14" s="213">
        <v>0</v>
      </c>
      <c r="AY14" s="213">
        <v>0</v>
      </c>
      <c r="AZ14" s="213">
        <v>0</v>
      </c>
      <c r="BA14" s="213">
        <v>0</v>
      </c>
      <c r="BB14" s="213">
        <v>1</v>
      </c>
      <c r="BC14" s="213">
        <v>0</v>
      </c>
      <c r="BD14" s="213">
        <v>0</v>
      </c>
      <c r="BE14" s="213">
        <v>0</v>
      </c>
      <c r="BF14" s="213">
        <v>0</v>
      </c>
      <c r="BG14" s="213">
        <v>0</v>
      </c>
      <c r="BH14" s="213">
        <v>0</v>
      </c>
      <c r="BI14" s="213">
        <v>0</v>
      </c>
      <c r="BJ14" s="213">
        <v>0</v>
      </c>
      <c r="BK14" s="214">
        <v>48</v>
      </c>
      <c r="BL14" s="643"/>
    </row>
    <row r="15" spans="1:64" s="29" customFormat="1" ht="20.100000000000001" customHeight="1" x14ac:dyDescent="0.35">
      <c r="A15" s="69" t="s">
        <v>45</v>
      </c>
      <c r="B15" s="70" t="s">
        <v>46</v>
      </c>
      <c r="C15" s="215">
        <v>0</v>
      </c>
      <c r="D15" s="216">
        <v>0</v>
      </c>
      <c r="E15" s="216">
        <v>1</v>
      </c>
      <c r="F15" s="216">
        <v>0</v>
      </c>
      <c r="G15" s="216">
        <v>0</v>
      </c>
      <c r="H15" s="216">
        <v>0</v>
      </c>
      <c r="I15" s="216">
        <v>0</v>
      </c>
      <c r="J15" s="216">
        <v>0</v>
      </c>
      <c r="K15" s="216">
        <v>0</v>
      </c>
      <c r="L15" s="216">
        <v>11</v>
      </c>
      <c r="M15" s="216">
        <v>3</v>
      </c>
      <c r="N15" s="216">
        <v>0</v>
      </c>
      <c r="O15" s="216">
        <v>0</v>
      </c>
      <c r="P15" s="216">
        <v>2</v>
      </c>
      <c r="Q15" s="216">
        <v>0</v>
      </c>
      <c r="R15" s="216">
        <v>0</v>
      </c>
      <c r="S15" s="216">
        <v>0</v>
      </c>
      <c r="T15" s="216">
        <v>0</v>
      </c>
      <c r="U15" s="216">
        <v>0</v>
      </c>
      <c r="V15" s="216">
        <v>0</v>
      </c>
      <c r="W15" s="216">
        <v>9</v>
      </c>
      <c r="X15" s="216">
        <v>0</v>
      </c>
      <c r="Y15" s="216">
        <v>1</v>
      </c>
      <c r="Z15" s="216">
        <v>0</v>
      </c>
      <c r="AA15" s="216">
        <v>0</v>
      </c>
      <c r="AB15" s="216">
        <v>1</v>
      </c>
      <c r="AC15" s="216">
        <v>0</v>
      </c>
      <c r="AD15" s="216">
        <v>0</v>
      </c>
      <c r="AE15" s="216">
        <v>1</v>
      </c>
      <c r="AF15" s="216">
        <v>0</v>
      </c>
      <c r="AG15" s="216">
        <v>2</v>
      </c>
      <c r="AH15" s="216">
        <v>0</v>
      </c>
      <c r="AI15" s="216">
        <v>5</v>
      </c>
      <c r="AJ15" s="216">
        <v>4</v>
      </c>
      <c r="AK15" s="216">
        <v>0</v>
      </c>
      <c r="AL15" s="216">
        <v>2</v>
      </c>
      <c r="AM15" s="216">
        <v>1</v>
      </c>
      <c r="AN15" s="216">
        <v>0</v>
      </c>
      <c r="AO15" s="216">
        <v>0</v>
      </c>
      <c r="AP15" s="216">
        <v>1</v>
      </c>
      <c r="AQ15" s="216">
        <v>0</v>
      </c>
      <c r="AR15" s="216">
        <v>0</v>
      </c>
      <c r="AS15" s="216">
        <v>0</v>
      </c>
      <c r="AT15" s="216">
        <v>9</v>
      </c>
      <c r="AU15" s="216">
        <v>0</v>
      </c>
      <c r="AV15" s="216">
        <v>0</v>
      </c>
      <c r="AW15" s="216">
        <v>8</v>
      </c>
      <c r="AX15" s="216">
        <v>1</v>
      </c>
      <c r="AY15" s="216">
        <v>0</v>
      </c>
      <c r="AZ15" s="216">
        <v>0</v>
      </c>
      <c r="BA15" s="216">
        <v>0</v>
      </c>
      <c r="BB15" s="216">
        <v>1</v>
      </c>
      <c r="BC15" s="216">
        <v>0</v>
      </c>
      <c r="BD15" s="216">
        <v>0</v>
      </c>
      <c r="BE15" s="216">
        <v>0</v>
      </c>
      <c r="BF15" s="216">
        <v>0</v>
      </c>
      <c r="BG15" s="216">
        <v>1</v>
      </c>
      <c r="BH15" s="216">
        <v>0</v>
      </c>
      <c r="BI15" s="216">
        <v>5</v>
      </c>
      <c r="BJ15" s="216">
        <v>0</v>
      </c>
      <c r="BK15" s="217">
        <v>69</v>
      </c>
      <c r="BL15" s="643"/>
    </row>
    <row r="16" spans="1:64" s="29" customFormat="1" ht="20.100000000000001" customHeight="1" x14ac:dyDescent="0.35">
      <c r="A16" s="63" t="s">
        <v>48</v>
      </c>
      <c r="B16" s="64" t="s">
        <v>49</v>
      </c>
      <c r="C16" s="212">
        <v>0</v>
      </c>
      <c r="D16" s="213">
        <v>0</v>
      </c>
      <c r="E16" s="213">
        <v>0</v>
      </c>
      <c r="F16" s="213">
        <v>1</v>
      </c>
      <c r="G16" s="213">
        <v>0</v>
      </c>
      <c r="H16" s="213">
        <v>0</v>
      </c>
      <c r="I16" s="213">
        <v>0</v>
      </c>
      <c r="J16" s="213">
        <v>0</v>
      </c>
      <c r="K16" s="213">
        <v>0</v>
      </c>
      <c r="L16" s="213">
        <v>83</v>
      </c>
      <c r="M16" s="213">
        <v>5</v>
      </c>
      <c r="N16" s="213">
        <v>0</v>
      </c>
      <c r="O16" s="213">
        <v>0</v>
      </c>
      <c r="P16" s="213">
        <v>0</v>
      </c>
      <c r="Q16" s="213">
        <v>0</v>
      </c>
      <c r="R16" s="213">
        <v>0</v>
      </c>
      <c r="S16" s="213">
        <v>0</v>
      </c>
      <c r="T16" s="213">
        <v>1</v>
      </c>
      <c r="U16" s="213">
        <v>0</v>
      </c>
      <c r="V16" s="213">
        <v>0</v>
      </c>
      <c r="W16" s="213">
        <v>0</v>
      </c>
      <c r="X16" s="213">
        <v>1</v>
      </c>
      <c r="Y16" s="213">
        <v>0</v>
      </c>
      <c r="Z16" s="213">
        <v>0</v>
      </c>
      <c r="AA16" s="213">
        <v>0</v>
      </c>
      <c r="AB16" s="213">
        <v>0</v>
      </c>
      <c r="AC16" s="213">
        <v>0</v>
      </c>
      <c r="AD16" s="213">
        <v>0</v>
      </c>
      <c r="AE16" s="213">
        <v>0</v>
      </c>
      <c r="AF16" s="213">
        <v>0</v>
      </c>
      <c r="AG16" s="213">
        <v>0</v>
      </c>
      <c r="AH16" s="213">
        <v>0</v>
      </c>
      <c r="AI16" s="213">
        <v>0</v>
      </c>
      <c r="AJ16" s="213">
        <v>0</v>
      </c>
      <c r="AK16" s="213">
        <v>0</v>
      </c>
      <c r="AL16" s="213">
        <v>2</v>
      </c>
      <c r="AM16" s="213">
        <v>0</v>
      </c>
      <c r="AN16" s="213">
        <v>0</v>
      </c>
      <c r="AO16" s="213">
        <v>0</v>
      </c>
      <c r="AP16" s="213">
        <v>0</v>
      </c>
      <c r="AQ16" s="213">
        <v>0</v>
      </c>
      <c r="AR16" s="213">
        <v>0</v>
      </c>
      <c r="AS16" s="213">
        <v>0</v>
      </c>
      <c r="AT16" s="213">
        <v>0</v>
      </c>
      <c r="AU16" s="213">
        <v>0</v>
      </c>
      <c r="AV16" s="213">
        <v>0</v>
      </c>
      <c r="AW16" s="213">
        <v>0</v>
      </c>
      <c r="AX16" s="213">
        <v>0</v>
      </c>
      <c r="AY16" s="213">
        <v>0</v>
      </c>
      <c r="AZ16" s="213">
        <v>0</v>
      </c>
      <c r="BA16" s="213">
        <v>0</v>
      </c>
      <c r="BB16" s="213">
        <v>0</v>
      </c>
      <c r="BC16" s="213">
        <v>0</v>
      </c>
      <c r="BD16" s="213">
        <v>0</v>
      </c>
      <c r="BE16" s="213">
        <v>0</v>
      </c>
      <c r="BF16" s="213">
        <v>0</v>
      </c>
      <c r="BG16" s="213">
        <v>0</v>
      </c>
      <c r="BH16" s="213">
        <v>0</v>
      </c>
      <c r="BI16" s="213">
        <v>0</v>
      </c>
      <c r="BJ16" s="213">
        <v>0</v>
      </c>
      <c r="BK16" s="214">
        <v>93</v>
      </c>
      <c r="BL16" s="643"/>
    </row>
    <row r="17" spans="1:64" s="29" customFormat="1" ht="20.100000000000001" customHeight="1" x14ac:dyDescent="0.35">
      <c r="A17" s="69" t="s">
        <v>48</v>
      </c>
      <c r="B17" s="70" t="s">
        <v>50</v>
      </c>
      <c r="C17" s="215">
        <v>0</v>
      </c>
      <c r="D17" s="216">
        <v>0</v>
      </c>
      <c r="E17" s="216">
        <v>1</v>
      </c>
      <c r="F17" s="216">
        <v>0</v>
      </c>
      <c r="G17" s="216">
        <v>1</v>
      </c>
      <c r="H17" s="216">
        <v>0</v>
      </c>
      <c r="I17" s="216">
        <v>0</v>
      </c>
      <c r="J17" s="216">
        <v>1</v>
      </c>
      <c r="K17" s="216">
        <v>0</v>
      </c>
      <c r="L17" s="216">
        <v>96</v>
      </c>
      <c r="M17" s="216">
        <v>3</v>
      </c>
      <c r="N17" s="216">
        <v>0</v>
      </c>
      <c r="O17" s="216">
        <v>0</v>
      </c>
      <c r="P17" s="216">
        <v>3</v>
      </c>
      <c r="Q17" s="216">
        <v>0</v>
      </c>
      <c r="R17" s="216">
        <v>0</v>
      </c>
      <c r="S17" s="216">
        <v>1</v>
      </c>
      <c r="T17" s="216">
        <v>0</v>
      </c>
      <c r="U17" s="216">
        <v>0</v>
      </c>
      <c r="V17" s="216">
        <v>0</v>
      </c>
      <c r="W17" s="216">
        <v>1</v>
      </c>
      <c r="X17" s="216">
        <v>0</v>
      </c>
      <c r="Y17" s="216">
        <v>1</v>
      </c>
      <c r="Z17" s="216">
        <v>0</v>
      </c>
      <c r="AA17" s="216">
        <v>0</v>
      </c>
      <c r="AB17" s="216">
        <v>0</v>
      </c>
      <c r="AC17" s="216">
        <v>0</v>
      </c>
      <c r="AD17" s="216">
        <v>0</v>
      </c>
      <c r="AE17" s="216">
        <v>0</v>
      </c>
      <c r="AF17" s="216">
        <v>0</v>
      </c>
      <c r="AG17" s="216">
        <v>1</v>
      </c>
      <c r="AH17" s="216">
        <v>0</v>
      </c>
      <c r="AI17" s="216">
        <v>0</v>
      </c>
      <c r="AJ17" s="216">
        <v>3</v>
      </c>
      <c r="AK17" s="216">
        <v>0</v>
      </c>
      <c r="AL17" s="216">
        <v>1</v>
      </c>
      <c r="AM17" s="216">
        <v>0</v>
      </c>
      <c r="AN17" s="216">
        <v>1</v>
      </c>
      <c r="AO17" s="216">
        <v>1</v>
      </c>
      <c r="AP17" s="216">
        <v>0</v>
      </c>
      <c r="AQ17" s="216">
        <v>1</v>
      </c>
      <c r="AR17" s="216">
        <v>0</v>
      </c>
      <c r="AS17" s="216">
        <v>1</v>
      </c>
      <c r="AT17" s="216">
        <v>0</v>
      </c>
      <c r="AU17" s="216">
        <v>0</v>
      </c>
      <c r="AV17" s="216">
        <v>0</v>
      </c>
      <c r="AW17" s="216">
        <v>0</v>
      </c>
      <c r="AX17" s="216">
        <v>1</v>
      </c>
      <c r="AY17" s="216">
        <v>0</v>
      </c>
      <c r="AZ17" s="216">
        <v>0</v>
      </c>
      <c r="BA17" s="216">
        <v>0</v>
      </c>
      <c r="BB17" s="216">
        <v>0</v>
      </c>
      <c r="BC17" s="216">
        <v>0</v>
      </c>
      <c r="BD17" s="216">
        <v>0</v>
      </c>
      <c r="BE17" s="216">
        <v>0</v>
      </c>
      <c r="BF17" s="216">
        <v>0</v>
      </c>
      <c r="BG17" s="216">
        <v>0</v>
      </c>
      <c r="BH17" s="216">
        <v>0</v>
      </c>
      <c r="BI17" s="216">
        <v>4</v>
      </c>
      <c r="BJ17" s="216">
        <v>8</v>
      </c>
      <c r="BK17" s="217">
        <v>130</v>
      </c>
      <c r="BL17" s="643"/>
    </row>
    <row r="18" spans="1:64" s="29" customFormat="1" ht="20.100000000000001" customHeight="1" x14ac:dyDescent="0.35">
      <c r="A18" s="63" t="s">
        <v>48</v>
      </c>
      <c r="B18" s="64" t="s">
        <v>362</v>
      </c>
      <c r="C18" s="212">
        <v>6</v>
      </c>
      <c r="D18" s="213">
        <v>0</v>
      </c>
      <c r="E18" s="213">
        <v>0</v>
      </c>
      <c r="F18" s="213">
        <v>0</v>
      </c>
      <c r="G18" s="213">
        <v>3</v>
      </c>
      <c r="H18" s="213">
        <v>1</v>
      </c>
      <c r="I18" s="213">
        <v>0</v>
      </c>
      <c r="J18" s="213">
        <v>0</v>
      </c>
      <c r="K18" s="213">
        <v>0</v>
      </c>
      <c r="L18" s="213">
        <v>34</v>
      </c>
      <c r="M18" s="213">
        <v>4</v>
      </c>
      <c r="N18" s="213">
        <v>0</v>
      </c>
      <c r="O18" s="213">
        <v>0</v>
      </c>
      <c r="P18" s="213">
        <v>4</v>
      </c>
      <c r="Q18" s="213">
        <v>1</v>
      </c>
      <c r="R18" s="213">
        <v>1</v>
      </c>
      <c r="S18" s="213">
        <v>0</v>
      </c>
      <c r="T18" s="213">
        <v>0</v>
      </c>
      <c r="U18" s="213">
        <v>2</v>
      </c>
      <c r="V18" s="213">
        <v>0</v>
      </c>
      <c r="W18" s="213">
        <v>2</v>
      </c>
      <c r="X18" s="213">
        <v>0</v>
      </c>
      <c r="Y18" s="213">
        <v>7</v>
      </c>
      <c r="Z18" s="213">
        <v>0</v>
      </c>
      <c r="AA18" s="213">
        <v>1</v>
      </c>
      <c r="AB18" s="213">
        <v>0</v>
      </c>
      <c r="AC18" s="213">
        <v>2</v>
      </c>
      <c r="AD18" s="213">
        <v>0</v>
      </c>
      <c r="AE18" s="213">
        <v>0</v>
      </c>
      <c r="AF18" s="213">
        <v>0</v>
      </c>
      <c r="AG18" s="213">
        <v>2</v>
      </c>
      <c r="AH18" s="213">
        <v>0</v>
      </c>
      <c r="AI18" s="213">
        <v>5</v>
      </c>
      <c r="AJ18" s="213">
        <v>2</v>
      </c>
      <c r="AK18" s="213">
        <v>0</v>
      </c>
      <c r="AL18" s="213">
        <v>2</v>
      </c>
      <c r="AM18" s="213">
        <v>0</v>
      </c>
      <c r="AN18" s="213">
        <v>0</v>
      </c>
      <c r="AO18" s="213">
        <v>5</v>
      </c>
      <c r="AP18" s="213">
        <v>0</v>
      </c>
      <c r="AQ18" s="213">
        <v>1</v>
      </c>
      <c r="AR18" s="213">
        <v>0</v>
      </c>
      <c r="AS18" s="213">
        <v>0</v>
      </c>
      <c r="AT18" s="213">
        <v>7</v>
      </c>
      <c r="AU18" s="213">
        <v>1</v>
      </c>
      <c r="AV18" s="213">
        <v>0</v>
      </c>
      <c r="AW18" s="213">
        <v>9</v>
      </c>
      <c r="AX18" s="213">
        <v>3</v>
      </c>
      <c r="AY18" s="213">
        <v>0</v>
      </c>
      <c r="AZ18" s="213">
        <v>0</v>
      </c>
      <c r="BA18" s="213">
        <v>0</v>
      </c>
      <c r="BB18" s="213">
        <v>0</v>
      </c>
      <c r="BC18" s="213">
        <v>0</v>
      </c>
      <c r="BD18" s="213">
        <v>0</v>
      </c>
      <c r="BE18" s="213">
        <v>0</v>
      </c>
      <c r="BF18" s="213">
        <v>0</v>
      </c>
      <c r="BG18" s="213">
        <v>0</v>
      </c>
      <c r="BH18" s="213">
        <v>0</v>
      </c>
      <c r="BI18" s="213">
        <v>0</v>
      </c>
      <c r="BJ18" s="213">
        <v>0</v>
      </c>
      <c r="BK18" s="214">
        <v>105</v>
      </c>
      <c r="BL18" s="643"/>
    </row>
    <row r="19" spans="1:64" s="29" customFormat="1" ht="20.100000000000001" customHeight="1" x14ac:dyDescent="0.35">
      <c r="A19" s="69" t="s">
        <v>53</v>
      </c>
      <c r="B19" s="70" t="s">
        <v>54</v>
      </c>
      <c r="C19" s="215">
        <v>1</v>
      </c>
      <c r="D19" s="216">
        <v>0</v>
      </c>
      <c r="E19" s="216">
        <v>0</v>
      </c>
      <c r="F19" s="216">
        <v>0</v>
      </c>
      <c r="G19" s="216">
        <v>1</v>
      </c>
      <c r="H19" s="216">
        <v>0</v>
      </c>
      <c r="I19" s="216">
        <v>0</v>
      </c>
      <c r="J19" s="216">
        <v>0</v>
      </c>
      <c r="K19" s="216">
        <v>0</v>
      </c>
      <c r="L19" s="216">
        <v>2</v>
      </c>
      <c r="M19" s="216">
        <v>86</v>
      </c>
      <c r="N19" s="216">
        <v>0</v>
      </c>
      <c r="O19" s="216">
        <v>0</v>
      </c>
      <c r="P19" s="216">
        <v>1</v>
      </c>
      <c r="Q19" s="216">
        <v>0</v>
      </c>
      <c r="R19" s="216">
        <v>0</v>
      </c>
      <c r="S19" s="216">
        <v>0</v>
      </c>
      <c r="T19" s="216">
        <v>0</v>
      </c>
      <c r="U19" s="216">
        <v>0</v>
      </c>
      <c r="V19" s="216">
        <v>0</v>
      </c>
      <c r="W19" s="216">
        <v>0</v>
      </c>
      <c r="X19" s="216">
        <v>0</v>
      </c>
      <c r="Y19" s="216">
        <v>0</v>
      </c>
      <c r="Z19" s="216">
        <v>0</v>
      </c>
      <c r="AA19" s="216">
        <v>0</v>
      </c>
      <c r="AB19" s="216">
        <v>0</v>
      </c>
      <c r="AC19" s="216">
        <v>0</v>
      </c>
      <c r="AD19" s="216">
        <v>0</v>
      </c>
      <c r="AE19" s="216">
        <v>0</v>
      </c>
      <c r="AF19" s="216">
        <v>0</v>
      </c>
      <c r="AG19" s="216">
        <v>0</v>
      </c>
      <c r="AH19" s="216">
        <v>0</v>
      </c>
      <c r="AI19" s="216">
        <v>0</v>
      </c>
      <c r="AJ19" s="216">
        <v>0</v>
      </c>
      <c r="AK19" s="216">
        <v>0</v>
      </c>
      <c r="AL19" s="216">
        <v>0</v>
      </c>
      <c r="AM19" s="216">
        <v>0</v>
      </c>
      <c r="AN19" s="216">
        <v>0</v>
      </c>
      <c r="AO19" s="216">
        <v>0</v>
      </c>
      <c r="AP19" s="216">
        <v>0</v>
      </c>
      <c r="AQ19" s="216">
        <v>4</v>
      </c>
      <c r="AR19" s="216">
        <v>0</v>
      </c>
      <c r="AS19" s="216">
        <v>0</v>
      </c>
      <c r="AT19" s="216">
        <v>1</v>
      </c>
      <c r="AU19" s="216">
        <v>0</v>
      </c>
      <c r="AV19" s="216">
        <v>0</v>
      </c>
      <c r="AW19" s="216">
        <v>0</v>
      </c>
      <c r="AX19" s="216">
        <v>0</v>
      </c>
      <c r="AY19" s="216">
        <v>0</v>
      </c>
      <c r="AZ19" s="216">
        <v>0</v>
      </c>
      <c r="BA19" s="216">
        <v>0</v>
      </c>
      <c r="BB19" s="216">
        <v>0</v>
      </c>
      <c r="BC19" s="216">
        <v>0</v>
      </c>
      <c r="BD19" s="216">
        <v>0</v>
      </c>
      <c r="BE19" s="216">
        <v>0</v>
      </c>
      <c r="BF19" s="216">
        <v>0</v>
      </c>
      <c r="BG19" s="216">
        <v>0</v>
      </c>
      <c r="BH19" s="216">
        <v>0</v>
      </c>
      <c r="BI19" s="216">
        <v>0</v>
      </c>
      <c r="BJ19" s="216">
        <v>0</v>
      </c>
      <c r="BK19" s="217">
        <v>96</v>
      </c>
      <c r="BL19" s="643"/>
    </row>
    <row r="20" spans="1:64" s="29" customFormat="1" ht="20.100000000000001" customHeight="1" x14ac:dyDescent="0.35">
      <c r="A20" s="63" t="s">
        <v>56</v>
      </c>
      <c r="B20" s="64" t="s">
        <v>57</v>
      </c>
      <c r="C20" s="212">
        <v>0</v>
      </c>
      <c r="D20" s="213">
        <v>0</v>
      </c>
      <c r="E20" s="213">
        <v>0</v>
      </c>
      <c r="F20" s="213">
        <v>1</v>
      </c>
      <c r="G20" s="213">
        <v>0</v>
      </c>
      <c r="H20" s="213">
        <v>0</v>
      </c>
      <c r="I20" s="213">
        <v>0</v>
      </c>
      <c r="J20" s="213">
        <v>0</v>
      </c>
      <c r="K20" s="213">
        <v>0</v>
      </c>
      <c r="L20" s="213">
        <v>0</v>
      </c>
      <c r="M20" s="213">
        <v>0</v>
      </c>
      <c r="N20" s="213">
        <v>0</v>
      </c>
      <c r="O20" s="213">
        <v>0</v>
      </c>
      <c r="P20" s="213">
        <v>42</v>
      </c>
      <c r="Q20" s="213">
        <v>0</v>
      </c>
      <c r="R20" s="213">
        <v>0</v>
      </c>
      <c r="S20" s="213">
        <v>0</v>
      </c>
      <c r="T20" s="213">
        <v>0</v>
      </c>
      <c r="U20" s="213">
        <v>0</v>
      </c>
      <c r="V20" s="213">
        <v>0</v>
      </c>
      <c r="W20" s="213">
        <v>0</v>
      </c>
      <c r="X20" s="213">
        <v>0</v>
      </c>
      <c r="Y20" s="213">
        <v>0</v>
      </c>
      <c r="Z20" s="213">
        <v>0</v>
      </c>
      <c r="AA20" s="213">
        <v>1</v>
      </c>
      <c r="AB20" s="213">
        <v>5</v>
      </c>
      <c r="AC20" s="213">
        <v>0</v>
      </c>
      <c r="AD20" s="213">
        <v>0</v>
      </c>
      <c r="AE20" s="213">
        <v>0</v>
      </c>
      <c r="AF20" s="213">
        <v>0</v>
      </c>
      <c r="AG20" s="213">
        <v>0</v>
      </c>
      <c r="AH20" s="213">
        <v>0</v>
      </c>
      <c r="AI20" s="213">
        <v>0</v>
      </c>
      <c r="AJ20" s="213">
        <v>0</v>
      </c>
      <c r="AK20" s="213">
        <v>0</v>
      </c>
      <c r="AL20" s="213">
        <v>0</v>
      </c>
      <c r="AM20" s="213">
        <v>0</v>
      </c>
      <c r="AN20" s="213">
        <v>0</v>
      </c>
      <c r="AO20" s="213">
        <v>0</v>
      </c>
      <c r="AP20" s="213">
        <v>0</v>
      </c>
      <c r="AQ20" s="213">
        <v>0</v>
      </c>
      <c r="AR20" s="213">
        <v>0</v>
      </c>
      <c r="AS20" s="213">
        <v>0</v>
      </c>
      <c r="AT20" s="213">
        <v>1</v>
      </c>
      <c r="AU20" s="213">
        <v>0</v>
      </c>
      <c r="AV20" s="213">
        <v>0</v>
      </c>
      <c r="AW20" s="213">
        <v>0</v>
      </c>
      <c r="AX20" s="213">
        <v>0</v>
      </c>
      <c r="AY20" s="213">
        <v>0</v>
      </c>
      <c r="AZ20" s="213">
        <v>0</v>
      </c>
      <c r="BA20" s="213">
        <v>0</v>
      </c>
      <c r="BB20" s="213">
        <v>0</v>
      </c>
      <c r="BC20" s="213">
        <v>0</v>
      </c>
      <c r="BD20" s="213">
        <v>0</v>
      </c>
      <c r="BE20" s="213">
        <v>0</v>
      </c>
      <c r="BF20" s="213">
        <v>0</v>
      </c>
      <c r="BG20" s="213">
        <v>0</v>
      </c>
      <c r="BH20" s="213">
        <v>0</v>
      </c>
      <c r="BI20" s="213">
        <v>0</v>
      </c>
      <c r="BJ20" s="213">
        <v>0</v>
      </c>
      <c r="BK20" s="214">
        <v>50</v>
      </c>
      <c r="BL20" s="643"/>
    </row>
    <row r="21" spans="1:64" s="29" customFormat="1" ht="20.100000000000001" customHeight="1" x14ac:dyDescent="0.35">
      <c r="A21" s="69" t="s">
        <v>56</v>
      </c>
      <c r="B21" s="70" t="s">
        <v>59</v>
      </c>
      <c r="C21" s="215">
        <v>0</v>
      </c>
      <c r="D21" s="216">
        <v>0</v>
      </c>
      <c r="E21" s="216">
        <v>0</v>
      </c>
      <c r="F21" s="216">
        <v>0</v>
      </c>
      <c r="G21" s="216">
        <v>0</v>
      </c>
      <c r="H21" s="216">
        <v>0</v>
      </c>
      <c r="I21" s="216">
        <v>0</v>
      </c>
      <c r="J21" s="216">
        <v>0</v>
      </c>
      <c r="K21" s="216">
        <v>0</v>
      </c>
      <c r="L21" s="216">
        <v>0</v>
      </c>
      <c r="M21" s="216">
        <v>1</v>
      </c>
      <c r="N21" s="216">
        <v>0</v>
      </c>
      <c r="O21" s="216">
        <v>0</v>
      </c>
      <c r="P21" s="216">
        <v>67</v>
      </c>
      <c r="Q21" s="216">
        <v>1</v>
      </c>
      <c r="R21" s="216">
        <v>0</v>
      </c>
      <c r="S21" s="216">
        <v>0</v>
      </c>
      <c r="T21" s="216">
        <v>0</v>
      </c>
      <c r="U21" s="216">
        <v>0</v>
      </c>
      <c r="V21" s="216">
        <v>0</v>
      </c>
      <c r="W21" s="216">
        <v>1</v>
      </c>
      <c r="X21" s="216">
        <v>0</v>
      </c>
      <c r="Y21" s="216">
        <v>0</v>
      </c>
      <c r="Z21" s="216">
        <v>0</v>
      </c>
      <c r="AA21" s="216">
        <v>0</v>
      </c>
      <c r="AB21" s="216">
        <v>0</v>
      </c>
      <c r="AC21" s="216">
        <v>0</v>
      </c>
      <c r="AD21" s="216">
        <v>0</v>
      </c>
      <c r="AE21" s="216">
        <v>0</v>
      </c>
      <c r="AF21" s="216">
        <v>0</v>
      </c>
      <c r="AG21" s="216">
        <v>0</v>
      </c>
      <c r="AH21" s="216">
        <v>0</v>
      </c>
      <c r="AI21" s="216">
        <v>0</v>
      </c>
      <c r="AJ21" s="216">
        <v>0</v>
      </c>
      <c r="AK21" s="216">
        <v>0</v>
      </c>
      <c r="AL21" s="216">
        <v>0</v>
      </c>
      <c r="AM21" s="216">
        <v>0</v>
      </c>
      <c r="AN21" s="216">
        <v>0</v>
      </c>
      <c r="AO21" s="216">
        <v>0</v>
      </c>
      <c r="AP21" s="216">
        <v>0</v>
      </c>
      <c r="AQ21" s="216">
        <v>0</v>
      </c>
      <c r="AR21" s="216">
        <v>0</v>
      </c>
      <c r="AS21" s="216">
        <v>0</v>
      </c>
      <c r="AT21" s="216">
        <v>0</v>
      </c>
      <c r="AU21" s="216">
        <v>0</v>
      </c>
      <c r="AV21" s="216">
        <v>0</v>
      </c>
      <c r="AW21" s="216">
        <v>0</v>
      </c>
      <c r="AX21" s="216">
        <v>0</v>
      </c>
      <c r="AY21" s="216">
        <v>0</v>
      </c>
      <c r="AZ21" s="216">
        <v>0</v>
      </c>
      <c r="BA21" s="216">
        <v>0</v>
      </c>
      <c r="BB21" s="216">
        <v>0</v>
      </c>
      <c r="BC21" s="216">
        <v>0</v>
      </c>
      <c r="BD21" s="216">
        <v>0</v>
      </c>
      <c r="BE21" s="216">
        <v>0</v>
      </c>
      <c r="BF21" s="216">
        <v>0</v>
      </c>
      <c r="BG21" s="216">
        <v>0</v>
      </c>
      <c r="BH21" s="216">
        <v>0</v>
      </c>
      <c r="BI21" s="216">
        <v>0</v>
      </c>
      <c r="BJ21" s="216">
        <v>0</v>
      </c>
      <c r="BK21" s="217">
        <v>70</v>
      </c>
      <c r="BL21" s="643"/>
    </row>
    <row r="22" spans="1:64" s="29" customFormat="1" ht="20.100000000000001" customHeight="1" x14ac:dyDescent="0.35">
      <c r="A22" s="63" t="s">
        <v>56</v>
      </c>
      <c r="B22" s="64" t="s">
        <v>61</v>
      </c>
      <c r="C22" s="212">
        <v>1</v>
      </c>
      <c r="D22" s="213">
        <v>0</v>
      </c>
      <c r="E22" s="213">
        <v>3</v>
      </c>
      <c r="F22" s="213">
        <v>1</v>
      </c>
      <c r="G22" s="213">
        <v>11</v>
      </c>
      <c r="H22" s="213">
        <v>1</v>
      </c>
      <c r="I22" s="213">
        <v>0</v>
      </c>
      <c r="J22" s="213">
        <v>1</v>
      </c>
      <c r="K22" s="213">
        <v>0</v>
      </c>
      <c r="L22" s="213">
        <v>11</v>
      </c>
      <c r="M22" s="213">
        <v>4</v>
      </c>
      <c r="N22" s="213">
        <v>1</v>
      </c>
      <c r="O22" s="213">
        <v>0</v>
      </c>
      <c r="P22" s="213">
        <v>48</v>
      </c>
      <c r="Q22" s="213">
        <v>6</v>
      </c>
      <c r="R22" s="213">
        <v>1</v>
      </c>
      <c r="S22" s="213">
        <v>0</v>
      </c>
      <c r="T22" s="213">
        <v>0</v>
      </c>
      <c r="U22" s="213">
        <v>0</v>
      </c>
      <c r="V22" s="213">
        <v>0</v>
      </c>
      <c r="W22" s="213">
        <v>0</v>
      </c>
      <c r="X22" s="213">
        <v>1</v>
      </c>
      <c r="Y22" s="213">
        <v>11</v>
      </c>
      <c r="Z22" s="213">
        <v>4</v>
      </c>
      <c r="AA22" s="213">
        <v>0</v>
      </c>
      <c r="AB22" s="213">
        <v>1</v>
      </c>
      <c r="AC22" s="213">
        <v>0</v>
      </c>
      <c r="AD22" s="213">
        <v>0</v>
      </c>
      <c r="AE22" s="213">
        <v>0</v>
      </c>
      <c r="AF22" s="213">
        <v>0</v>
      </c>
      <c r="AG22" s="213">
        <v>2</v>
      </c>
      <c r="AH22" s="213">
        <v>0</v>
      </c>
      <c r="AI22" s="213">
        <v>3</v>
      </c>
      <c r="AJ22" s="213">
        <v>0</v>
      </c>
      <c r="AK22" s="213">
        <v>0</v>
      </c>
      <c r="AL22" s="213">
        <v>4</v>
      </c>
      <c r="AM22" s="213">
        <v>0</v>
      </c>
      <c r="AN22" s="213">
        <v>1</v>
      </c>
      <c r="AO22" s="213">
        <v>1</v>
      </c>
      <c r="AP22" s="213">
        <v>0</v>
      </c>
      <c r="AQ22" s="213">
        <v>0</v>
      </c>
      <c r="AR22" s="213">
        <v>1</v>
      </c>
      <c r="AS22" s="213">
        <v>0</v>
      </c>
      <c r="AT22" s="213">
        <v>5</v>
      </c>
      <c r="AU22" s="213">
        <v>1</v>
      </c>
      <c r="AV22" s="213">
        <v>0</v>
      </c>
      <c r="AW22" s="213">
        <v>5</v>
      </c>
      <c r="AX22" s="213">
        <v>0</v>
      </c>
      <c r="AY22" s="213">
        <v>0</v>
      </c>
      <c r="AZ22" s="213">
        <v>9</v>
      </c>
      <c r="BA22" s="213">
        <v>0</v>
      </c>
      <c r="BB22" s="213">
        <v>0</v>
      </c>
      <c r="BC22" s="213">
        <v>1</v>
      </c>
      <c r="BD22" s="213">
        <v>0</v>
      </c>
      <c r="BE22" s="213">
        <v>0</v>
      </c>
      <c r="BF22" s="213">
        <v>0</v>
      </c>
      <c r="BG22" s="213">
        <v>1</v>
      </c>
      <c r="BH22" s="213">
        <v>0</v>
      </c>
      <c r="BI22" s="213">
        <v>0</v>
      </c>
      <c r="BJ22" s="213">
        <v>0</v>
      </c>
      <c r="BK22" s="214">
        <v>140</v>
      </c>
      <c r="BL22" s="643"/>
    </row>
    <row r="23" spans="1:64" s="29" customFormat="1" ht="20.100000000000001" customHeight="1" x14ac:dyDescent="0.35">
      <c r="A23" s="69" t="s">
        <v>62</v>
      </c>
      <c r="B23" s="70" t="s">
        <v>63</v>
      </c>
      <c r="C23" s="215">
        <v>1</v>
      </c>
      <c r="D23" s="216">
        <v>0</v>
      </c>
      <c r="E23" s="216">
        <v>1</v>
      </c>
      <c r="F23" s="216">
        <v>0</v>
      </c>
      <c r="G23" s="216">
        <v>4</v>
      </c>
      <c r="H23" s="216">
        <v>0</v>
      </c>
      <c r="I23" s="216">
        <v>1</v>
      </c>
      <c r="J23" s="216">
        <v>0</v>
      </c>
      <c r="K23" s="216">
        <v>0</v>
      </c>
      <c r="L23" s="216">
        <v>5</v>
      </c>
      <c r="M23" s="216">
        <v>0</v>
      </c>
      <c r="N23" s="216">
        <v>0</v>
      </c>
      <c r="O23" s="216">
        <v>0</v>
      </c>
      <c r="P23" s="216">
        <v>9</v>
      </c>
      <c r="Q23" s="216">
        <v>60</v>
      </c>
      <c r="R23" s="216">
        <v>0</v>
      </c>
      <c r="S23" s="216">
        <v>0</v>
      </c>
      <c r="T23" s="216">
        <v>1</v>
      </c>
      <c r="U23" s="216">
        <v>0</v>
      </c>
      <c r="V23" s="216">
        <v>0</v>
      </c>
      <c r="W23" s="216">
        <v>0</v>
      </c>
      <c r="X23" s="216">
        <v>0</v>
      </c>
      <c r="Y23" s="216">
        <v>10</v>
      </c>
      <c r="Z23" s="216">
        <v>1</v>
      </c>
      <c r="AA23" s="216">
        <v>1</v>
      </c>
      <c r="AB23" s="216">
        <v>0</v>
      </c>
      <c r="AC23" s="216">
        <v>0</v>
      </c>
      <c r="AD23" s="216">
        <v>0</v>
      </c>
      <c r="AE23" s="216">
        <v>0</v>
      </c>
      <c r="AF23" s="216">
        <v>0</v>
      </c>
      <c r="AG23" s="216">
        <v>0</v>
      </c>
      <c r="AH23" s="216">
        <v>0</v>
      </c>
      <c r="AI23" s="216">
        <v>0</v>
      </c>
      <c r="AJ23" s="216">
        <v>0</v>
      </c>
      <c r="AK23" s="216">
        <v>0</v>
      </c>
      <c r="AL23" s="216">
        <v>3</v>
      </c>
      <c r="AM23" s="216">
        <v>0</v>
      </c>
      <c r="AN23" s="216">
        <v>0</v>
      </c>
      <c r="AO23" s="216">
        <v>0</v>
      </c>
      <c r="AP23" s="216">
        <v>0</v>
      </c>
      <c r="AQ23" s="216">
        <v>0</v>
      </c>
      <c r="AR23" s="216">
        <v>0</v>
      </c>
      <c r="AS23" s="216">
        <v>0</v>
      </c>
      <c r="AT23" s="216">
        <v>2</v>
      </c>
      <c r="AU23" s="216">
        <v>0</v>
      </c>
      <c r="AV23" s="216">
        <v>0</v>
      </c>
      <c r="AW23" s="216">
        <v>0</v>
      </c>
      <c r="AX23" s="216">
        <v>0</v>
      </c>
      <c r="AY23" s="216">
        <v>0</v>
      </c>
      <c r="AZ23" s="216">
        <v>4</v>
      </c>
      <c r="BA23" s="216">
        <v>0</v>
      </c>
      <c r="BB23" s="216">
        <v>0</v>
      </c>
      <c r="BC23" s="216">
        <v>0</v>
      </c>
      <c r="BD23" s="216">
        <v>0</v>
      </c>
      <c r="BE23" s="216">
        <v>0</v>
      </c>
      <c r="BF23" s="216">
        <v>0</v>
      </c>
      <c r="BG23" s="216">
        <v>0</v>
      </c>
      <c r="BH23" s="216">
        <v>0</v>
      </c>
      <c r="BI23" s="216">
        <v>2</v>
      </c>
      <c r="BJ23" s="216">
        <v>0</v>
      </c>
      <c r="BK23" s="217">
        <v>105</v>
      </c>
      <c r="BL23" s="643"/>
    </row>
    <row r="24" spans="1:64" s="29" customFormat="1" ht="20.100000000000001" customHeight="1" x14ac:dyDescent="0.35">
      <c r="A24" s="63" t="s">
        <v>64</v>
      </c>
      <c r="B24" s="64" t="s">
        <v>65</v>
      </c>
      <c r="C24" s="212">
        <v>0</v>
      </c>
      <c r="D24" s="213">
        <v>0</v>
      </c>
      <c r="E24" s="213">
        <v>0</v>
      </c>
      <c r="F24" s="213">
        <v>0</v>
      </c>
      <c r="G24" s="213">
        <v>1</v>
      </c>
      <c r="H24" s="213">
        <v>0</v>
      </c>
      <c r="I24" s="213">
        <v>0</v>
      </c>
      <c r="J24" s="213">
        <v>0</v>
      </c>
      <c r="K24" s="213">
        <v>0</v>
      </c>
      <c r="L24" s="213">
        <v>4</v>
      </c>
      <c r="M24" s="213">
        <v>0</v>
      </c>
      <c r="N24" s="213">
        <v>0</v>
      </c>
      <c r="O24" s="213">
        <v>1</v>
      </c>
      <c r="P24" s="213">
        <v>3</v>
      </c>
      <c r="Q24" s="213">
        <v>1</v>
      </c>
      <c r="R24" s="213">
        <v>55</v>
      </c>
      <c r="S24" s="213">
        <v>0</v>
      </c>
      <c r="T24" s="213">
        <v>0</v>
      </c>
      <c r="U24" s="213">
        <v>0</v>
      </c>
      <c r="V24" s="213">
        <v>0</v>
      </c>
      <c r="W24" s="213">
        <v>0</v>
      </c>
      <c r="X24" s="213">
        <v>0</v>
      </c>
      <c r="Y24" s="213">
        <v>0</v>
      </c>
      <c r="Z24" s="213">
        <v>2</v>
      </c>
      <c r="AA24" s="213">
        <v>0</v>
      </c>
      <c r="AB24" s="213">
        <v>0</v>
      </c>
      <c r="AC24" s="213">
        <v>1</v>
      </c>
      <c r="AD24" s="213">
        <v>0</v>
      </c>
      <c r="AE24" s="213">
        <v>0</v>
      </c>
      <c r="AF24" s="213">
        <v>0</v>
      </c>
      <c r="AG24" s="213">
        <v>1</v>
      </c>
      <c r="AH24" s="213">
        <v>0</v>
      </c>
      <c r="AI24" s="213">
        <v>0</v>
      </c>
      <c r="AJ24" s="213">
        <v>0</v>
      </c>
      <c r="AK24" s="213">
        <v>1</v>
      </c>
      <c r="AL24" s="213">
        <v>0</v>
      </c>
      <c r="AM24" s="213">
        <v>0</v>
      </c>
      <c r="AN24" s="213">
        <v>1</v>
      </c>
      <c r="AO24" s="213">
        <v>0</v>
      </c>
      <c r="AP24" s="213">
        <v>0</v>
      </c>
      <c r="AQ24" s="213">
        <v>0</v>
      </c>
      <c r="AR24" s="213">
        <v>1</v>
      </c>
      <c r="AS24" s="213">
        <v>0</v>
      </c>
      <c r="AT24" s="213">
        <v>0</v>
      </c>
      <c r="AU24" s="213">
        <v>1</v>
      </c>
      <c r="AV24" s="213">
        <v>0</v>
      </c>
      <c r="AW24" s="213">
        <v>0</v>
      </c>
      <c r="AX24" s="213">
        <v>1</v>
      </c>
      <c r="AY24" s="213">
        <v>0</v>
      </c>
      <c r="AZ24" s="213">
        <v>6</v>
      </c>
      <c r="BA24" s="213">
        <v>2</v>
      </c>
      <c r="BB24" s="213">
        <v>0</v>
      </c>
      <c r="BC24" s="213">
        <v>0</v>
      </c>
      <c r="BD24" s="213">
        <v>0</v>
      </c>
      <c r="BE24" s="213">
        <v>0</v>
      </c>
      <c r="BF24" s="213">
        <v>0</v>
      </c>
      <c r="BG24" s="213">
        <v>0</v>
      </c>
      <c r="BH24" s="213">
        <v>0</v>
      </c>
      <c r="BI24" s="213">
        <v>0</v>
      </c>
      <c r="BJ24" s="213">
        <v>0</v>
      </c>
      <c r="BK24" s="214">
        <v>82</v>
      </c>
      <c r="BL24" s="643"/>
    </row>
    <row r="25" spans="1:64" s="29" customFormat="1" ht="20.100000000000001" customHeight="1" x14ac:dyDescent="0.35">
      <c r="A25" s="69" t="s">
        <v>66</v>
      </c>
      <c r="B25" s="70" t="s">
        <v>67</v>
      </c>
      <c r="C25" s="215">
        <v>1</v>
      </c>
      <c r="D25" s="216">
        <v>0</v>
      </c>
      <c r="E25" s="216">
        <v>1</v>
      </c>
      <c r="F25" s="216">
        <v>1</v>
      </c>
      <c r="G25" s="216">
        <v>1</v>
      </c>
      <c r="H25" s="216">
        <v>1</v>
      </c>
      <c r="I25" s="216">
        <v>0</v>
      </c>
      <c r="J25" s="216">
        <v>0</v>
      </c>
      <c r="K25" s="216">
        <v>0</v>
      </c>
      <c r="L25" s="216">
        <v>6</v>
      </c>
      <c r="M25" s="216">
        <v>4</v>
      </c>
      <c r="N25" s="216">
        <v>0</v>
      </c>
      <c r="O25" s="216">
        <v>1</v>
      </c>
      <c r="P25" s="216">
        <v>1</v>
      </c>
      <c r="Q25" s="216">
        <v>3</v>
      </c>
      <c r="R25" s="216">
        <v>0</v>
      </c>
      <c r="S25" s="216">
        <v>0</v>
      </c>
      <c r="T25" s="216">
        <v>35</v>
      </c>
      <c r="U25" s="216">
        <v>0</v>
      </c>
      <c r="V25" s="216">
        <v>0</v>
      </c>
      <c r="W25" s="216">
        <v>0</v>
      </c>
      <c r="X25" s="216">
        <v>1</v>
      </c>
      <c r="Y25" s="216">
        <v>0</v>
      </c>
      <c r="Z25" s="216">
        <v>0</v>
      </c>
      <c r="AA25" s="216">
        <v>0</v>
      </c>
      <c r="AB25" s="216">
        <v>0</v>
      </c>
      <c r="AC25" s="216">
        <v>0</v>
      </c>
      <c r="AD25" s="216">
        <v>0</v>
      </c>
      <c r="AE25" s="216">
        <v>0</v>
      </c>
      <c r="AF25" s="216">
        <v>0</v>
      </c>
      <c r="AG25" s="216">
        <v>0</v>
      </c>
      <c r="AH25" s="216">
        <v>0</v>
      </c>
      <c r="AI25" s="216">
        <v>1</v>
      </c>
      <c r="AJ25" s="216">
        <v>1</v>
      </c>
      <c r="AK25" s="216">
        <v>0</v>
      </c>
      <c r="AL25" s="216">
        <v>3</v>
      </c>
      <c r="AM25" s="216">
        <v>0</v>
      </c>
      <c r="AN25" s="216">
        <v>1</v>
      </c>
      <c r="AO25" s="216">
        <v>1</v>
      </c>
      <c r="AP25" s="216">
        <v>0</v>
      </c>
      <c r="AQ25" s="216">
        <v>0</v>
      </c>
      <c r="AR25" s="216">
        <v>0</v>
      </c>
      <c r="AS25" s="216">
        <v>0</v>
      </c>
      <c r="AT25" s="216">
        <v>0</v>
      </c>
      <c r="AU25" s="216">
        <v>1</v>
      </c>
      <c r="AV25" s="216">
        <v>0</v>
      </c>
      <c r="AW25" s="216">
        <v>1</v>
      </c>
      <c r="AX25" s="216">
        <v>0</v>
      </c>
      <c r="AY25" s="216">
        <v>0</v>
      </c>
      <c r="AZ25" s="216">
        <v>0</v>
      </c>
      <c r="BA25" s="216">
        <v>0</v>
      </c>
      <c r="BB25" s="216">
        <v>0</v>
      </c>
      <c r="BC25" s="216">
        <v>0</v>
      </c>
      <c r="BD25" s="216">
        <v>0</v>
      </c>
      <c r="BE25" s="216">
        <v>0</v>
      </c>
      <c r="BF25" s="216">
        <v>0</v>
      </c>
      <c r="BG25" s="216">
        <v>0</v>
      </c>
      <c r="BH25" s="216">
        <v>0</v>
      </c>
      <c r="BI25" s="216">
        <v>0</v>
      </c>
      <c r="BJ25" s="216">
        <v>0</v>
      </c>
      <c r="BK25" s="217">
        <v>65</v>
      </c>
      <c r="BL25" s="643"/>
    </row>
    <row r="26" spans="1:64" s="29" customFormat="1" ht="20.100000000000001" customHeight="1" x14ac:dyDescent="0.35">
      <c r="A26" s="63" t="s">
        <v>66</v>
      </c>
      <c r="B26" s="64" t="s">
        <v>69</v>
      </c>
      <c r="C26" s="212">
        <v>3</v>
      </c>
      <c r="D26" s="213">
        <v>0</v>
      </c>
      <c r="E26" s="213">
        <v>0</v>
      </c>
      <c r="F26" s="213">
        <v>4</v>
      </c>
      <c r="G26" s="213">
        <v>1</v>
      </c>
      <c r="H26" s="213">
        <v>0</v>
      </c>
      <c r="I26" s="213">
        <v>0</v>
      </c>
      <c r="J26" s="213">
        <v>0</v>
      </c>
      <c r="K26" s="213">
        <v>0</v>
      </c>
      <c r="L26" s="213">
        <v>13</v>
      </c>
      <c r="M26" s="213">
        <v>7</v>
      </c>
      <c r="N26" s="213">
        <v>0</v>
      </c>
      <c r="O26" s="213">
        <v>0</v>
      </c>
      <c r="P26" s="213">
        <v>6</v>
      </c>
      <c r="Q26" s="213">
        <v>4</v>
      </c>
      <c r="R26" s="213">
        <v>0</v>
      </c>
      <c r="S26" s="213">
        <v>0</v>
      </c>
      <c r="T26" s="213">
        <v>33</v>
      </c>
      <c r="U26" s="213">
        <v>1</v>
      </c>
      <c r="V26" s="213">
        <v>0</v>
      </c>
      <c r="W26" s="213">
        <v>0</v>
      </c>
      <c r="X26" s="213">
        <v>0</v>
      </c>
      <c r="Y26" s="213">
        <v>3</v>
      </c>
      <c r="Z26" s="213">
        <v>0</v>
      </c>
      <c r="AA26" s="213">
        <v>1</v>
      </c>
      <c r="AB26" s="213">
        <v>1</v>
      </c>
      <c r="AC26" s="213">
        <v>0</v>
      </c>
      <c r="AD26" s="213">
        <v>0</v>
      </c>
      <c r="AE26" s="213">
        <v>0</v>
      </c>
      <c r="AF26" s="213">
        <v>0</v>
      </c>
      <c r="AG26" s="213">
        <v>2</v>
      </c>
      <c r="AH26" s="213">
        <v>0</v>
      </c>
      <c r="AI26" s="213">
        <v>2</v>
      </c>
      <c r="AJ26" s="213">
        <v>3</v>
      </c>
      <c r="AK26" s="213">
        <v>0</v>
      </c>
      <c r="AL26" s="213">
        <v>8</v>
      </c>
      <c r="AM26" s="213">
        <v>0</v>
      </c>
      <c r="AN26" s="213">
        <v>0</v>
      </c>
      <c r="AO26" s="213">
        <v>1</v>
      </c>
      <c r="AP26" s="213">
        <v>0</v>
      </c>
      <c r="AQ26" s="213">
        <v>2</v>
      </c>
      <c r="AR26" s="213">
        <v>0</v>
      </c>
      <c r="AS26" s="213">
        <v>9</v>
      </c>
      <c r="AT26" s="213">
        <v>1</v>
      </c>
      <c r="AU26" s="213">
        <v>9</v>
      </c>
      <c r="AV26" s="213">
        <v>0</v>
      </c>
      <c r="AW26" s="213">
        <v>5</v>
      </c>
      <c r="AX26" s="213">
        <v>0</v>
      </c>
      <c r="AY26" s="213">
        <v>0</v>
      </c>
      <c r="AZ26" s="213">
        <v>1</v>
      </c>
      <c r="BA26" s="213">
        <v>0</v>
      </c>
      <c r="BB26" s="213">
        <v>0</v>
      </c>
      <c r="BC26" s="213">
        <v>0</v>
      </c>
      <c r="BD26" s="213">
        <v>0</v>
      </c>
      <c r="BE26" s="213">
        <v>0</v>
      </c>
      <c r="BF26" s="213">
        <v>0</v>
      </c>
      <c r="BG26" s="213">
        <v>0</v>
      </c>
      <c r="BH26" s="213">
        <v>0</v>
      </c>
      <c r="BI26" s="213">
        <v>1</v>
      </c>
      <c r="BJ26" s="213">
        <v>0</v>
      </c>
      <c r="BK26" s="214">
        <v>121</v>
      </c>
      <c r="BL26" s="643"/>
    </row>
    <row r="27" spans="1:64" s="29" customFormat="1" ht="20.100000000000001" customHeight="1" x14ac:dyDescent="0.35">
      <c r="A27" s="69" t="s">
        <v>71</v>
      </c>
      <c r="B27" s="70" t="s">
        <v>72</v>
      </c>
      <c r="C27" s="215">
        <v>0</v>
      </c>
      <c r="D27" s="216">
        <v>0</v>
      </c>
      <c r="E27" s="216">
        <v>0</v>
      </c>
      <c r="F27" s="216">
        <v>4</v>
      </c>
      <c r="G27" s="216">
        <v>0</v>
      </c>
      <c r="H27" s="216">
        <v>0</v>
      </c>
      <c r="I27" s="216">
        <v>0</v>
      </c>
      <c r="J27" s="216">
        <v>0</v>
      </c>
      <c r="K27" s="216">
        <v>0</v>
      </c>
      <c r="L27" s="216">
        <v>6</v>
      </c>
      <c r="M27" s="216">
        <v>1</v>
      </c>
      <c r="N27" s="216">
        <v>0</v>
      </c>
      <c r="O27" s="216">
        <v>0</v>
      </c>
      <c r="P27" s="216">
        <v>0</v>
      </c>
      <c r="Q27" s="216">
        <v>0</v>
      </c>
      <c r="R27" s="216">
        <v>0</v>
      </c>
      <c r="S27" s="216">
        <v>0</v>
      </c>
      <c r="T27" s="216">
        <v>0</v>
      </c>
      <c r="U27" s="216">
        <v>59</v>
      </c>
      <c r="V27" s="216">
        <v>0</v>
      </c>
      <c r="W27" s="216">
        <v>0</v>
      </c>
      <c r="X27" s="216">
        <v>0</v>
      </c>
      <c r="Y27" s="216">
        <v>0</v>
      </c>
      <c r="Z27" s="216">
        <v>0</v>
      </c>
      <c r="AA27" s="216">
        <v>1</v>
      </c>
      <c r="AB27" s="216">
        <v>0</v>
      </c>
      <c r="AC27" s="216">
        <v>0</v>
      </c>
      <c r="AD27" s="216">
        <v>0</v>
      </c>
      <c r="AE27" s="216">
        <v>0</v>
      </c>
      <c r="AF27" s="216">
        <v>0</v>
      </c>
      <c r="AG27" s="216">
        <v>0</v>
      </c>
      <c r="AH27" s="216">
        <v>0</v>
      </c>
      <c r="AI27" s="216">
        <v>0</v>
      </c>
      <c r="AJ27" s="216">
        <v>0</v>
      </c>
      <c r="AK27" s="216">
        <v>0</v>
      </c>
      <c r="AL27" s="216">
        <v>1</v>
      </c>
      <c r="AM27" s="216">
        <v>0</v>
      </c>
      <c r="AN27" s="216">
        <v>0</v>
      </c>
      <c r="AO27" s="216">
        <v>0</v>
      </c>
      <c r="AP27" s="216">
        <v>0</v>
      </c>
      <c r="AQ27" s="216">
        <v>0</v>
      </c>
      <c r="AR27" s="216">
        <v>0</v>
      </c>
      <c r="AS27" s="216">
        <v>2</v>
      </c>
      <c r="AT27" s="216">
        <v>2</v>
      </c>
      <c r="AU27" s="216">
        <v>0</v>
      </c>
      <c r="AV27" s="216">
        <v>0</v>
      </c>
      <c r="AW27" s="216">
        <v>0</v>
      </c>
      <c r="AX27" s="216">
        <v>0</v>
      </c>
      <c r="AY27" s="216">
        <v>0</v>
      </c>
      <c r="AZ27" s="216">
        <v>0</v>
      </c>
      <c r="BA27" s="216">
        <v>0</v>
      </c>
      <c r="BB27" s="216">
        <v>0</v>
      </c>
      <c r="BC27" s="216">
        <v>0</v>
      </c>
      <c r="BD27" s="216">
        <v>0</v>
      </c>
      <c r="BE27" s="216">
        <v>0</v>
      </c>
      <c r="BF27" s="216">
        <v>0</v>
      </c>
      <c r="BG27" s="216">
        <v>0</v>
      </c>
      <c r="BH27" s="216">
        <v>0</v>
      </c>
      <c r="BI27" s="216">
        <v>0</v>
      </c>
      <c r="BJ27" s="216">
        <v>0</v>
      </c>
      <c r="BK27" s="217">
        <v>76</v>
      </c>
      <c r="BL27" s="643"/>
    </row>
    <row r="28" spans="1:64" s="29" customFormat="1" ht="20.100000000000001" customHeight="1" x14ac:dyDescent="0.35">
      <c r="A28" s="63" t="s">
        <v>74</v>
      </c>
      <c r="B28" s="64" t="s">
        <v>75</v>
      </c>
      <c r="C28" s="212">
        <v>0</v>
      </c>
      <c r="D28" s="213">
        <v>0</v>
      </c>
      <c r="E28" s="213">
        <v>2</v>
      </c>
      <c r="F28" s="213">
        <v>0</v>
      </c>
      <c r="G28" s="213">
        <v>2</v>
      </c>
      <c r="H28" s="213">
        <v>1</v>
      </c>
      <c r="I28" s="213">
        <v>4</v>
      </c>
      <c r="J28" s="213">
        <v>0</v>
      </c>
      <c r="K28" s="213">
        <v>0</v>
      </c>
      <c r="L28" s="213">
        <v>4</v>
      </c>
      <c r="M28" s="213">
        <v>1</v>
      </c>
      <c r="N28" s="213">
        <v>0</v>
      </c>
      <c r="O28" s="213">
        <v>1</v>
      </c>
      <c r="P28" s="213">
        <v>1</v>
      </c>
      <c r="Q28" s="213">
        <v>0</v>
      </c>
      <c r="R28" s="213">
        <v>0</v>
      </c>
      <c r="S28" s="213">
        <v>0</v>
      </c>
      <c r="T28" s="213">
        <v>0</v>
      </c>
      <c r="U28" s="213">
        <v>0</v>
      </c>
      <c r="V28" s="213">
        <v>6</v>
      </c>
      <c r="W28" s="213">
        <v>1</v>
      </c>
      <c r="X28" s="213">
        <v>5</v>
      </c>
      <c r="Y28" s="213">
        <v>1</v>
      </c>
      <c r="Z28" s="213">
        <v>0</v>
      </c>
      <c r="AA28" s="213">
        <v>0</v>
      </c>
      <c r="AB28" s="213">
        <v>0</v>
      </c>
      <c r="AC28" s="213">
        <v>0</v>
      </c>
      <c r="AD28" s="213">
        <v>0</v>
      </c>
      <c r="AE28" s="213">
        <v>0</v>
      </c>
      <c r="AF28" s="213">
        <v>4</v>
      </c>
      <c r="AG28" s="213">
        <v>0</v>
      </c>
      <c r="AH28" s="213">
        <v>0</v>
      </c>
      <c r="AI28" s="213">
        <v>3</v>
      </c>
      <c r="AJ28" s="213">
        <v>2</v>
      </c>
      <c r="AK28" s="213">
        <v>0</v>
      </c>
      <c r="AL28" s="213">
        <v>2</v>
      </c>
      <c r="AM28" s="213">
        <v>0</v>
      </c>
      <c r="AN28" s="213">
        <v>2</v>
      </c>
      <c r="AO28" s="213">
        <v>2</v>
      </c>
      <c r="AP28" s="213">
        <v>2</v>
      </c>
      <c r="AQ28" s="213">
        <v>0</v>
      </c>
      <c r="AR28" s="213">
        <v>0</v>
      </c>
      <c r="AS28" s="213">
        <v>1</v>
      </c>
      <c r="AT28" s="213">
        <v>4</v>
      </c>
      <c r="AU28" s="213">
        <v>3</v>
      </c>
      <c r="AV28" s="213">
        <v>0</v>
      </c>
      <c r="AW28" s="213">
        <v>7</v>
      </c>
      <c r="AX28" s="213">
        <v>0</v>
      </c>
      <c r="AY28" s="213">
        <v>0</v>
      </c>
      <c r="AZ28" s="213">
        <v>1</v>
      </c>
      <c r="BA28" s="213">
        <v>0</v>
      </c>
      <c r="BB28" s="213">
        <v>0</v>
      </c>
      <c r="BC28" s="213">
        <v>0</v>
      </c>
      <c r="BD28" s="213">
        <v>0</v>
      </c>
      <c r="BE28" s="213">
        <v>0</v>
      </c>
      <c r="BF28" s="213">
        <v>0</v>
      </c>
      <c r="BG28" s="213">
        <v>1</v>
      </c>
      <c r="BH28" s="213">
        <v>1</v>
      </c>
      <c r="BI28" s="213">
        <v>0</v>
      </c>
      <c r="BJ28" s="213">
        <v>0</v>
      </c>
      <c r="BK28" s="214">
        <v>64</v>
      </c>
      <c r="BL28" s="643"/>
    </row>
    <row r="29" spans="1:64" s="29" customFormat="1" ht="20.100000000000001" customHeight="1" x14ac:dyDescent="0.35">
      <c r="A29" s="69" t="s">
        <v>76</v>
      </c>
      <c r="B29" s="70" t="s">
        <v>77</v>
      </c>
      <c r="C29" s="215">
        <v>0</v>
      </c>
      <c r="D29" s="216">
        <v>0</v>
      </c>
      <c r="E29" s="216">
        <v>1</v>
      </c>
      <c r="F29" s="216">
        <v>0</v>
      </c>
      <c r="G29" s="216">
        <v>7</v>
      </c>
      <c r="H29" s="216">
        <v>0</v>
      </c>
      <c r="I29" s="216">
        <v>0</v>
      </c>
      <c r="J29" s="216">
        <v>1</v>
      </c>
      <c r="K29" s="216">
        <v>0</v>
      </c>
      <c r="L29" s="216">
        <v>11</v>
      </c>
      <c r="M29" s="216">
        <v>3</v>
      </c>
      <c r="N29" s="216">
        <v>0</v>
      </c>
      <c r="O29" s="216">
        <v>0</v>
      </c>
      <c r="P29" s="216">
        <v>0</v>
      </c>
      <c r="Q29" s="216">
        <v>1</v>
      </c>
      <c r="R29" s="216">
        <v>0</v>
      </c>
      <c r="S29" s="216">
        <v>0</v>
      </c>
      <c r="T29" s="216">
        <v>0</v>
      </c>
      <c r="U29" s="216">
        <v>0</v>
      </c>
      <c r="V29" s="216">
        <v>0</v>
      </c>
      <c r="W29" s="216">
        <v>68</v>
      </c>
      <c r="X29" s="216">
        <v>3</v>
      </c>
      <c r="Y29" s="216">
        <v>1</v>
      </c>
      <c r="Z29" s="216">
        <v>0</v>
      </c>
      <c r="AA29" s="216">
        <v>0</v>
      </c>
      <c r="AB29" s="216">
        <v>0</v>
      </c>
      <c r="AC29" s="216">
        <v>0</v>
      </c>
      <c r="AD29" s="216">
        <v>0</v>
      </c>
      <c r="AE29" s="216">
        <v>1</v>
      </c>
      <c r="AF29" s="216">
        <v>0</v>
      </c>
      <c r="AG29" s="216">
        <v>6</v>
      </c>
      <c r="AH29" s="216">
        <v>0</v>
      </c>
      <c r="AI29" s="216">
        <v>4</v>
      </c>
      <c r="AJ29" s="216">
        <v>4</v>
      </c>
      <c r="AK29" s="216">
        <v>0</v>
      </c>
      <c r="AL29" s="216">
        <v>1</v>
      </c>
      <c r="AM29" s="216">
        <v>0</v>
      </c>
      <c r="AN29" s="216">
        <v>0</v>
      </c>
      <c r="AO29" s="216">
        <v>1</v>
      </c>
      <c r="AP29" s="216">
        <v>0</v>
      </c>
      <c r="AQ29" s="216">
        <v>0</v>
      </c>
      <c r="AR29" s="216">
        <v>0</v>
      </c>
      <c r="AS29" s="216">
        <v>0</v>
      </c>
      <c r="AT29" s="216">
        <v>1</v>
      </c>
      <c r="AU29" s="216">
        <v>0</v>
      </c>
      <c r="AV29" s="216">
        <v>0</v>
      </c>
      <c r="AW29" s="216">
        <v>20</v>
      </c>
      <c r="AX29" s="216">
        <v>0</v>
      </c>
      <c r="AY29" s="216">
        <v>0</v>
      </c>
      <c r="AZ29" s="216">
        <v>0</v>
      </c>
      <c r="BA29" s="216">
        <v>0</v>
      </c>
      <c r="BB29" s="216">
        <v>0</v>
      </c>
      <c r="BC29" s="216">
        <v>0</v>
      </c>
      <c r="BD29" s="216">
        <v>0</v>
      </c>
      <c r="BE29" s="216">
        <v>0</v>
      </c>
      <c r="BF29" s="216">
        <v>0</v>
      </c>
      <c r="BG29" s="216">
        <v>0</v>
      </c>
      <c r="BH29" s="216">
        <v>0</v>
      </c>
      <c r="BI29" s="216">
        <v>2</v>
      </c>
      <c r="BJ29" s="216">
        <v>0</v>
      </c>
      <c r="BK29" s="217">
        <v>136</v>
      </c>
      <c r="BL29" s="643"/>
    </row>
    <row r="30" spans="1:64" s="29" customFormat="1" ht="20.100000000000001" customHeight="1" x14ac:dyDescent="0.35">
      <c r="A30" s="63" t="s">
        <v>80</v>
      </c>
      <c r="B30" s="64" t="s">
        <v>81</v>
      </c>
      <c r="C30" s="212">
        <v>1</v>
      </c>
      <c r="D30" s="213">
        <v>0</v>
      </c>
      <c r="E30" s="213">
        <v>2</v>
      </c>
      <c r="F30" s="213">
        <v>0</v>
      </c>
      <c r="G30" s="213">
        <v>2</v>
      </c>
      <c r="H30" s="213">
        <v>0</v>
      </c>
      <c r="I30" s="213">
        <v>2</v>
      </c>
      <c r="J30" s="213">
        <v>0</v>
      </c>
      <c r="K30" s="213">
        <v>0</v>
      </c>
      <c r="L30" s="213">
        <v>4</v>
      </c>
      <c r="M30" s="213">
        <v>0</v>
      </c>
      <c r="N30" s="213">
        <v>0</v>
      </c>
      <c r="O30" s="213">
        <v>0</v>
      </c>
      <c r="P30" s="213">
        <v>0</v>
      </c>
      <c r="Q30" s="213">
        <v>0</v>
      </c>
      <c r="R30" s="213">
        <v>0</v>
      </c>
      <c r="S30" s="213">
        <v>0</v>
      </c>
      <c r="T30" s="213">
        <v>0</v>
      </c>
      <c r="U30" s="213">
        <v>0</v>
      </c>
      <c r="V30" s="213">
        <v>0</v>
      </c>
      <c r="W30" s="213">
        <v>1</v>
      </c>
      <c r="X30" s="213">
        <v>3</v>
      </c>
      <c r="Y30" s="213">
        <v>0</v>
      </c>
      <c r="Z30" s="213">
        <v>1</v>
      </c>
      <c r="AA30" s="213">
        <v>0</v>
      </c>
      <c r="AB30" s="213">
        <v>1</v>
      </c>
      <c r="AC30" s="213">
        <v>0</v>
      </c>
      <c r="AD30" s="213">
        <v>0</v>
      </c>
      <c r="AE30" s="213">
        <v>0</v>
      </c>
      <c r="AF30" s="213">
        <v>0</v>
      </c>
      <c r="AG30" s="213">
        <v>3</v>
      </c>
      <c r="AH30" s="213">
        <v>0</v>
      </c>
      <c r="AI30" s="213">
        <v>2</v>
      </c>
      <c r="AJ30" s="213">
        <v>0</v>
      </c>
      <c r="AK30" s="213">
        <v>0</v>
      </c>
      <c r="AL30" s="213">
        <v>3</v>
      </c>
      <c r="AM30" s="213">
        <v>1</v>
      </c>
      <c r="AN30" s="213">
        <v>0</v>
      </c>
      <c r="AO30" s="213">
        <v>2</v>
      </c>
      <c r="AP30" s="213">
        <v>0</v>
      </c>
      <c r="AQ30" s="213">
        <v>0</v>
      </c>
      <c r="AR30" s="213">
        <v>0</v>
      </c>
      <c r="AS30" s="213">
        <v>0</v>
      </c>
      <c r="AT30" s="213">
        <v>1</v>
      </c>
      <c r="AU30" s="213">
        <v>0</v>
      </c>
      <c r="AV30" s="213">
        <v>1</v>
      </c>
      <c r="AW30" s="213">
        <v>1</v>
      </c>
      <c r="AX30" s="213">
        <v>1</v>
      </c>
      <c r="AY30" s="213">
        <v>0</v>
      </c>
      <c r="AZ30" s="213">
        <v>0</v>
      </c>
      <c r="BA30" s="213">
        <v>0</v>
      </c>
      <c r="BB30" s="213">
        <v>0</v>
      </c>
      <c r="BC30" s="213">
        <v>0</v>
      </c>
      <c r="BD30" s="213">
        <v>0</v>
      </c>
      <c r="BE30" s="213">
        <v>0</v>
      </c>
      <c r="BF30" s="213">
        <v>0</v>
      </c>
      <c r="BG30" s="213">
        <v>0</v>
      </c>
      <c r="BH30" s="213">
        <v>0</v>
      </c>
      <c r="BI30" s="213">
        <v>4</v>
      </c>
      <c r="BJ30" s="213">
        <v>0</v>
      </c>
      <c r="BK30" s="214">
        <v>36</v>
      </c>
      <c r="BL30" s="643"/>
    </row>
    <row r="31" spans="1:64" s="29" customFormat="1" ht="20.100000000000001" customHeight="1" x14ac:dyDescent="0.35">
      <c r="A31" s="69" t="s">
        <v>80</v>
      </c>
      <c r="B31" s="70" t="s">
        <v>84</v>
      </c>
      <c r="C31" s="215">
        <v>1</v>
      </c>
      <c r="D31" s="216">
        <v>0</v>
      </c>
      <c r="E31" s="216">
        <v>1</v>
      </c>
      <c r="F31" s="216">
        <v>0</v>
      </c>
      <c r="G31" s="216">
        <v>7</v>
      </c>
      <c r="H31" s="216">
        <v>1</v>
      </c>
      <c r="I31" s="216">
        <v>3</v>
      </c>
      <c r="J31" s="216">
        <v>0</v>
      </c>
      <c r="K31" s="216">
        <v>0</v>
      </c>
      <c r="L31" s="216">
        <v>9</v>
      </c>
      <c r="M31" s="216">
        <v>4</v>
      </c>
      <c r="N31" s="216">
        <v>0</v>
      </c>
      <c r="O31" s="216">
        <v>0</v>
      </c>
      <c r="P31" s="216">
        <v>2</v>
      </c>
      <c r="Q31" s="216">
        <v>0</v>
      </c>
      <c r="R31" s="216">
        <v>0</v>
      </c>
      <c r="S31" s="216">
        <v>0</v>
      </c>
      <c r="T31" s="216">
        <v>1</v>
      </c>
      <c r="U31" s="216">
        <v>0</v>
      </c>
      <c r="V31" s="216">
        <v>2</v>
      </c>
      <c r="W31" s="216">
        <v>2</v>
      </c>
      <c r="X31" s="216">
        <v>36</v>
      </c>
      <c r="Y31" s="216">
        <v>0</v>
      </c>
      <c r="Z31" s="216">
        <v>1</v>
      </c>
      <c r="AA31" s="216">
        <v>0</v>
      </c>
      <c r="AB31" s="216">
        <v>0</v>
      </c>
      <c r="AC31" s="216">
        <v>0</v>
      </c>
      <c r="AD31" s="216">
        <v>0</v>
      </c>
      <c r="AE31" s="216">
        <v>0</v>
      </c>
      <c r="AF31" s="216">
        <v>2</v>
      </c>
      <c r="AG31" s="216">
        <v>6</v>
      </c>
      <c r="AH31" s="216">
        <v>0</v>
      </c>
      <c r="AI31" s="216">
        <v>7</v>
      </c>
      <c r="AJ31" s="216">
        <v>1</v>
      </c>
      <c r="AK31" s="216">
        <v>0</v>
      </c>
      <c r="AL31" s="216">
        <v>0</v>
      </c>
      <c r="AM31" s="216">
        <v>1</v>
      </c>
      <c r="AN31" s="216">
        <v>0</v>
      </c>
      <c r="AO31" s="216">
        <v>1</v>
      </c>
      <c r="AP31" s="216">
        <v>0</v>
      </c>
      <c r="AQ31" s="216">
        <v>0</v>
      </c>
      <c r="AR31" s="216">
        <v>0</v>
      </c>
      <c r="AS31" s="216">
        <v>0</v>
      </c>
      <c r="AT31" s="216">
        <v>5</v>
      </c>
      <c r="AU31" s="216">
        <v>1</v>
      </c>
      <c r="AV31" s="216">
        <v>0</v>
      </c>
      <c r="AW31" s="216">
        <v>3</v>
      </c>
      <c r="AX31" s="216">
        <v>1</v>
      </c>
      <c r="AY31" s="216">
        <v>0</v>
      </c>
      <c r="AZ31" s="216">
        <v>1</v>
      </c>
      <c r="BA31" s="216">
        <v>0</v>
      </c>
      <c r="BB31" s="216">
        <v>0</v>
      </c>
      <c r="BC31" s="216">
        <v>0</v>
      </c>
      <c r="BD31" s="216">
        <v>0</v>
      </c>
      <c r="BE31" s="216">
        <v>0</v>
      </c>
      <c r="BF31" s="216">
        <v>0</v>
      </c>
      <c r="BG31" s="216">
        <v>0</v>
      </c>
      <c r="BH31" s="216">
        <v>0</v>
      </c>
      <c r="BI31" s="216">
        <v>18</v>
      </c>
      <c r="BJ31" s="216">
        <v>0</v>
      </c>
      <c r="BK31" s="217">
        <v>117</v>
      </c>
      <c r="BL31" s="643"/>
    </row>
    <row r="32" spans="1:64" s="29" customFormat="1" ht="20.100000000000001" customHeight="1" x14ac:dyDescent="0.35">
      <c r="A32" s="63" t="s">
        <v>80</v>
      </c>
      <c r="B32" s="64" t="s">
        <v>85</v>
      </c>
      <c r="C32" s="212">
        <v>4</v>
      </c>
      <c r="D32" s="213">
        <v>1</v>
      </c>
      <c r="E32" s="213">
        <v>1</v>
      </c>
      <c r="F32" s="213">
        <v>0</v>
      </c>
      <c r="G32" s="213">
        <v>18</v>
      </c>
      <c r="H32" s="213">
        <v>0</v>
      </c>
      <c r="I32" s="213">
        <v>1</v>
      </c>
      <c r="J32" s="213">
        <v>1</v>
      </c>
      <c r="K32" s="213">
        <v>0</v>
      </c>
      <c r="L32" s="213">
        <v>33</v>
      </c>
      <c r="M32" s="213">
        <v>6</v>
      </c>
      <c r="N32" s="213">
        <v>0</v>
      </c>
      <c r="O32" s="213">
        <v>1</v>
      </c>
      <c r="P32" s="213">
        <v>7</v>
      </c>
      <c r="Q32" s="213">
        <v>5</v>
      </c>
      <c r="R32" s="213">
        <v>0</v>
      </c>
      <c r="S32" s="213">
        <v>0</v>
      </c>
      <c r="T32" s="213">
        <v>0</v>
      </c>
      <c r="U32" s="213">
        <v>6</v>
      </c>
      <c r="V32" s="213">
        <v>1</v>
      </c>
      <c r="W32" s="213">
        <v>4</v>
      </c>
      <c r="X32" s="213">
        <v>59</v>
      </c>
      <c r="Y32" s="213">
        <v>2</v>
      </c>
      <c r="Z32" s="213">
        <v>0</v>
      </c>
      <c r="AA32" s="213">
        <v>1</v>
      </c>
      <c r="AB32" s="213">
        <v>0</v>
      </c>
      <c r="AC32" s="213">
        <v>0</v>
      </c>
      <c r="AD32" s="213">
        <v>0</v>
      </c>
      <c r="AE32" s="213">
        <v>0</v>
      </c>
      <c r="AF32" s="213">
        <v>0</v>
      </c>
      <c r="AG32" s="213">
        <v>5</v>
      </c>
      <c r="AH32" s="213">
        <v>0</v>
      </c>
      <c r="AI32" s="213">
        <v>5</v>
      </c>
      <c r="AJ32" s="213">
        <v>4</v>
      </c>
      <c r="AK32" s="213">
        <v>0</v>
      </c>
      <c r="AL32" s="213">
        <v>3</v>
      </c>
      <c r="AM32" s="213">
        <v>0</v>
      </c>
      <c r="AN32" s="213">
        <v>1</v>
      </c>
      <c r="AO32" s="213">
        <v>4</v>
      </c>
      <c r="AP32" s="213">
        <v>1</v>
      </c>
      <c r="AQ32" s="213">
        <v>2</v>
      </c>
      <c r="AR32" s="213">
        <v>0</v>
      </c>
      <c r="AS32" s="213">
        <v>1</v>
      </c>
      <c r="AT32" s="213">
        <v>11</v>
      </c>
      <c r="AU32" s="213">
        <v>0</v>
      </c>
      <c r="AV32" s="213">
        <v>2</v>
      </c>
      <c r="AW32" s="213">
        <v>8</v>
      </c>
      <c r="AX32" s="213">
        <v>1</v>
      </c>
      <c r="AY32" s="213">
        <v>0</v>
      </c>
      <c r="AZ32" s="213">
        <v>2</v>
      </c>
      <c r="BA32" s="213">
        <v>0</v>
      </c>
      <c r="BB32" s="213">
        <v>0</v>
      </c>
      <c r="BC32" s="213">
        <v>0</v>
      </c>
      <c r="BD32" s="213">
        <v>0</v>
      </c>
      <c r="BE32" s="213">
        <v>0</v>
      </c>
      <c r="BF32" s="213">
        <v>0</v>
      </c>
      <c r="BG32" s="213">
        <v>1</v>
      </c>
      <c r="BH32" s="213">
        <v>0</v>
      </c>
      <c r="BI32" s="213">
        <v>6</v>
      </c>
      <c r="BJ32" s="213">
        <v>2</v>
      </c>
      <c r="BK32" s="214">
        <v>210</v>
      </c>
      <c r="BL32" s="643"/>
    </row>
    <row r="33" spans="1:64" s="29" customFormat="1" ht="20.100000000000001" customHeight="1" x14ac:dyDescent="0.35">
      <c r="A33" s="69" t="s">
        <v>86</v>
      </c>
      <c r="B33" s="70" t="s">
        <v>426</v>
      </c>
      <c r="C33" s="215">
        <v>1</v>
      </c>
      <c r="D33" s="216">
        <v>0</v>
      </c>
      <c r="E33" s="216">
        <v>0</v>
      </c>
      <c r="F33" s="216">
        <v>0</v>
      </c>
      <c r="G33" s="216">
        <v>8</v>
      </c>
      <c r="H33" s="216">
        <v>1</v>
      </c>
      <c r="I33" s="216">
        <v>0</v>
      </c>
      <c r="J33" s="216">
        <v>0</v>
      </c>
      <c r="K33" s="216">
        <v>0</v>
      </c>
      <c r="L33" s="216">
        <v>13</v>
      </c>
      <c r="M33" s="216">
        <v>2</v>
      </c>
      <c r="N33" s="216">
        <v>0</v>
      </c>
      <c r="O33" s="216">
        <v>0</v>
      </c>
      <c r="P33" s="216">
        <v>2</v>
      </c>
      <c r="Q33" s="216">
        <v>1</v>
      </c>
      <c r="R33" s="216">
        <v>0</v>
      </c>
      <c r="S33" s="216">
        <v>0</v>
      </c>
      <c r="T33" s="216">
        <v>0</v>
      </c>
      <c r="U33" s="216">
        <v>0</v>
      </c>
      <c r="V33" s="216">
        <v>0</v>
      </c>
      <c r="W33" s="216">
        <v>1</v>
      </c>
      <c r="X33" s="216">
        <v>1</v>
      </c>
      <c r="Y33" s="216">
        <v>74</v>
      </c>
      <c r="Z33" s="216">
        <v>0</v>
      </c>
      <c r="AA33" s="216">
        <v>0</v>
      </c>
      <c r="AB33" s="216">
        <v>0</v>
      </c>
      <c r="AC33" s="216">
        <v>0</v>
      </c>
      <c r="AD33" s="216">
        <v>0</v>
      </c>
      <c r="AE33" s="216">
        <v>0</v>
      </c>
      <c r="AF33" s="216">
        <v>0</v>
      </c>
      <c r="AG33" s="216">
        <v>1</v>
      </c>
      <c r="AH33" s="216">
        <v>0</v>
      </c>
      <c r="AI33" s="216">
        <v>1</v>
      </c>
      <c r="AJ33" s="216">
        <v>0</v>
      </c>
      <c r="AK33" s="216">
        <v>1</v>
      </c>
      <c r="AL33" s="216">
        <v>6</v>
      </c>
      <c r="AM33" s="216">
        <v>0</v>
      </c>
      <c r="AN33" s="216">
        <v>0</v>
      </c>
      <c r="AO33" s="216">
        <v>1</v>
      </c>
      <c r="AP33" s="216">
        <v>0</v>
      </c>
      <c r="AQ33" s="216">
        <v>0</v>
      </c>
      <c r="AR33" s="216">
        <v>0</v>
      </c>
      <c r="AS33" s="216">
        <v>0</v>
      </c>
      <c r="AT33" s="216">
        <v>5</v>
      </c>
      <c r="AU33" s="216">
        <v>1</v>
      </c>
      <c r="AV33" s="216">
        <v>0</v>
      </c>
      <c r="AW33" s="216">
        <v>3</v>
      </c>
      <c r="AX33" s="216">
        <v>2</v>
      </c>
      <c r="AY33" s="216">
        <v>0</v>
      </c>
      <c r="AZ33" s="216">
        <v>2</v>
      </c>
      <c r="BA33" s="216">
        <v>0</v>
      </c>
      <c r="BB33" s="216">
        <v>0</v>
      </c>
      <c r="BC33" s="216">
        <v>0</v>
      </c>
      <c r="BD33" s="216">
        <v>2</v>
      </c>
      <c r="BE33" s="216">
        <v>0</v>
      </c>
      <c r="BF33" s="216">
        <v>0</v>
      </c>
      <c r="BG33" s="216">
        <v>14</v>
      </c>
      <c r="BH33" s="216">
        <v>0</v>
      </c>
      <c r="BI33" s="216">
        <v>1</v>
      </c>
      <c r="BJ33" s="216">
        <v>0</v>
      </c>
      <c r="BK33" s="217">
        <v>144</v>
      </c>
      <c r="BL33" s="643"/>
    </row>
    <row r="34" spans="1:64" s="29" customFormat="1" ht="20.100000000000001" customHeight="1" x14ac:dyDescent="0.35">
      <c r="A34" s="63" t="s">
        <v>86</v>
      </c>
      <c r="B34" s="64" t="s">
        <v>88</v>
      </c>
      <c r="C34" s="212">
        <v>1</v>
      </c>
      <c r="D34" s="213">
        <v>1</v>
      </c>
      <c r="E34" s="213">
        <v>1</v>
      </c>
      <c r="F34" s="213">
        <v>0</v>
      </c>
      <c r="G34" s="213">
        <v>4</v>
      </c>
      <c r="H34" s="213">
        <v>1</v>
      </c>
      <c r="I34" s="213">
        <v>0</v>
      </c>
      <c r="J34" s="213">
        <v>0</v>
      </c>
      <c r="K34" s="213">
        <v>0</v>
      </c>
      <c r="L34" s="213">
        <v>3</v>
      </c>
      <c r="M34" s="213">
        <v>2</v>
      </c>
      <c r="N34" s="213">
        <v>0</v>
      </c>
      <c r="O34" s="213">
        <v>0</v>
      </c>
      <c r="P34" s="213">
        <v>4</v>
      </c>
      <c r="Q34" s="213">
        <v>0</v>
      </c>
      <c r="R34" s="213">
        <v>0</v>
      </c>
      <c r="S34" s="213">
        <v>1</v>
      </c>
      <c r="T34" s="213">
        <v>0</v>
      </c>
      <c r="U34" s="213">
        <v>0</v>
      </c>
      <c r="V34" s="213">
        <v>0</v>
      </c>
      <c r="W34" s="213">
        <v>0</v>
      </c>
      <c r="X34" s="213">
        <v>0</v>
      </c>
      <c r="Y34" s="213">
        <v>71</v>
      </c>
      <c r="Z34" s="213">
        <v>0</v>
      </c>
      <c r="AA34" s="213">
        <v>0</v>
      </c>
      <c r="AB34" s="213">
        <v>0</v>
      </c>
      <c r="AC34" s="213">
        <v>0</v>
      </c>
      <c r="AD34" s="213">
        <v>0</v>
      </c>
      <c r="AE34" s="213">
        <v>0</v>
      </c>
      <c r="AF34" s="213">
        <v>0</v>
      </c>
      <c r="AG34" s="213">
        <v>1</v>
      </c>
      <c r="AH34" s="213">
        <v>0</v>
      </c>
      <c r="AI34" s="213">
        <v>2</v>
      </c>
      <c r="AJ34" s="213">
        <v>3</v>
      </c>
      <c r="AK34" s="213">
        <v>0</v>
      </c>
      <c r="AL34" s="213">
        <v>0</v>
      </c>
      <c r="AM34" s="213">
        <v>0</v>
      </c>
      <c r="AN34" s="213">
        <v>0</v>
      </c>
      <c r="AO34" s="213">
        <v>1</v>
      </c>
      <c r="AP34" s="213">
        <v>0</v>
      </c>
      <c r="AQ34" s="213">
        <v>0</v>
      </c>
      <c r="AR34" s="213">
        <v>0</v>
      </c>
      <c r="AS34" s="213">
        <v>0</v>
      </c>
      <c r="AT34" s="213">
        <v>1</v>
      </c>
      <c r="AU34" s="213">
        <v>0</v>
      </c>
      <c r="AV34" s="213">
        <v>0</v>
      </c>
      <c r="AW34" s="213">
        <v>2</v>
      </c>
      <c r="AX34" s="213">
        <v>1</v>
      </c>
      <c r="AY34" s="213">
        <v>0</v>
      </c>
      <c r="AZ34" s="213">
        <v>1</v>
      </c>
      <c r="BA34" s="213">
        <v>0</v>
      </c>
      <c r="BB34" s="213">
        <v>0</v>
      </c>
      <c r="BC34" s="213">
        <v>0</v>
      </c>
      <c r="BD34" s="213">
        <v>0</v>
      </c>
      <c r="BE34" s="213">
        <v>1</v>
      </c>
      <c r="BF34" s="213">
        <v>0</v>
      </c>
      <c r="BG34" s="213">
        <v>0</v>
      </c>
      <c r="BH34" s="213">
        <v>0</v>
      </c>
      <c r="BI34" s="213">
        <v>3</v>
      </c>
      <c r="BJ34" s="213">
        <v>3</v>
      </c>
      <c r="BK34" s="214">
        <v>108</v>
      </c>
      <c r="BL34" s="643"/>
    </row>
    <row r="35" spans="1:64" s="29" customFormat="1" ht="20.100000000000001" customHeight="1" x14ac:dyDescent="0.35">
      <c r="A35" s="69" t="s">
        <v>90</v>
      </c>
      <c r="B35" s="70" t="s">
        <v>91</v>
      </c>
      <c r="C35" s="215">
        <v>0</v>
      </c>
      <c r="D35" s="216">
        <v>0</v>
      </c>
      <c r="E35" s="216">
        <v>0</v>
      </c>
      <c r="F35" s="216">
        <v>0</v>
      </c>
      <c r="G35" s="216">
        <v>3</v>
      </c>
      <c r="H35" s="216">
        <v>0</v>
      </c>
      <c r="I35" s="216">
        <v>0</v>
      </c>
      <c r="J35" s="216">
        <v>0</v>
      </c>
      <c r="K35" s="216">
        <v>0</v>
      </c>
      <c r="L35" s="216">
        <v>2</v>
      </c>
      <c r="M35" s="216">
        <v>0</v>
      </c>
      <c r="N35" s="216">
        <v>0</v>
      </c>
      <c r="O35" s="216">
        <v>0</v>
      </c>
      <c r="P35" s="216">
        <v>2</v>
      </c>
      <c r="Q35" s="216">
        <v>0</v>
      </c>
      <c r="R35" s="216">
        <v>1</v>
      </c>
      <c r="S35" s="216">
        <v>0</v>
      </c>
      <c r="T35" s="216">
        <v>0</v>
      </c>
      <c r="U35" s="216">
        <v>0</v>
      </c>
      <c r="V35" s="216">
        <v>0</v>
      </c>
      <c r="W35" s="216">
        <v>0</v>
      </c>
      <c r="X35" s="216">
        <v>0</v>
      </c>
      <c r="Y35" s="216">
        <v>2</v>
      </c>
      <c r="Z35" s="216">
        <v>69</v>
      </c>
      <c r="AA35" s="216">
        <v>0</v>
      </c>
      <c r="AB35" s="216">
        <v>0</v>
      </c>
      <c r="AC35" s="216">
        <v>4</v>
      </c>
      <c r="AD35" s="216">
        <v>0</v>
      </c>
      <c r="AE35" s="216">
        <v>0</v>
      </c>
      <c r="AF35" s="216">
        <v>0</v>
      </c>
      <c r="AG35" s="216">
        <v>0</v>
      </c>
      <c r="AH35" s="216">
        <v>0</v>
      </c>
      <c r="AI35" s="216">
        <v>0</v>
      </c>
      <c r="AJ35" s="216">
        <v>0</v>
      </c>
      <c r="AK35" s="216">
        <v>3</v>
      </c>
      <c r="AL35" s="216">
        <v>0</v>
      </c>
      <c r="AM35" s="216">
        <v>0</v>
      </c>
      <c r="AN35" s="216">
        <v>0</v>
      </c>
      <c r="AO35" s="216">
        <v>1</v>
      </c>
      <c r="AP35" s="216">
        <v>0</v>
      </c>
      <c r="AQ35" s="216">
        <v>0</v>
      </c>
      <c r="AR35" s="216">
        <v>1</v>
      </c>
      <c r="AS35" s="216">
        <v>0</v>
      </c>
      <c r="AT35" s="216">
        <v>0</v>
      </c>
      <c r="AU35" s="216">
        <v>1</v>
      </c>
      <c r="AV35" s="216">
        <v>0</v>
      </c>
      <c r="AW35" s="216">
        <v>0</v>
      </c>
      <c r="AX35" s="216">
        <v>1</v>
      </c>
      <c r="AY35" s="216">
        <v>0</v>
      </c>
      <c r="AZ35" s="216">
        <v>6</v>
      </c>
      <c r="BA35" s="216">
        <v>0</v>
      </c>
      <c r="BB35" s="216">
        <v>0</v>
      </c>
      <c r="BC35" s="216">
        <v>0</v>
      </c>
      <c r="BD35" s="216">
        <v>1</v>
      </c>
      <c r="BE35" s="216">
        <v>0</v>
      </c>
      <c r="BF35" s="216">
        <v>0</v>
      </c>
      <c r="BG35" s="216">
        <v>6</v>
      </c>
      <c r="BH35" s="216">
        <v>0</v>
      </c>
      <c r="BI35" s="216">
        <v>2</v>
      </c>
      <c r="BJ35" s="216">
        <v>0</v>
      </c>
      <c r="BK35" s="217">
        <v>105</v>
      </c>
      <c r="BL35" s="643"/>
    </row>
    <row r="36" spans="1:64" s="29" customFormat="1" ht="20.100000000000001" customHeight="1" x14ac:dyDescent="0.35">
      <c r="A36" s="63" t="s">
        <v>93</v>
      </c>
      <c r="B36" s="64" t="s">
        <v>94</v>
      </c>
      <c r="C36" s="212">
        <v>0</v>
      </c>
      <c r="D36" s="213">
        <v>0</v>
      </c>
      <c r="E36" s="213">
        <v>0</v>
      </c>
      <c r="F36" s="213">
        <v>0</v>
      </c>
      <c r="G36" s="213">
        <v>0</v>
      </c>
      <c r="H36" s="213">
        <v>0</v>
      </c>
      <c r="I36" s="213">
        <v>0</v>
      </c>
      <c r="J36" s="213">
        <v>0</v>
      </c>
      <c r="K36" s="213">
        <v>0</v>
      </c>
      <c r="L36" s="213">
        <v>0</v>
      </c>
      <c r="M36" s="213">
        <v>0</v>
      </c>
      <c r="N36" s="213">
        <v>0</v>
      </c>
      <c r="O36" s="213">
        <v>0</v>
      </c>
      <c r="P36" s="213">
        <v>0</v>
      </c>
      <c r="Q36" s="213">
        <v>0</v>
      </c>
      <c r="R36" s="213">
        <v>0</v>
      </c>
      <c r="S36" s="213">
        <v>0</v>
      </c>
      <c r="T36" s="213">
        <v>0</v>
      </c>
      <c r="U36" s="213">
        <v>0</v>
      </c>
      <c r="V36" s="213">
        <v>0</v>
      </c>
      <c r="W36" s="213">
        <v>0</v>
      </c>
      <c r="X36" s="213">
        <v>0</v>
      </c>
      <c r="Y36" s="213">
        <v>0</v>
      </c>
      <c r="Z36" s="213">
        <v>0</v>
      </c>
      <c r="AA36" s="213">
        <v>40</v>
      </c>
      <c r="AB36" s="213">
        <v>0</v>
      </c>
      <c r="AC36" s="213">
        <v>0</v>
      </c>
      <c r="AD36" s="213">
        <v>0</v>
      </c>
      <c r="AE36" s="213">
        <v>0</v>
      </c>
      <c r="AF36" s="213">
        <v>0</v>
      </c>
      <c r="AG36" s="213">
        <v>0</v>
      </c>
      <c r="AH36" s="213">
        <v>0</v>
      </c>
      <c r="AI36" s="213">
        <v>0</v>
      </c>
      <c r="AJ36" s="213">
        <v>0</v>
      </c>
      <c r="AK36" s="213">
        <v>0</v>
      </c>
      <c r="AL36" s="213">
        <v>0</v>
      </c>
      <c r="AM36" s="213">
        <v>0</v>
      </c>
      <c r="AN36" s="213">
        <v>0</v>
      </c>
      <c r="AO36" s="213">
        <v>0</v>
      </c>
      <c r="AP36" s="213">
        <v>0</v>
      </c>
      <c r="AQ36" s="213">
        <v>0</v>
      </c>
      <c r="AR36" s="213">
        <v>0</v>
      </c>
      <c r="AS36" s="213">
        <v>0</v>
      </c>
      <c r="AT36" s="213">
        <v>0</v>
      </c>
      <c r="AU36" s="213">
        <v>0</v>
      </c>
      <c r="AV36" s="213">
        <v>0</v>
      </c>
      <c r="AW36" s="213">
        <v>0</v>
      </c>
      <c r="AX36" s="213">
        <v>0</v>
      </c>
      <c r="AY36" s="213">
        <v>0</v>
      </c>
      <c r="AZ36" s="213">
        <v>0</v>
      </c>
      <c r="BA36" s="213">
        <v>0</v>
      </c>
      <c r="BB36" s="213">
        <v>0</v>
      </c>
      <c r="BC36" s="213">
        <v>0</v>
      </c>
      <c r="BD36" s="213">
        <v>0</v>
      </c>
      <c r="BE36" s="213">
        <v>0</v>
      </c>
      <c r="BF36" s="213">
        <v>0</v>
      </c>
      <c r="BG36" s="213">
        <v>0</v>
      </c>
      <c r="BH36" s="213">
        <v>0</v>
      </c>
      <c r="BI36" s="213">
        <v>0</v>
      </c>
      <c r="BJ36" s="213">
        <v>0</v>
      </c>
      <c r="BK36" s="214">
        <v>40</v>
      </c>
      <c r="BL36" s="643"/>
    </row>
    <row r="37" spans="1:64" s="29" customFormat="1" ht="20.100000000000001" customHeight="1" x14ac:dyDescent="0.35">
      <c r="A37" s="69" t="s">
        <v>96</v>
      </c>
      <c r="B37" s="70" t="s">
        <v>97</v>
      </c>
      <c r="C37" s="215">
        <v>0</v>
      </c>
      <c r="D37" s="216">
        <v>0</v>
      </c>
      <c r="E37" s="216">
        <v>1</v>
      </c>
      <c r="F37" s="216">
        <v>11</v>
      </c>
      <c r="G37" s="216">
        <v>0</v>
      </c>
      <c r="H37" s="216">
        <v>0</v>
      </c>
      <c r="I37" s="216">
        <v>0</v>
      </c>
      <c r="J37" s="216">
        <v>0</v>
      </c>
      <c r="K37" s="216">
        <v>0</v>
      </c>
      <c r="L37" s="216">
        <v>0</v>
      </c>
      <c r="M37" s="216">
        <v>0</v>
      </c>
      <c r="N37" s="216">
        <v>1</v>
      </c>
      <c r="O37" s="216">
        <v>1</v>
      </c>
      <c r="P37" s="216">
        <v>1</v>
      </c>
      <c r="Q37" s="216">
        <v>0</v>
      </c>
      <c r="R37" s="216">
        <v>0</v>
      </c>
      <c r="S37" s="216">
        <v>24</v>
      </c>
      <c r="T37" s="216">
        <v>0</v>
      </c>
      <c r="U37" s="216">
        <v>1</v>
      </c>
      <c r="V37" s="216">
        <v>0</v>
      </c>
      <c r="W37" s="216">
        <v>0</v>
      </c>
      <c r="X37" s="216">
        <v>0</v>
      </c>
      <c r="Y37" s="216">
        <v>0</v>
      </c>
      <c r="Z37" s="216">
        <v>0</v>
      </c>
      <c r="AA37" s="216">
        <v>0</v>
      </c>
      <c r="AB37" s="216">
        <v>59</v>
      </c>
      <c r="AC37" s="216">
        <v>0</v>
      </c>
      <c r="AD37" s="216">
        <v>0</v>
      </c>
      <c r="AE37" s="216">
        <v>0</v>
      </c>
      <c r="AF37" s="216">
        <v>0</v>
      </c>
      <c r="AG37" s="216">
        <v>0</v>
      </c>
      <c r="AH37" s="216">
        <v>3</v>
      </c>
      <c r="AI37" s="216">
        <v>0</v>
      </c>
      <c r="AJ37" s="216">
        <v>1</v>
      </c>
      <c r="AK37" s="216">
        <v>0</v>
      </c>
      <c r="AL37" s="216">
        <v>0</v>
      </c>
      <c r="AM37" s="216">
        <v>0</v>
      </c>
      <c r="AN37" s="216">
        <v>0</v>
      </c>
      <c r="AO37" s="216">
        <v>0</v>
      </c>
      <c r="AP37" s="216">
        <v>0</v>
      </c>
      <c r="AQ37" s="216">
        <v>0</v>
      </c>
      <c r="AR37" s="216">
        <v>0</v>
      </c>
      <c r="AS37" s="216">
        <v>1</v>
      </c>
      <c r="AT37" s="216">
        <v>1</v>
      </c>
      <c r="AU37" s="216">
        <v>0</v>
      </c>
      <c r="AV37" s="216">
        <v>0</v>
      </c>
      <c r="AW37" s="216">
        <v>0</v>
      </c>
      <c r="AX37" s="216">
        <v>0</v>
      </c>
      <c r="AY37" s="216">
        <v>0</v>
      </c>
      <c r="AZ37" s="216">
        <v>0</v>
      </c>
      <c r="BA37" s="216">
        <v>0</v>
      </c>
      <c r="BB37" s="216">
        <v>0</v>
      </c>
      <c r="BC37" s="216">
        <v>0</v>
      </c>
      <c r="BD37" s="216">
        <v>0</v>
      </c>
      <c r="BE37" s="216">
        <v>0</v>
      </c>
      <c r="BF37" s="216">
        <v>0</v>
      </c>
      <c r="BG37" s="216">
        <v>0</v>
      </c>
      <c r="BH37" s="216">
        <v>0</v>
      </c>
      <c r="BI37" s="216">
        <v>4</v>
      </c>
      <c r="BJ37" s="216">
        <v>0</v>
      </c>
      <c r="BK37" s="217">
        <v>109</v>
      </c>
      <c r="BL37" s="643"/>
    </row>
    <row r="38" spans="1:64" s="29" customFormat="1" ht="20.100000000000001" customHeight="1" x14ac:dyDescent="0.35">
      <c r="A38" s="63" t="s">
        <v>96</v>
      </c>
      <c r="B38" s="64" t="s">
        <v>98</v>
      </c>
      <c r="C38" s="212">
        <v>2</v>
      </c>
      <c r="D38" s="213">
        <v>1</v>
      </c>
      <c r="E38" s="213">
        <v>1</v>
      </c>
      <c r="F38" s="213">
        <v>6</v>
      </c>
      <c r="G38" s="213">
        <v>4</v>
      </c>
      <c r="H38" s="213">
        <v>0</v>
      </c>
      <c r="I38" s="213">
        <v>0</v>
      </c>
      <c r="J38" s="213">
        <v>0</v>
      </c>
      <c r="K38" s="213">
        <v>0</v>
      </c>
      <c r="L38" s="213">
        <v>1</v>
      </c>
      <c r="M38" s="213">
        <v>0</v>
      </c>
      <c r="N38" s="213">
        <v>0</v>
      </c>
      <c r="O38" s="213">
        <v>2</v>
      </c>
      <c r="P38" s="213">
        <v>11</v>
      </c>
      <c r="Q38" s="213">
        <v>1</v>
      </c>
      <c r="R38" s="213">
        <v>0</v>
      </c>
      <c r="S38" s="213">
        <v>1</v>
      </c>
      <c r="T38" s="213">
        <v>0</v>
      </c>
      <c r="U38" s="213">
        <v>0</v>
      </c>
      <c r="V38" s="213">
        <v>0</v>
      </c>
      <c r="W38" s="213">
        <v>0</v>
      </c>
      <c r="X38" s="213">
        <v>0</v>
      </c>
      <c r="Y38" s="213">
        <v>4</v>
      </c>
      <c r="Z38" s="213">
        <v>2</v>
      </c>
      <c r="AA38" s="213">
        <v>1</v>
      </c>
      <c r="AB38" s="213">
        <v>10</v>
      </c>
      <c r="AC38" s="213">
        <v>1</v>
      </c>
      <c r="AD38" s="213">
        <v>0</v>
      </c>
      <c r="AE38" s="213">
        <v>0</v>
      </c>
      <c r="AF38" s="213">
        <v>0</v>
      </c>
      <c r="AG38" s="213">
        <v>0</v>
      </c>
      <c r="AH38" s="213">
        <v>0</v>
      </c>
      <c r="AI38" s="213">
        <v>0</v>
      </c>
      <c r="AJ38" s="213">
        <v>1</v>
      </c>
      <c r="AK38" s="213">
        <v>0</v>
      </c>
      <c r="AL38" s="213">
        <v>0</v>
      </c>
      <c r="AM38" s="213">
        <v>3</v>
      </c>
      <c r="AN38" s="213">
        <v>0</v>
      </c>
      <c r="AO38" s="213">
        <v>0</v>
      </c>
      <c r="AP38" s="213">
        <v>0</v>
      </c>
      <c r="AQ38" s="213">
        <v>0</v>
      </c>
      <c r="AR38" s="213">
        <v>0</v>
      </c>
      <c r="AS38" s="213">
        <v>1</v>
      </c>
      <c r="AT38" s="213">
        <v>10</v>
      </c>
      <c r="AU38" s="213">
        <v>0</v>
      </c>
      <c r="AV38" s="213">
        <v>0</v>
      </c>
      <c r="AW38" s="213">
        <v>1</v>
      </c>
      <c r="AX38" s="213">
        <v>0</v>
      </c>
      <c r="AY38" s="213">
        <v>0</v>
      </c>
      <c r="AZ38" s="213">
        <v>0</v>
      </c>
      <c r="BA38" s="213">
        <v>0</v>
      </c>
      <c r="BB38" s="213">
        <v>0</v>
      </c>
      <c r="BC38" s="213">
        <v>0</v>
      </c>
      <c r="BD38" s="213">
        <v>0</v>
      </c>
      <c r="BE38" s="213">
        <v>0</v>
      </c>
      <c r="BF38" s="213">
        <v>0</v>
      </c>
      <c r="BG38" s="213">
        <v>0</v>
      </c>
      <c r="BH38" s="213">
        <v>0</v>
      </c>
      <c r="BI38" s="213">
        <v>0</v>
      </c>
      <c r="BJ38" s="213">
        <v>0</v>
      </c>
      <c r="BK38" s="214">
        <v>64</v>
      </c>
      <c r="BL38" s="643"/>
    </row>
    <row r="39" spans="1:64" s="29" customFormat="1" ht="20.100000000000001" customHeight="1" x14ac:dyDescent="0.35">
      <c r="A39" s="69" t="s">
        <v>99</v>
      </c>
      <c r="B39" s="70" t="s">
        <v>100</v>
      </c>
      <c r="C39" s="215">
        <v>0</v>
      </c>
      <c r="D39" s="216">
        <v>1</v>
      </c>
      <c r="E39" s="216">
        <v>1</v>
      </c>
      <c r="F39" s="216">
        <v>0</v>
      </c>
      <c r="G39" s="216">
        <v>9</v>
      </c>
      <c r="H39" s="216">
        <v>0</v>
      </c>
      <c r="I39" s="216">
        <v>0</v>
      </c>
      <c r="J39" s="216">
        <v>0</v>
      </c>
      <c r="K39" s="216">
        <v>0</v>
      </c>
      <c r="L39" s="216">
        <v>3</v>
      </c>
      <c r="M39" s="216">
        <v>1</v>
      </c>
      <c r="N39" s="216">
        <v>2</v>
      </c>
      <c r="O39" s="216">
        <v>8</v>
      </c>
      <c r="P39" s="216">
        <v>8</v>
      </c>
      <c r="Q39" s="216">
        <v>3</v>
      </c>
      <c r="R39" s="216">
        <v>3</v>
      </c>
      <c r="S39" s="216">
        <v>6</v>
      </c>
      <c r="T39" s="216">
        <v>0</v>
      </c>
      <c r="U39" s="216">
        <v>0</v>
      </c>
      <c r="V39" s="216">
        <v>0</v>
      </c>
      <c r="W39" s="216">
        <v>0</v>
      </c>
      <c r="X39" s="216">
        <v>0</v>
      </c>
      <c r="Y39" s="216">
        <v>1</v>
      </c>
      <c r="Z39" s="216">
        <v>7</v>
      </c>
      <c r="AA39" s="216">
        <v>0</v>
      </c>
      <c r="AB39" s="216">
        <v>1</v>
      </c>
      <c r="AC39" s="216">
        <v>0</v>
      </c>
      <c r="AD39" s="216">
        <v>9</v>
      </c>
      <c r="AE39" s="216">
        <v>0</v>
      </c>
      <c r="AF39" s="216">
        <v>0</v>
      </c>
      <c r="AG39" s="216">
        <v>0</v>
      </c>
      <c r="AH39" s="216">
        <v>2</v>
      </c>
      <c r="AI39" s="216">
        <v>4</v>
      </c>
      <c r="AJ39" s="216">
        <v>0</v>
      </c>
      <c r="AK39" s="216">
        <v>15</v>
      </c>
      <c r="AL39" s="216">
        <v>0</v>
      </c>
      <c r="AM39" s="216">
        <v>3</v>
      </c>
      <c r="AN39" s="216">
        <v>1</v>
      </c>
      <c r="AO39" s="216">
        <v>1</v>
      </c>
      <c r="AP39" s="216">
        <v>0</v>
      </c>
      <c r="AQ39" s="216">
        <v>0</v>
      </c>
      <c r="AR39" s="216">
        <v>7</v>
      </c>
      <c r="AS39" s="216">
        <v>0</v>
      </c>
      <c r="AT39" s="216">
        <v>3</v>
      </c>
      <c r="AU39" s="216">
        <v>4</v>
      </c>
      <c r="AV39" s="216">
        <v>0</v>
      </c>
      <c r="AW39" s="216">
        <v>0</v>
      </c>
      <c r="AX39" s="216">
        <v>1</v>
      </c>
      <c r="AY39" s="216">
        <v>0</v>
      </c>
      <c r="AZ39" s="216">
        <v>6</v>
      </c>
      <c r="BA39" s="216">
        <v>1</v>
      </c>
      <c r="BB39" s="216">
        <v>0</v>
      </c>
      <c r="BC39" s="216">
        <v>0</v>
      </c>
      <c r="BD39" s="216">
        <v>0</v>
      </c>
      <c r="BE39" s="216">
        <v>0</v>
      </c>
      <c r="BF39" s="216">
        <v>0</v>
      </c>
      <c r="BG39" s="216">
        <v>0</v>
      </c>
      <c r="BH39" s="216">
        <v>0</v>
      </c>
      <c r="BI39" s="216">
        <v>5</v>
      </c>
      <c r="BJ39" s="216">
        <v>0</v>
      </c>
      <c r="BK39" s="217">
        <v>116</v>
      </c>
      <c r="BL39" s="643"/>
    </row>
    <row r="40" spans="1:64" s="29" customFormat="1" ht="20.100000000000001" customHeight="1" x14ac:dyDescent="0.35">
      <c r="A40" s="63" t="s">
        <v>99</v>
      </c>
      <c r="B40" s="64" t="s">
        <v>102</v>
      </c>
      <c r="C40" s="212">
        <v>0</v>
      </c>
      <c r="D40" s="213">
        <v>0</v>
      </c>
      <c r="E40" s="213">
        <v>0</v>
      </c>
      <c r="F40" s="213">
        <v>0</v>
      </c>
      <c r="G40" s="213">
        <v>1</v>
      </c>
      <c r="H40" s="213">
        <v>0</v>
      </c>
      <c r="I40" s="213">
        <v>0</v>
      </c>
      <c r="J40" s="213">
        <v>0</v>
      </c>
      <c r="K40" s="213">
        <v>0</v>
      </c>
      <c r="L40" s="213">
        <v>2</v>
      </c>
      <c r="M40" s="213">
        <v>0</v>
      </c>
      <c r="N40" s="213">
        <v>0</v>
      </c>
      <c r="O40" s="213">
        <v>0</v>
      </c>
      <c r="P40" s="213">
        <v>1</v>
      </c>
      <c r="Q40" s="213">
        <v>0</v>
      </c>
      <c r="R40" s="213">
        <v>1</v>
      </c>
      <c r="S40" s="213">
        <v>1</v>
      </c>
      <c r="T40" s="213">
        <v>0</v>
      </c>
      <c r="U40" s="213">
        <v>0</v>
      </c>
      <c r="V40" s="213">
        <v>0</v>
      </c>
      <c r="W40" s="213">
        <v>0</v>
      </c>
      <c r="X40" s="213">
        <v>0</v>
      </c>
      <c r="Y40" s="213">
        <v>0</v>
      </c>
      <c r="Z40" s="213">
        <v>2</v>
      </c>
      <c r="AA40" s="213">
        <v>0</v>
      </c>
      <c r="AB40" s="213">
        <v>0</v>
      </c>
      <c r="AC40" s="213">
        <v>0</v>
      </c>
      <c r="AD40" s="213">
        <v>33</v>
      </c>
      <c r="AE40" s="213">
        <v>1</v>
      </c>
      <c r="AF40" s="213">
        <v>0</v>
      </c>
      <c r="AG40" s="213">
        <v>0</v>
      </c>
      <c r="AH40" s="213">
        <v>0</v>
      </c>
      <c r="AI40" s="213">
        <v>0</v>
      </c>
      <c r="AJ40" s="213">
        <v>1</v>
      </c>
      <c r="AK40" s="213">
        <v>1</v>
      </c>
      <c r="AL40" s="213">
        <v>0</v>
      </c>
      <c r="AM40" s="213">
        <v>0</v>
      </c>
      <c r="AN40" s="213">
        <v>0</v>
      </c>
      <c r="AO40" s="213">
        <v>0</v>
      </c>
      <c r="AP40" s="213">
        <v>0</v>
      </c>
      <c r="AQ40" s="213">
        <v>0</v>
      </c>
      <c r="AR40" s="213">
        <v>7</v>
      </c>
      <c r="AS40" s="213">
        <v>0</v>
      </c>
      <c r="AT40" s="213">
        <v>0</v>
      </c>
      <c r="AU40" s="213">
        <v>0</v>
      </c>
      <c r="AV40" s="213">
        <v>0</v>
      </c>
      <c r="AW40" s="213">
        <v>0</v>
      </c>
      <c r="AX40" s="213">
        <v>0</v>
      </c>
      <c r="AY40" s="213">
        <v>0</v>
      </c>
      <c r="AZ40" s="213">
        <v>0</v>
      </c>
      <c r="BA40" s="213">
        <v>2</v>
      </c>
      <c r="BB40" s="213">
        <v>0</v>
      </c>
      <c r="BC40" s="213">
        <v>0</v>
      </c>
      <c r="BD40" s="213">
        <v>0</v>
      </c>
      <c r="BE40" s="213">
        <v>0</v>
      </c>
      <c r="BF40" s="213">
        <v>0</v>
      </c>
      <c r="BG40" s="213">
        <v>0</v>
      </c>
      <c r="BH40" s="213">
        <v>0</v>
      </c>
      <c r="BI40" s="213">
        <v>0</v>
      </c>
      <c r="BJ40" s="213">
        <v>0</v>
      </c>
      <c r="BK40" s="214">
        <v>53</v>
      </c>
      <c r="BL40" s="643"/>
    </row>
    <row r="41" spans="1:64" s="29" customFormat="1" ht="20.100000000000001" customHeight="1" x14ac:dyDescent="0.35">
      <c r="A41" s="69" t="s">
        <v>103</v>
      </c>
      <c r="B41" s="70" t="s">
        <v>104</v>
      </c>
      <c r="C41" s="215">
        <v>0</v>
      </c>
      <c r="D41" s="216">
        <v>0</v>
      </c>
      <c r="E41" s="216">
        <v>1</v>
      </c>
      <c r="F41" s="216">
        <v>0</v>
      </c>
      <c r="G41" s="216">
        <v>11</v>
      </c>
      <c r="H41" s="216">
        <v>1</v>
      </c>
      <c r="I41" s="216">
        <v>0</v>
      </c>
      <c r="J41" s="216">
        <v>0</v>
      </c>
      <c r="K41" s="216">
        <v>0</v>
      </c>
      <c r="L41" s="216">
        <v>1</v>
      </c>
      <c r="M41" s="216">
        <v>0</v>
      </c>
      <c r="N41" s="216">
        <v>0</v>
      </c>
      <c r="O41" s="216">
        <v>3</v>
      </c>
      <c r="P41" s="216">
        <v>0</v>
      </c>
      <c r="Q41" s="216">
        <v>0</v>
      </c>
      <c r="R41" s="216">
        <v>0</v>
      </c>
      <c r="S41" s="216">
        <v>0</v>
      </c>
      <c r="T41" s="216">
        <v>0</v>
      </c>
      <c r="U41" s="216">
        <v>0</v>
      </c>
      <c r="V41" s="216">
        <v>0</v>
      </c>
      <c r="W41" s="216">
        <v>0</v>
      </c>
      <c r="X41" s="216">
        <v>0</v>
      </c>
      <c r="Y41" s="216">
        <v>0</v>
      </c>
      <c r="Z41" s="216">
        <v>0</v>
      </c>
      <c r="AA41" s="216">
        <v>0</v>
      </c>
      <c r="AB41" s="216">
        <v>0</v>
      </c>
      <c r="AC41" s="216">
        <v>0</v>
      </c>
      <c r="AD41" s="216">
        <v>0</v>
      </c>
      <c r="AE41" s="216">
        <v>50</v>
      </c>
      <c r="AF41" s="216">
        <v>0</v>
      </c>
      <c r="AG41" s="216">
        <v>0</v>
      </c>
      <c r="AH41" s="216">
        <v>0</v>
      </c>
      <c r="AI41" s="216">
        <v>0</v>
      </c>
      <c r="AJ41" s="216">
        <v>2</v>
      </c>
      <c r="AK41" s="216">
        <v>0</v>
      </c>
      <c r="AL41" s="216">
        <v>0</v>
      </c>
      <c r="AM41" s="216">
        <v>0</v>
      </c>
      <c r="AN41" s="216">
        <v>0</v>
      </c>
      <c r="AO41" s="216">
        <v>0</v>
      </c>
      <c r="AP41" s="216">
        <v>0</v>
      </c>
      <c r="AQ41" s="216">
        <v>0</v>
      </c>
      <c r="AR41" s="216">
        <v>0</v>
      </c>
      <c r="AS41" s="216">
        <v>0</v>
      </c>
      <c r="AT41" s="216">
        <v>4</v>
      </c>
      <c r="AU41" s="216">
        <v>8</v>
      </c>
      <c r="AV41" s="216">
        <v>0</v>
      </c>
      <c r="AW41" s="216">
        <v>0</v>
      </c>
      <c r="AX41" s="216">
        <v>2</v>
      </c>
      <c r="AY41" s="216">
        <v>0</v>
      </c>
      <c r="AZ41" s="216">
        <v>0</v>
      </c>
      <c r="BA41" s="216">
        <v>0</v>
      </c>
      <c r="BB41" s="216">
        <v>0</v>
      </c>
      <c r="BC41" s="216">
        <v>0</v>
      </c>
      <c r="BD41" s="216">
        <v>0</v>
      </c>
      <c r="BE41" s="216">
        <v>0</v>
      </c>
      <c r="BF41" s="216">
        <v>0</v>
      </c>
      <c r="BG41" s="216">
        <v>0</v>
      </c>
      <c r="BH41" s="216">
        <v>0</v>
      </c>
      <c r="BI41" s="216">
        <v>2</v>
      </c>
      <c r="BJ41" s="216">
        <v>0</v>
      </c>
      <c r="BK41" s="217">
        <v>85</v>
      </c>
      <c r="BL41" s="643"/>
    </row>
    <row r="42" spans="1:64" s="29" customFormat="1" ht="20.100000000000001" customHeight="1" x14ac:dyDescent="0.35">
      <c r="A42" s="63" t="s">
        <v>106</v>
      </c>
      <c r="B42" s="64" t="s">
        <v>107</v>
      </c>
      <c r="C42" s="212">
        <v>0</v>
      </c>
      <c r="D42" s="213">
        <v>0</v>
      </c>
      <c r="E42" s="213">
        <v>0</v>
      </c>
      <c r="F42" s="213">
        <v>0</v>
      </c>
      <c r="G42" s="213">
        <v>1</v>
      </c>
      <c r="H42" s="213">
        <v>0</v>
      </c>
      <c r="I42" s="213">
        <v>1</v>
      </c>
      <c r="J42" s="213">
        <v>1</v>
      </c>
      <c r="K42" s="213">
        <v>0</v>
      </c>
      <c r="L42" s="213">
        <v>4</v>
      </c>
      <c r="M42" s="213">
        <v>0</v>
      </c>
      <c r="N42" s="213">
        <v>0</v>
      </c>
      <c r="O42" s="213">
        <v>0</v>
      </c>
      <c r="P42" s="213">
        <v>0</v>
      </c>
      <c r="Q42" s="213">
        <v>0</v>
      </c>
      <c r="R42" s="213">
        <v>0</v>
      </c>
      <c r="S42" s="213">
        <v>0</v>
      </c>
      <c r="T42" s="213">
        <v>0</v>
      </c>
      <c r="U42" s="213">
        <v>0</v>
      </c>
      <c r="V42" s="213">
        <v>0</v>
      </c>
      <c r="W42" s="213">
        <v>1</v>
      </c>
      <c r="X42" s="213">
        <v>1</v>
      </c>
      <c r="Y42" s="213">
        <v>0</v>
      </c>
      <c r="Z42" s="213">
        <v>0</v>
      </c>
      <c r="AA42" s="213">
        <v>0</v>
      </c>
      <c r="AB42" s="213">
        <v>0</v>
      </c>
      <c r="AC42" s="213">
        <v>0</v>
      </c>
      <c r="AD42" s="213">
        <v>0</v>
      </c>
      <c r="AE42" s="213">
        <v>0</v>
      </c>
      <c r="AF42" s="213">
        <v>0</v>
      </c>
      <c r="AG42" s="213">
        <v>78</v>
      </c>
      <c r="AH42" s="213">
        <v>0</v>
      </c>
      <c r="AI42" s="213">
        <v>7</v>
      </c>
      <c r="AJ42" s="213">
        <v>0</v>
      </c>
      <c r="AK42" s="213">
        <v>0</v>
      </c>
      <c r="AL42" s="213">
        <v>0</v>
      </c>
      <c r="AM42" s="213">
        <v>0</v>
      </c>
      <c r="AN42" s="213">
        <v>0</v>
      </c>
      <c r="AO42" s="213">
        <v>0</v>
      </c>
      <c r="AP42" s="213">
        <v>0</v>
      </c>
      <c r="AQ42" s="213">
        <v>0</v>
      </c>
      <c r="AR42" s="213">
        <v>0</v>
      </c>
      <c r="AS42" s="213">
        <v>0</v>
      </c>
      <c r="AT42" s="213">
        <v>0</v>
      </c>
      <c r="AU42" s="213">
        <v>0</v>
      </c>
      <c r="AV42" s="213">
        <v>0</v>
      </c>
      <c r="AW42" s="213">
        <v>0</v>
      </c>
      <c r="AX42" s="213">
        <v>0</v>
      </c>
      <c r="AY42" s="213">
        <v>0</v>
      </c>
      <c r="AZ42" s="213">
        <v>0</v>
      </c>
      <c r="BA42" s="213">
        <v>0</v>
      </c>
      <c r="BB42" s="213">
        <v>0</v>
      </c>
      <c r="BC42" s="213">
        <v>0</v>
      </c>
      <c r="BD42" s="213">
        <v>0</v>
      </c>
      <c r="BE42" s="213">
        <v>0</v>
      </c>
      <c r="BF42" s="213">
        <v>0</v>
      </c>
      <c r="BG42" s="213">
        <v>0</v>
      </c>
      <c r="BH42" s="213">
        <v>0</v>
      </c>
      <c r="BI42" s="213">
        <v>2</v>
      </c>
      <c r="BJ42" s="213">
        <v>0</v>
      </c>
      <c r="BK42" s="214">
        <v>96</v>
      </c>
      <c r="BL42" s="643"/>
    </row>
    <row r="43" spans="1:64" s="29" customFormat="1" ht="20.100000000000001" customHeight="1" x14ac:dyDescent="0.35">
      <c r="A43" s="69" t="s">
        <v>109</v>
      </c>
      <c r="B43" s="70" t="s">
        <v>110</v>
      </c>
      <c r="C43" s="215">
        <v>0</v>
      </c>
      <c r="D43" s="216">
        <v>0</v>
      </c>
      <c r="E43" s="216">
        <v>1</v>
      </c>
      <c r="F43" s="216">
        <v>1</v>
      </c>
      <c r="G43" s="216">
        <v>3</v>
      </c>
      <c r="H43" s="216">
        <v>0</v>
      </c>
      <c r="I43" s="216">
        <v>4</v>
      </c>
      <c r="J43" s="216">
        <v>0</v>
      </c>
      <c r="K43" s="216">
        <v>0</v>
      </c>
      <c r="L43" s="216">
        <v>4</v>
      </c>
      <c r="M43" s="216">
        <v>3</v>
      </c>
      <c r="N43" s="216">
        <v>0</v>
      </c>
      <c r="O43" s="216">
        <v>0</v>
      </c>
      <c r="P43" s="216">
        <v>6</v>
      </c>
      <c r="Q43" s="216">
        <v>1</v>
      </c>
      <c r="R43" s="216">
        <v>0</v>
      </c>
      <c r="S43" s="216">
        <v>0</v>
      </c>
      <c r="T43" s="216">
        <v>2</v>
      </c>
      <c r="U43" s="216">
        <v>0</v>
      </c>
      <c r="V43" s="216">
        <v>0</v>
      </c>
      <c r="W43" s="216">
        <v>3</v>
      </c>
      <c r="X43" s="216">
        <v>3</v>
      </c>
      <c r="Y43" s="216">
        <v>0</v>
      </c>
      <c r="Z43" s="216">
        <v>0</v>
      </c>
      <c r="AA43" s="216">
        <v>0</v>
      </c>
      <c r="AB43" s="216">
        <v>0</v>
      </c>
      <c r="AC43" s="216">
        <v>0</v>
      </c>
      <c r="AD43" s="216">
        <v>0</v>
      </c>
      <c r="AE43" s="216">
        <v>0</v>
      </c>
      <c r="AF43" s="216">
        <v>0</v>
      </c>
      <c r="AG43" s="216">
        <v>10</v>
      </c>
      <c r="AH43" s="216">
        <v>0</v>
      </c>
      <c r="AI43" s="216">
        <v>31</v>
      </c>
      <c r="AJ43" s="216">
        <v>2</v>
      </c>
      <c r="AK43" s="216">
        <v>0</v>
      </c>
      <c r="AL43" s="216">
        <v>1</v>
      </c>
      <c r="AM43" s="216">
        <v>0</v>
      </c>
      <c r="AN43" s="216">
        <v>0</v>
      </c>
      <c r="AO43" s="216">
        <v>4</v>
      </c>
      <c r="AP43" s="216">
        <v>0</v>
      </c>
      <c r="AQ43" s="216">
        <v>0</v>
      </c>
      <c r="AR43" s="216">
        <v>0</v>
      </c>
      <c r="AS43" s="216">
        <v>1</v>
      </c>
      <c r="AT43" s="216">
        <v>3</v>
      </c>
      <c r="AU43" s="216">
        <v>1</v>
      </c>
      <c r="AV43" s="216">
        <v>0</v>
      </c>
      <c r="AW43" s="216">
        <v>1</v>
      </c>
      <c r="AX43" s="216">
        <v>0</v>
      </c>
      <c r="AY43" s="216">
        <v>0</v>
      </c>
      <c r="AZ43" s="216">
        <v>1</v>
      </c>
      <c r="BA43" s="216">
        <v>0</v>
      </c>
      <c r="BB43" s="216">
        <v>0</v>
      </c>
      <c r="BC43" s="216">
        <v>0</v>
      </c>
      <c r="BD43" s="216">
        <v>0</v>
      </c>
      <c r="BE43" s="216">
        <v>0</v>
      </c>
      <c r="BF43" s="216">
        <v>0</v>
      </c>
      <c r="BG43" s="216">
        <v>0</v>
      </c>
      <c r="BH43" s="216">
        <v>0</v>
      </c>
      <c r="BI43" s="216">
        <v>2</v>
      </c>
      <c r="BJ43" s="216">
        <v>0</v>
      </c>
      <c r="BK43" s="217">
        <v>88</v>
      </c>
      <c r="BL43" s="643"/>
    </row>
    <row r="44" spans="1:64" s="29" customFormat="1" ht="20.100000000000001" customHeight="1" x14ac:dyDescent="0.35">
      <c r="A44" s="63" t="s">
        <v>109</v>
      </c>
      <c r="B44" s="64" t="s">
        <v>112</v>
      </c>
      <c r="C44" s="212">
        <v>0</v>
      </c>
      <c r="D44" s="213">
        <v>0</v>
      </c>
      <c r="E44" s="213">
        <v>0</v>
      </c>
      <c r="F44" s="213">
        <v>1</v>
      </c>
      <c r="G44" s="213">
        <v>23</v>
      </c>
      <c r="H44" s="213">
        <v>0</v>
      </c>
      <c r="I44" s="213">
        <v>6</v>
      </c>
      <c r="J44" s="213">
        <v>1</v>
      </c>
      <c r="K44" s="213">
        <v>0</v>
      </c>
      <c r="L44" s="213">
        <v>25</v>
      </c>
      <c r="M44" s="213">
        <v>8</v>
      </c>
      <c r="N44" s="213">
        <v>1</v>
      </c>
      <c r="O44" s="213">
        <v>0</v>
      </c>
      <c r="P44" s="213">
        <v>3</v>
      </c>
      <c r="Q44" s="213">
        <v>2</v>
      </c>
      <c r="R44" s="213">
        <v>0</v>
      </c>
      <c r="S44" s="213">
        <v>0</v>
      </c>
      <c r="T44" s="213">
        <v>1</v>
      </c>
      <c r="U44" s="213">
        <v>0</v>
      </c>
      <c r="V44" s="213">
        <v>0</v>
      </c>
      <c r="W44" s="213">
        <v>4</v>
      </c>
      <c r="X44" s="213">
        <v>4</v>
      </c>
      <c r="Y44" s="213">
        <v>3</v>
      </c>
      <c r="Z44" s="213">
        <v>0</v>
      </c>
      <c r="AA44" s="213">
        <v>0</v>
      </c>
      <c r="AB44" s="213">
        <v>0</v>
      </c>
      <c r="AC44" s="213">
        <v>0</v>
      </c>
      <c r="AD44" s="213">
        <v>1</v>
      </c>
      <c r="AE44" s="213">
        <v>0</v>
      </c>
      <c r="AF44" s="213">
        <v>0</v>
      </c>
      <c r="AG44" s="213">
        <v>33</v>
      </c>
      <c r="AH44" s="213">
        <v>0</v>
      </c>
      <c r="AI44" s="213">
        <v>179</v>
      </c>
      <c r="AJ44" s="213">
        <v>1</v>
      </c>
      <c r="AK44" s="213">
        <v>0</v>
      </c>
      <c r="AL44" s="213">
        <v>1</v>
      </c>
      <c r="AM44" s="213">
        <v>1</v>
      </c>
      <c r="AN44" s="213">
        <v>0</v>
      </c>
      <c r="AO44" s="213">
        <v>12</v>
      </c>
      <c r="AP44" s="213">
        <v>1</v>
      </c>
      <c r="AQ44" s="213">
        <v>0</v>
      </c>
      <c r="AR44" s="213">
        <v>0</v>
      </c>
      <c r="AS44" s="213">
        <v>3</v>
      </c>
      <c r="AT44" s="213">
        <v>11</v>
      </c>
      <c r="AU44" s="213">
        <v>0</v>
      </c>
      <c r="AV44" s="213">
        <v>0</v>
      </c>
      <c r="AW44" s="213">
        <v>11</v>
      </c>
      <c r="AX44" s="213">
        <v>0</v>
      </c>
      <c r="AY44" s="213">
        <v>0</v>
      </c>
      <c r="AZ44" s="213">
        <v>0</v>
      </c>
      <c r="BA44" s="213">
        <v>0</v>
      </c>
      <c r="BB44" s="213">
        <v>0</v>
      </c>
      <c r="BC44" s="213">
        <v>0</v>
      </c>
      <c r="BD44" s="213">
        <v>0</v>
      </c>
      <c r="BE44" s="213">
        <v>1</v>
      </c>
      <c r="BF44" s="213">
        <v>1</v>
      </c>
      <c r="BG44" s="213">
        <v>8</v>
      </c>
      <c r="BH44" s="213">
        <v>0</v>
      </c>
      <c r="BI44" s="213">
        <v>20</v>
      </c>
      <c r="BJ44" s="213">
        <v>0</v>
      </c>
      <c r="BK44" s="214">
        <v>366</v>
      </c>
      <c r="BL44" s="643"/>
    </row>
    <row r="45" spans="1:64" s="29" customFormat="1" ht="20.100000000000001" customHeight="1" x14ac:dyDescent="0.35">
      <c r="A45" s="69" t="s">
        <v>109</v>
      </c>
      <c r="B45" s="70" t="s">
        <v>113</v>
      </c>
      <c r="C45" s="215">
        <v>0</v>
      </c>
      <c r="D45" s="216">
        <v>0</v>
      </c>
      <c r="E45" s="216">
        <v>1</v>
      </c>
      <c r="F45" s="216">
        <v>0</v>
      </c>
      <c r="G45" s="216">
        <v>2</v>
      </c>
      <c r="H45" s="216">
        <v>0</v>
      </c>
      <c r="I45" s="216">
        <v>0</v>
      </c>
      <c r="J45" s="216">
        <v>0</v>
      </c>
      <c r="K45" s="216">
        <v>0</v>
      </c>
      <c r="L45" s="216">
        <v>0</v>
      </c>
      <c r="M45" s="216">
        <v>0</v>
      </c>
      <c r="N45" s="216">
        <v>0</v>
      </c>
      <c r="O45" s="216">
        <v>0</v>
      </c>
      <c r="P45" s="216">
        <v>0</v>
      </c>
      <c r="Q45" s="216">
        <v>0</v>
      </c>
      <c r="R45" s="216">
        <v>0</v>
      </c>
      <c r="S45" s="216">
        <v>0</v>
      </c>
      <c r="T45" s="216">
        <v>0</v>
      </c>
      <c r="U45" s="216">
        <v>0</v>
      </c>
      <c r="V45" s="216">
        <v>0</v>
      </c>
      <c r="W45" s="216">
        <v>0</v>
      </c>
      <c r="X45" s="216">
        <v>1</v>
      </c>
      <c r="Y45" s="216">
        <v>0</v>
      </c>
      <c r="Z45" s="216">
        <v>0</v>
      </c>
      <c r="AA45" s="216">
        <v>0</v>
      </c>
      <c r="AB45" s="216">
        <v>0</v>
      </c>
      <c r="AC45" s="216">
        <v>0</v>
      </c>
      <c r="AD45" s="216">
        <v>0</v>
      </c>
      <c r="AE45" s="216">
        <v>0</v>
      </c>
      <c r="AF45" s="216">
        <v>0</v>
      </c>
      <c r="AG45" s="216">
        <v>5</v>
      </c>
      <c r="AH45" s="216">
        <v>0</v>
      </c>
      <c r="AI45" s="216">
        <v>32</v>
      </c>
      <c r="AJ45" s="216">
        <v>0</v>
      </c>
      <c r="AK45" s="216">
        <v>0</v>
      </c>
      <c r="AL45" s="216">
        <v>1</v>
      </c>
      <c r="AM45" s="216">
        <v>0</v>
      </c>
      <c r="AN45" s="216">
        <v>0</v>
      </c>
      <c r="AO45" s="216">
        <v>1</v>
      </c>
      <c r="AP45" s="216">
        <v>0</v>
      </c>
      <c r="AQ45" s="216">
        <v>0</v>
      </c>
      <c r="AR45" s="216">
        <v>0</v>
      </c>
      <c r="AS45" s="216">
        <v>0</v>
      </c>
      <c r="AT45" s="216">
        <v>0</v>
      </c>
      <c r="AU45" s="216">
        <v>0</v>
      </c>
      <c r="AV45" s="216">
        <v>0</v>
      </c>
      <c r="AW45" s="216">
        <v>1</v>
      </c>
      <c r="AX45" s="216">
        <v>0</v>
      </c>
      <c r="AY45" s="216">
        <v>0</v>
      </c>
      <c r="AZ45" s="216">
        <v>0</v>
      </c>
      <c r="BA45" s="216">
        <v>0</v>
      </c>
      <c r="BB45" s="216">
        <v>0</v>
      </c>
      <c r="BC45" s="216">
        <v>0</v>
      </c>
      <c r="BD45" s="216">
        <v>0</v>
      </c>
      <c r="BE45" s="216">
        <v>0</v>
      </c>
      <c r="BF45" s="216">
        <v>0</v>
      </c>
      <c r="BG45" s="216">
        <v>0</v>
      </c>
      <c r="BH45" s="216">
        <v>0</v>
      </c>
      <c r="BI45" s="216">
        <v>3</v>
      </c>
      <c r="BJ45" s="216">
        <v>0</v>
      </c>
      <c r="BK45" s="217">
        <v>47</v>
      </c>
      <c r="BL45" s="643"/>
    </row>
    <row r="46" spans="1:64" s="29" customFormat="1" ht="20.100000000000001" customHeight="1" x14ac:dyDescent="0.35">
      <c r="A46" s="63" t="s">
        <v>109</v>
      </c>
      <c r="B46" s="64" t="s">
        <v>114</v>
      </c>
      <c r="C46" s="212">
        <v>0</v>
      </c>
      <c r="D46" s="213">
        <v>0</v>
      </c>
      <c r="E46" s="213">
        <v>0</v>
      </c>
      <c r="F46" s="213">
        <v>0</v>
      </c>
      <c r="G46" s="213">
        <v>15</v>
      </c>
      <c r="H46" s="213">
        <v>0</v>
      </c>
      <c r="I46" s="213">
        <v>2</v>
      </c>
      <c r="J46" s="213">
        <v>0</v>
      </c>
      <c r="K46" s="213">
        <v>0</v>
      </c>
      <c r="L46" s="213">
        <v>8</v>
      </c>
      <c r="M46" s="213">
        <v>3</v>
      </c>
      <c r="N46" s="213">
        <v>0</v>
      </c>
      <c r="O46" s="213">
        <v>0</v>
      </c>
      <c r="P46" s="213">
        <v>5</v>
      </c>
      <c r="Q46" s="213">
        <v>0</v>
      </c>
      <c r="R46" s="213">
        <v>0</v>
      </c>
      <c r="S46" s="213">
        <v>0</v>
      </c>
      <c r="T46" s="213">
        <v>0</v>
      </c>
      <c r="U46" s="213">
        <v>0</v>
      </c>
      <c r="V46" s="213">
        <v>0</v>
      </c>
      <c r="W46" s="213">
        <v>4</v>
      </c>
      <c r="X46" s="213">
        <v>2</v>
      </c>
      <c r="Y46" s="213">
        <v>1</v>
      </c>
      <c r="Z46" s="213">
        <v>1</v>
      </c>
      <c r="AA46" s="213">
        <v>0</v>
      </c>
      <c r="AB46" s="213">
        <v>0</v>
      </c>
      <c r="AC46" s="213">
        <v>0</v>
      </c>
      <c r="AD46" s="213">
        <v>0</v>
      </c>
      <c r="AE46" s="213">
        <v>0</v>
      </c>
      <c r="AF46" s="213">
        <v>0</v>
      </c>
      <c r="AG46" s="213">
        <v>14</v>
      </c>
      <c r="AH46" s="213">
        <v>0</v>
      </c>
      <c r="AI46" s="213">
        <v>36</v>
      </c>
      <c r="AJ46" s="213">
        <v>3</v>
      </c>
      <c r="AK46" s="213">
        <v>0</v>
      </c>
      <c r="AL46" s="213">
        <v>0</v>
      </c>
      <c r="AM46" s="213">
        <v>0</v>
      </c>
      <c r="AN46" s="213">
        <v>0</v>
      </c>
      <c r="AO46" s="213">
        <v>3</v>
      </c>
      <c r="AP46" s="213">
        <v>0</v>
      </c>
      <c r="AQ46" s="213">
        <v>1</v>
      </c>
      <c r="AR46" s="213">
        <v>0</v>
      </c>
      <c r="AS46" s="213">
        <v>0</v>
      </c>
      <c r="AT46" s="213">
        <v>3</v>
      </c>
      <c r="AU46" s="213">
        <v>1</v>
      </c>
      <c r="AV46" s="213">
        <v>0</v>
      </c>
      <c r="AW46" s="213">
        <v>2</v>
      </c>
      <c r="AX46" s="213">
        <v>1</v>
      </c>
      <c r="AY46" s="213">
        <v>0</v>
      </c>
      <c r="AZ46" s="213">
        <v>0</v>
      </c>
      <c r="BA46" s="213">
        <v>0</v>
      </c>
      <c r="BB46" s="213">
        <v>0</v>
      </c>
      <c r="BC46" s="213">
        <v>0</v>
      </c>
      <c r="BD46" s="213">
        <v>1</v>
      </c>
      <c r="BE46" s="213">
        <v>0</v>
      </c>
      <c r="BF46" s="213">
        <v>0</v>
      </c>
      <c r="BG46" s="213">
        <v>0</v>
      </c>
      <c r="BH46" s="213">
        <v>0</v>
      </c>
      <c r="BI46" s="213">
        <v>7</v>
      </c>
      <c r="BJ46" s="213">
        <v>0</v>
      </c>
      <c r="BK46" s="214">
        <v>113</v>
      </c>
      <c r="BL46" s="643"/>
    </row>
    <row r="47" spans="1:64" s="29" customFormat="1" ht="20.100000000000001" customHeight="1" x14ac:dyDescent="0.35">
      <c r="A47" s="69" t="s">
        <v>109</v>
      </c>
      <c r="B47" s="70" t="s">
        <v>116</v>
      </c>
      <c r="C47" s="215">
        <v>0</v>
      </c>
      <c r="D47" s="216">
        <v>0</v>
      </c>
      <c r="E47" s="216">
        <v>0</v>
      </c>
      <c r="F47" s="216">
        <v>0</v>
      </c>
      <c r="G47" s="216">
        <v>2</v>
      </c>
      <c r="H47" s="216">
        <v>0</v>
      </c>
      <c r="I47" s="216">
        <v>1</v>
      </c>
      <c r="J47" s="216">
        <v>0</v>
      </c>
      <c r="K47" s="216">
        <v>0</v>
      </c>
      <c r="L47" s="216">
        <v>2</v>
      </c>
      <c r="M47" s="216">
        <v>0</v>
      </c>
      <c r="N47" s="216">
        <v>0</v>
      </c>
      <c r="O47" s="216">
        <v>0</v>
      </c>
      <c r="P47" s="216">
        <v>0</v>
      </c>
      <c r="Q47" s="216">
        <v>0</v>
      </c>
      <c r="R47" s="216">
        <v>0</v>
      </c>
      <c r="S47" s="216">
        <v>0</v>
      </c>
      <c r="T47" s="216">
        <v>0</v>
      </c>
      <c r="U47" s="216">
        <v>0</v>
      </c>
      <c r="V47" s="216">
        <v>2</v>
      </c>
      <c r="W47" s="216">
        <v>0</v>
      </c>
      <c r="X47" s="216">
        <v>3</v>
      </c>
      <c r="Y47" s="216">
        <v>1</v>
      </c>
      <c r="Z47" s="216">
        <v>0</v>
      </c>
      <c r="AA47" s="216">
        <v>1</v>
      </c>
      <c r="AB47" s="216">
        <v>0</v>
      </c>
      <c r="AC47" s="216">
        <v>0</v>
      </c>
      <c r="AD47" s="216">
        <v>0</v>
      </c>
      <c r="AE47" s="216">
        <v>0</v>
      </c>
      <c r="AF47" s="216">
        <v>0</v>
      </c>
      <c r="AG47" s="216">
        <v>4</v>
      </c>
      <c r="AH47" s="216">
        <v>0</v>
      </c>
      <c r="AI47" s="216">
        <v>60</v>
      </c>
      <c r="AJ47" s="216">
        <v>2</v>
      </c>
      <c r="AK47" s="216">
        <v>0</v>
      </c>
      <c r="AL47" s="216">
        <v>2</v>
      </c>
      <c r="AM47" s="216">
        <v>0</v>
      </c>
      <c r="AN47" s="216">
        <v>0</v>
      </c>
      <c r="AO47" s="216">
        <v>5</v>
      </c>
      <c r="AP47" s="216">
        <v>0</v>
      </c>
      <c r="AQ47" s="216">
        <v>0</v>
      </c>
      <c r="AR47" s="216">
        <v>0</v>
      </c>
      <c r="AS47" s="216">
        <v>0</v>
      </c>
      <c r="AT47" s="216">
        <v>3</v>
      </c>
      <c r="AU47" s="216">
        <v>0</v>
      </c>
      <c r="AV47" s="216">
        <v>0</v>
      </c>
      <c r="AW47" s="216">
        <v>2</v>
      </c>
      <c r="AX47" s="216">
        <v>0</v>
      </c>
      <c r="AY47" s="216">
        <v>0</v>
      </c>
      <c r="AZ47" s="216">
        <v>0</v>
      </c>
      <c r="BA47" s="216">
        <v>0</v>
      </c>
      <c r="BB47" s="216">
        <v>0</v>
      </c>
      <c r="BC47" s="216">
        <v>0</v>
      </c>
      <c r="BD47" s="216">
        <v>0</v>
      </c>
      <c r="BE47" s="216">
        <v>0</v>
      </c>
      <c r="BF47" s="216">
        <v>0</v>
      </c>
      <c r="BG47" s="216">
        <v>4</v>
      </c>
      <c r="BH47" s="216">
        <v>0</v>
      </c>
      <c r="BI47" s="216">
        <v>1</v>
      </c>
      <c r="BJ47" s="216">
        <v>0</v>
      </c>
      <c r="BK47" s="217">
        <v>95</v>
      </c>
      <c r="BL47" s="643"/>
    </row>
    <row r="48" spans="1:64" s="29" customFormat="1" ht="20.100000000000001" customHeight="1" x14ac:dyDescent="0.35">
      <c r="A48" s="63" t="s">
        <v>119</v>
      </c>
      <c r="B48" s="64" t="s">
        <v>120</v>
      </c>
      <c r="C48" s="212">
        <v>0</v>
      </c>
      <c r="D48" s="213">
        <v>0</v>
      </c>
      <c r="E48" s="213">
        <v>0</v>
      </c>
      <c r="F48" s="213">
        <v>0</v>
      </c>
      <c r="G48" s="213">
        <v>0</v>
      </c>
      <c r="H48" s="213">
        <v>0</v>
      </c>
      <c r="I48" s="213">
        <v>0</v>
      </c>
      <c r="J48" s="213">
        <v>0</v>
      </c>
      <c r="K48" s="213">
        <v>0</v>
      </c>
      <c r="L48" s="213">
        <v>4</v>
      </c>
      <c r="M48" s="213">
        <v>1</v>
      </c>
      <c r="N48" s="213">
        <v>0</v>
      </c>
      <c r="O48" s="213">
        <v>0</v>
      </c>
      <c r="P48" s="213">
        <v>0</v>
      </c>
      <c r="Q48" s="213">
        <v>0</v>
      </c>
      <c r="R48" s="213">
        <v>0</v>
      </c>
      <c r="S48" s="213">
        <v>0</v>
      </c>
      <c r="T48" s="213">
        <v>0</v>
      </c>
      <c r="U48" s="213">
        <v>0</v>
      </c>
      <c r="V48" s="213">
        <v>1</v>
      </c>
      <c r="W48" s="213">
        <v>0</v>
      </c>
      <c r="X48" s="213">
        <v>1</v>
      </c>
      <c r="Y48" s="213">
        <v>0</v>
      </c>
      <c r="Z48" s="213">
        <v>1</v>
      </c>
      <c r="AA48" s="213">
        <v>0</v>
      </c>
      <c r="AB48" s="213">
        <v>0</v>
      </c>
      <c r="AC48" s="213">
        <v>0</v>
      </c>
      <c r="AD48" s="213">
        <v>0</v>
      </c>
      <c r="AE48" s="213">
        <v>0</v>
      </c>
      <c r="AF48" s="213">
        <v>0</v>
      </c>
      <c r="AG48" s="213">
        <v>0</v>
      </c>
      <c r="AH48" s="213">
        <v>0</v>
      </c>
      <c r="AI48" s="213">
        <v>0</v>
      </c>
      <c r="AJ48" s="213">
        <v>68</v>
      </c>
      <c r="AK48" s="213">
        <v>0</v>
      </c>
      <c r="AL48" s="213">
        <v>1</v>
      </c>
      <c r="AM48" s="213">
        <v>0</v>
      </c>
      <c r="AN48" s="213">
        <v>0</v>
      </c>
      <c r="AO48" s="213">
        <v>0</v>
      </c>
      <c r="AP48" s="213">
        <v>0</v>
      </c>
      <c r="AQ48" s="213">
        <v>2</v>
      </c>
      <c r="AR48" s="213">
        <v>0</v>
      </c>
      <c r="AS48" s="213">
        <v>1</v>
      </c>
      <c r="AT48" s="213">
        <v>0</v>
      </c>
      <c r="AU48" s="213">
        <v>2</v>
      </c>
      <c r="AV48" s="213">
        <v>0</v>
      </c>
      <c r="AW48" s="213">
        <v>2</v>
      </c>
      <c r="AX48" s="213">
        <v>0</v>
      </c>
      <c r="AY48" s="213">
        <v>0</v>
      </c>
      <c r="AZ48" s="213">
        <v>0</v>
      </c>
      <c r="BA48" s="213">
        <v>0</v>
      </c>
      <c r="BB48" s="213">
        <v>0</v>
      </c>
      <c r="BC48" s="213">
        <v>0</v>
      </c>
      <c r="BD48" s="213">
        <v>0</v>
      </c>
      <c r="BE48" s="213">
        <v>0</v>
      </c>
      <c r="BF48" s="213">
        <v>0</v>
      </c>
      <c r="BG48" s="213">
        <v>0</v>
      </c>
      <c r="BH48" s="213">
        <v>0</v>
      </c>
      <c r="BI48" s="213">
        <v>0</v>
      </c>
      <c r="BJ48" s="213">
        <v>0</v>
      </c>
      <c r="BK48" s="214">
        <v>84</v>
      </c>
      <c r="BL48" s="643"/>
    </row>
    <row r="49" spans="1:64" s="29" customFormat="1" ht="20.100000000000001" customHeight="1" x14ac:dyDescent="0.35">
      <c r="A49" s="69" t="s">
        <v>119</v>
      </c>
      <c r="B49" s="70" t="s">
        <v>121</v>
      </c>
      <c r="C49" s="215">
        <v>0</v>
      </c>
      <c r="D49" s="216">
        <v>0</v>
      </c>
      <c r="E49" s="216">
        <v>0</v>
      </c>
      <c r="F49" s="216">
        <v>0</v>
      </c>
      <c r="G49" s="216">
        <v>0</v>
      </c>
      <c r="H49" s="216">
        <v>0</v>
      </c>
      <c r="I49" s="216">
        <v>0</v>
      </c>
      <c r="J49" s="216">
        <v>0</v>
      </c>
      <c r="K49" s="216">
        <v>0</v>
      </c>
      <c r="L49" s="216">
        <v>0</v>
      </c>
      <c r="M49" s="216">
        <v>0</v>
      </c>
      <c r="N49" s="216">
        <v>0</v>
      </c>
      <c r="O49" s="216">
        <v>0</v>
      </c>
      <c r="P49" s="216">
        <v>0</v>
      </c>
      <c r="Q49" s="216">
        <v>0</v>
      </c>
      <c r="R49" s="216">
        <v>0</v>
      </c>
      <c r="S49" s="216">
        <v>0</v>
      </c>
      <c r="T49" s="216">
        <v>0</v>
      </c>
      <c r="U49" s="216">
        <v>0</v>
      </c>
      <c r="V49" s="216">
        <v>0</v>
      </c>
      <c r="W49" s="216">
        <v>0</v>
      </c>
      <c r="X49" s="216">
        <v>0</v>
      </c>
      <c r="Y49" s="216">
        <v>0</v>
      </c>
      <c r="Z49" s="216">
        <v>0</v>
      </c>
      <c r="AA49" s="216">
        <v>0</v>
      </c>
      <c r="AB49" s="216">
        <v>0</v>
      </c>
      <c r="AC49" s="216">
        <v>0</v>
      </c>
      <c r="AD49" s="216">
        <v>0</v>
      </c>
      <c r="AE49" s="216">
        <v>0</v>
      </c>
      <c r="AF49" s="216">
        <v>0</v>
      </c>
      <c r="AG49" s="216">
        <v>0</v>
      </c>
      <c r="AH49" s="216">
        <v>0</v>
      </c>
      <c r="AI49" s="216">
        <v>0</v>
      </c>
      <c r="AJ49" s="216">
        <v>52</v>
      </c>
      <c r="AK49" s="216">
        <v>0</v>
      </c>
      <c r="AL49" s="216">
        <v>0</v>
      </c>
      <c r="AM49" s="216">
        <v>0</v>
      </c>
      <c r="AN49" s="216">
        <v>0</v>
      </c>
      <c r="AO49" s="216">
        <v>0</v>
      </c>
      <c r="AP49" s="216">
        <v>0</v>
      </c>
      <c r="AQ49" s="216">
        <v>0</v>
      </c>
      <c r="AR49" s="216">
        <v>0</v>
      </c>
      <c r="AS49" s="216">
        <v>0</v>
      </c>
      <c r="AT49" s="216">
        <v>0</v>
      </c>
      <c r="AU49" s="216">
        <v>0</v>
      </c>
      <c r="AV49" s="216">
        <v>0</v>
      </c>
      <c r="AW49" s="216">
        <v>0</v>
      </c>
      <c r="AX49" s="216">
        <v>0</v>
      </c>
      <c r="AY49" s="216">
        <v>0</v>
      </c>
      <c r="AZ49" s="216">
        <v>0</v>
      </c>
      <c r="BA49" s="216">
        <v>0</v>
      </c>
      <c r="BB49" s="216">
        <v>0</v>
      </c>
      <c r="BC49" s="216">
        <v>0</v>
      </c>
      <c r="BD49" s="216">
        <v>0</v>
      </c>
      <c r="BE49" s="216">
        <v>0</v>
      </c>
      <c r="BF49" s="216">
        <v>0</v>
      </c>
      <c r="BG49" s="216">
        <v>0</v>
      </c>
      <c r="BH49" s="216">
        <v>0</v>
      </c>
      <c r="BI49" s="216">
        <v>0</v>
      </c>
      <c r="BJ49" s="216">
        <v>0</v>
      </c>
      <c r="BK49" s="217">
        <v>52</v>
      </c>
      <c r="BL49" s="643"/>
    </row>
    <row r="50" spans="1:64" s="29" customFormat="1" ht="20.100000000000001" customHeight="1" x14ac:dyDescent="0.35">
      <c r="A50" s="63" t="s">
        <v>125</v>
      </c>
      <c r="B50" s="64" t="s">
        <v>126</v>
      </c>
      <c r="C50" s="212">
        <v>0</v>
      </c>
      <c r="D50" s="213">
        <v>0</v>
      </c>
      <c r="E50" s="213">
        <v>2</v>
      </c>
      <c r="F50" s="213">
        <v>0</v>
      </c>
      <c r="G50" s="213">
        <v>3</v>
      </c>
      <c r="H50" s="213">
        <v>1</v>
      </c>
      <c r="I50" s="213">
        <v>0</v>
      </c>
      <c r="J50" s="213">
        <v>0</v>
      </c>
      <c r="K50" s="213">
        <v>0</v>
      </c>
      <c r="L50" s="213">
        <v>1</v>
      </c>
      <c r="M50" s="213">
        <v>0</v>
      </c>
      <c r="N50" s="213">
        <v>0</v>
      </c>
      <c r="O50" s="213">
        <v>0</v>
      </c>
      <c r="P50" s="213">
        <v>0</v>
      </c>
      <c r="Q50" s="213">
        <v>0</v>
      </c>
      <c r="R50" s="213">
        <v>0</v>
      </c>
      <c r="S50" s="213">
        <v>0</v>
      </c>
      <c r="T50" s="213">
        <v>0</v>
      </c>
      <c r="U50" s="213">
        <v>0</v>
      </c>
      <c r="V50" s="213">
        <v>0</v>
      </c>
      <c r="W50" s="213">
        <v>0</v>
      </c>
      <c r="X50" s="213">
        <v>0</v>
      </c>
      <c r="Y50" s="213">
        <v>2</v>
      </c>
      <c r="Z50" s="213">
        <v>2</v>
      </c>
      <c r="AA50" s="213">
        <v>0</v>
      </c>
      <c r="AB50" s="213">
        <v>0</v>
      </c>
      <c r="AC50" s="213">
        <v>0</v>
      </c>
      <c r="AD50" s="213">
        <v>0</v>
      </c>
      <c r="AE50" s="213">
        <v>0</v>
      </c>
      <c r="AF50" s="213">
        <v>0</v>
      </c>
      <c r="AG50" s="213">
        <v>0</v>
      </c>
      <c r="AH50" s="213">
        <v>0</v>
      </c>
      <c r="AI50" s="213">
        <v>0</v>
      </c>
      <c r="AJ50" s="213">
        <v>0</v>
      </c>
      <c r="AK50" s="213">
        <v>0</v>
      </c>
      <c r="AL50" s="213">
        <v>105</v>
      </c>
      <c r="AM50" s="213">
        <v>0</v>
      </c>
      <c r="AN50" s="213">
        <v>0</v>
      </c>
      <c r="AO50" s="213">
        <v>0</v>
      </c>
      <c r="AP50" s="213">
        <v>0</v>
      </c>
      <c r="AQ50" s="213">
        <v>0</v>
      </c>
      <c r="AR50" s="213">
        <v>0</v>
      </c>
      <c r="AS50" s="213">
        <v>0</v>
      </c>
      <c r="AT50" s="213">
        <v>0</v>
      </c>
      <c r="AU50" s="213">
        <v>3</v>
      </c>
      <c r="AV50" s="213">
        <v>0</v>
      </c>
      <c r="AW50" s="213">
        <v>1</v>
      </c>
      <c r="AX50" s="213">
        <v>0</v>
      </c>
      <c r="AY50" s="213">
        <v>0</v>
      </c>
      <c r="AZ50" s="213">
        <v>0</v>
      </c>
      <c r="BA50" s="213">
        <v>0</v>
      </c>
      <c r="BB50" s="213">
        <v>0</v>
      </c>
      <c r="BC50" s="213">
        <v>0</v>
      </c>
      <c r="BD50" s="213">
        <v>0</v>
      </c>
      <c r="BE50" s="213">
        <v>0</v>
      </c>
      <c r="BF50" s="213">
        <v>0</v>
      </c>
      <c r="BG50" s="213">
        <v>0</v>
      </c>
      <c r="BH50" s="213">
        <v>0</v>
      </c>
      <c r="BI50" s="213">
        <v>0</v>
      </c>
      <c r="BJ50" s="213">
        <v>0</v>
      </c>
      <c r="BK50" s="214">
        <v>120</v>
      </c>
      <c r="BL50" s="643"/>
    </row>
    <row r="51" spans="1:64" s="29" customFormat="1" ht="20.100000000000001" customHeight="1" x14ac:dyDescent="0.35">
      <c r="A51" s="69" t="s">
        <v>125</v>
      </c>
      <c r="B51" s="70" t="s">
        <v>128</v>
      </c>
      <c r="C51" s="215">
        <v>0</v>
      </c>
      <c r="D51" s="216">
        <v>0</v>
      </c>
      <c r="E51" s="216">
        <v>0</v>
      </c>
      <c r="F51" s="216">
        <v>1</v>
      </c>
      <c r="G51" s="216">
        <v>3</v>
      </c>
      <c r="H51" s="216">
        <v>1</v>
      </c>
      <c r="I51" s="216">
        <v>0</v>
      </c>
      <c r="J51" s="216">
        <v>0</v>
      </c>
      <c r="K51" s="216">
        <v>0</v>
      </c>
      <c r="L51" s="216">
        <v>4</v>
      </c>
      <c r="M51" s="216">
        <v>0</v>
      </c>
      <c r="N51" s="216">
        <v>0</v>
      </c>
      <c r="O51" s="216">
        <v>1</v>
      </c>
      <c r="P51" s="216">
        <v>5</v>
      </c>
      <c r="Q51" s="216">
        <v>0</v>
      </c>
      <c r="R51" s="216">
        <v>0</v>
      </c>
      <c r="S51" s="216">
        <v>0</v>
      </c>
      <c r="T51" s="216">
        <v>1</v>
      </c>
      <c r="U51" s="216">
        <v>0</v>
      </c>
      <c r="V51" s="216">
        <v>0</v>
      </c>
      <c r="W51" s="216">
        <v>0</v>
      </c>
      <c r="X51" s="216">
        <v>2</v>
      </c>
      <c r="Y51" s="216">
        <v>13</v>
      </c>
      <c r="Z51" s="216">
        <v>0</v>
      </c>
      <c r="AA51" s="216">
        <v>0</v>
      </c>
      <c r="AB51" s="216">
        <v>2</v>
      </c>
      <c r="AC51" s="216">
        <v>0</v>
      </c>
      <c r="AD51" s="216">
        <v>0</v>
      </c>
      <c r="AE51" s="216">
        <v>0</v>
      </c>
      <c r="AF51" s="216">
        <v>0</v>
      </c>
      <c r="AG51" s="216">
        <v>2</v>
      </c>
      <c r="AH51" s="216">
        <v>1</v>
      </c>
      <c r="AI51" s="216">
        <v>0</v>
      </c>
      <c r="AJ51" s="216">
        <v>5</v>
      </c>
      <c r="AK51" s="216">
        <v>0</v>
      </c>
      <c r="AL51" s="216">
        <v>18</v>
      </c>
      <c r="AM51" s="216">
        <v>1</v>
      </c>
      <c r="AN51" s="216">
        <v>0</v>
      </c>
      <c r="AO51" s="216">
        <v>4</v>
      </c>
      <c r="AP51" s="216">
        <v>0</v>
      </c>
      <c r="AQ51" s="216">
        <v>0</v>
      </c>
      <c r="AR51" s="216">
        <v>0</v>
      </c>
      <c r="AS51" s="216">
        <v>0</v>
      </c>
      <c r="AT51" s="216">
        <v>2</v>
      </c>
      <c r="AU51" s="216">
        <v>0</v>
      </c>
      <c r="AV51" s="216">
        <v>0</v>
      </c>
      <c r="AW51" s="216">
        <v>3</v>
      </c>
      <c r="AX51" s="216">
        <v>1</v>
      </c>
      <c r="AY51" s="216">
        <v>0</v>
      </c>
      <c r="AZ51" s="216">
        <v>0</v>
      </c>
      <c r="BA51" s="216">
        <v>0</v>
      </c>
      <c r="BB51" s="216">
        <v>0</v>
      </c>
      <c r="BC51" s="216">
        <v>0</v>
      </c>
      <c r="BD51" s="216">
        <v>0</v>
      </c>
      <c r="BE51" s="216">
        <v>0</v>
      </c>
      <c r="BF51" s="216">
        <v>0</v>
      </c>
      <c r="BG51" s="216">
        <v>3</v>
      </c>
      <c r="BH51" s="216">
        <v>0</v>
      </c>
      <c r="BI51" s="216">
        <v>3</v>
      </c>
      <c r="BJ51" s="216">
        <v>0</v>
      </c>
      <c r="BK51" s="217">
        <v>76</v>
      </c>
      <c r="BL51" s="643"/>
    </row>
    <row r="52" spans="1:64" s="29" customFormat="1" ht="20.100000000000001" customHeight="1" x14ac:dyDescent="0.35">
      <c r="A52" s="63" t="s">
        <v>130</v>
      </c>
      <c r="B52" s="64" t="s">
        <v>131</v>
      </c>
      <c r="C52" s="212">
        <v>0</v>
      </c>
      <c r="D52" s="213">
        <v>0</v>
      </c>
      <c r="E52" s="213">
        <v>0</v>
      </c>
      <c r="F52" s="213">
        <v>0</v>
      </c>
      <c r="G52" s="213">
        <v>1</v>
      </c>
      <c r="H52" s="213">
        <v>0</v>
      </c>
      <c r="I52" s="213">
        <v>0</v>
      </c>
      <c r="J52" s="213">
        <v>0</v>
      </c>
      <c r="K52" s="213">
        <v>0</v>
      </c>
      <c r="L52" s="213">
        <v>0</v>
      </c>
      <c r="M52" s="213">
        <v>0</v>
      </c>
      <c r="N52" s="213">
        <v>0</v>
      </c>
      <c r="O52" s="213">
        <v>0</v>
      </c>
      <c r="P52" s="213">
        <v>0</v>
      </c>
      <c r="Q52" s="213">
        <v>0</v>
      </c>
      <c r="R52" s="213">
        <v>0</v>
      </c>
      <c r="S52" s="213">
        <v>0</v>
      </c>
      <c r="T52" s="213">
        <v>0</v>
      </c>
      <c r="U52" s="213">
        <v>0</v>
      </c>
      <c r="V52" s="213">
        <v>0</v>
      </c>
      <c r="W52" s="213">
        <v>0</v>
      </c>
      <c r="X52" s="213">
        <v>0</v>
      </c>
      <c r="Y52" s="213">
        <v>0</v>
      </c>
      <c r="Z52" s="213">
        <v>0</v>
      </c>
      <c r="AA52" s="213">
        <v>0</v>
      </c>
      <c r="AB52" s="213">
        <v>0</v>
      </c>
      <c r="AC52" s="213">
        <v>0</v>
      </c>
      <c r="AD52" s="213">
        <v>0</v>
      </c>
      <c r="AE52" s="213">
        <v>0</v>
      </c>
      <c r="AF52" s="213">
        <v>0</v>
      </c>
      <c r="AG52" s="213">
        <v>0</v>
      </c>
      <c r="AH52" s="213">
        <v>0</v>
      </c>
      <c r="AI52" s="213">
        <v>0</v>
      </c>
      <c r="AJ52" s="213">
        <v>0</v>
      </c>
      <c r="AK52" s="213">
        <v>0</v>
      </c>
      <c r="AL52" s="213">
        <v>0</v>
      </c>
      <c r="AM52" s="213">
        <v>42</v>
      </c>
      <c r="AN52" s="213">
        <v>0</v>
      </c>
      <c r="AO52" s="213">
        <v>0</v>
      </c>
      <c r="AP52" s="213">
        <v>0</v>
      </c>
      <c r="AQ52" s="213">
        <v>0</v>
      </c>
      <c r="AR52" s="213">
        <v>0</v>
      </c>
      <c r="AS52" s="213">
        <v>0</v>
      </c>
      <c r="AT52" s="213">
        <v>7</v>
      </c>
      <c r="AU52" s="213">
        <v>2</v>
      </c>
      <c r="AV52" s="213">
        <v>0</v>
      </c>
      <c r="AW52" s="213">
        <v>0</v>
      </c>
      <c r="AX52" s="213">
        <v>0</v>
      </c>
      <c r="AY52" s="213">
        <v>0</v>
      </c>
      <c r="AZ52" s="213">
        <v>0</v>
      </c>
      <c r="BA52" s="213">
        <v>0</v>
      </c>
      <c r="BB52" s="213">
        <v>0</v>
      </c>
      <c r="BC52" s="213">
        <v>0</v>
      </c>
      <c r="BD52" s="213">
        <v>0</v>
      </c>
      <c r="BE52" s="213">
        <v>0</v>
      </c>
      <c r="BF52" s="213">
        <v>0</v>
      </c>
      <c r="BG52" s="213">
        <v>0</v>
      </c>
      <c r="BH52" s="213">
        <v>0</v>
      </c>
      <c r="BI52" s="213">
        <v>0</v>
      </c>
      <c r="BJ52" s="213">
        <v>0</v>
      </c>
      <c r="BK52" s="214">
        <v>52</v>
      </c>
      <c r="BL52" s="643"/>
    </row>
    <row r="53" spans="1:64" s="29" customFormat="1" ht="20.100000000000001" customHeight="1" x14ac:dyDescent="0.35">
      <c r="A53" s="69" t="s">
        <v>133</v>
      </c>
      <c r="B53" s="70" t="s">
        <v>134</v>
      </c>
      <c r="C53" s="215">
        <v>0</v>
      </c>
      <c r="D53" s="216">
        <v>1</v>
      </c>
      <c r="E53" s="216">
        <v>6</v>
      </c>
      <c r="F53" s="216">
        <v>0</v>
      </c>
      <c r="G53" s="216">
        <v>7</v>
      </c>
      <c r="H53" s="216">
        <v>0</v>
      </c>
      <c r="I53" s="216">
        <v>0</v>
      </c>
      <c r="J53" s="216">
        <v>0</v>
      </c>
      <c r="K53" s="216">
        <v>0</v>
      </c>
      <c r="L53" s="216">
        <v>0</v>
      </c>
      <c r="M53" s="216">
        <v>0</v>
      </c>
      <c r="N53" s="216">
        <v>2</v>
      </c>
      <c r="O53" s="216">
        <v>2</v>
      </c>
      <c r="P53" s="216">
        <v>1</v>
      </c>
      <c r="Q53" s="216">
        <v>0</v>
      </c>
      <c r="R53" s="216">
        <v>0</v>
      </c>
      <c r="S53" s="216">
        <v>0</v>
      </c>
      <c r="T53" s="216">
        <v>0</v>
      </c>
      <c r="U53" s="216">
        <v>0</v>
      </c>
      <c r="V53" s="216">
        <v>0</v>
      </c>
      <c r="W53" s="216">
        <v>0</v>
      </c>
      <c r="X53" s="216">
        <v>0</v>
      </c>
      <c r="Y53" s="216">
        <v>1</v>
      </c>
      <c r="Z53" s="216">
        <v>1</v>
      </c>
      <c r="AA53" s="216">
        <v>0</v>
      </c>
      <c r="AB53" s="216">
        <v>0</v>
      </c>
      <c r="AC53" s="216">
        <v>0</v>
      </c>
      <c r="AD53" s="216">
        <v>0</v>
      </c>
      <c r="AE53" s="216">
        <v>0</v>
      </c>
      <c r="AF53" s="216">
        <v>0</v>
      </c>
      <c r="AG53" s="216">
        <v>0</v>
      </c>
      <c r="AH53" s="216">
        <v>0</v>
      </c>
      <c r="AI53" s="216">
        <v>0</v>
      </c>
      <c r="AJ53" s="216">
        <v>0</v>
      </c>
      <c r="AK53" s="216">
        <v>1</v>
      </c>
      <c r="AL53" s="216">
        <v>0</v>
      </c>
      <c r="AM53" s="216">
        <v>0</v>
      </c>
      <c r="AN53" s="216">
        <v>41</v>
      </c>
      <c r="AO53" s="216">
        <v>0</v>
      </c>
      <c r="AP53" s="216">
        <v>0</v>
      </c>
      <c r="AQ53" s="216">
        <v>0</v>
      </c>
      <c r="AR53" s="216">
        <v>0</v>
      </c>
      <c r="AS53" s="216">
        <v>0</v>
      </c>
      <c r="AT53" s="216">
        <v>1</v>
      </c>
      <c r="AU53" s="216">
        <v>3</v>
      </c>
      <c r="AV53" s="216">
        <v>0</v>
      </c>
      <c r="AW53" s="216">
        <v>0</v>
      </c>
      <c r="AX53" s="216">
        <v>2</v>
      </c>
      <c r="AY53" s="216">
        <v>0</v>
      </c>
      <c r="AZ53" s="216">
        <v>1</v>
      </c>
      <c r="BA53" s="216">
        <v>1</v>
      </c>
      <c r="BB53" s="216">
        <v>0</v>
      </c>
      <c r="BC53" s="216">
        <v>1</v>
      </c>
      <c r="BD53" s="216">
        <v>1</v>
      </c>
      <c r="BE53" s="216">
        <v>0</v>
      </c>
      <c r="BF53" s="216">
        <v>0</v>
      </c>
      <c r="BG53" s="216">
        <v>0</v>
      </c>
      <c r="BH53" s="216">
        <v>0</v>
      </c>
      <c r="BI53" s="216">
        <v>1</v>
      </c>
      <c r="BJ53" s="216">
        <v>0</v>
      </c>
      <c r="BK53" s="217">
        <v>74</v>
      </c>
      <c r="BL53" s="643"/>
    </row>
    <row r="54" spans="1:64" s="29" customFormat="1" ht="20.100000000000001" customHeight="1" x14ac:dyDescent="0.35">
      <c r="A54" s="63" t="s">
        <v>136</v>
      </c>
      <c r="B54" s="64" t="s">
        <v>137</v>
      </c>
      <c r="C54" s="212">
        <v>0</v>
      </c>
      <c r="D54" s="213">
        <v>0</v>
      </c>
      <c r="E54" s="213">
        <v>0</v>
      </c>
      <c r="F54" s="213">
        <v>0</v>
      </c>
      <c r="G54" s="213">
        <v>4</v>
      </c>
      <c r="H54" s="213">
        <v>0</v>
      </c>
      <c r="I54" s="213">
        <v>0</v>
      </c>
      <c r="J54" s="213">
        <v>11</v>
      </c>
      <c r="K54" s="213">
        <v>0</v>
      </c>
      <c r="L54" s="213">
        <v>7</v>
      </c>
      <c r="M54" s="213">
        <v>4</v>
      </c>
      <c r="N54" s="213">
        <v>0</v>
      </c>
      <c r="O54" s="213">
        <v>0</v>
      </c>
      <c r="P54" s="213">
        <v>0</v>
      </c>
      <c r="Q54" s="213">
        <v>0</v>
      </c>
      <c r="R54" s="213">
        <v>0</v>
      </c>
      <c r="S54" s="213">
        <v>0</v>
      </c>
      <c r="T54" s="213">
        <v>0</v>
      </c>
      <c r="U54" s="213">
        <v>1</v>
      </c>
      <c r="V54" s="213">
        <v>0</v>
      </c>
      <c r="W54" s="213">
        <v>0</v>
      </c>
      <c r="X54" s="213">
        <v>2</v>
      </c>
      <c r="Y54" s="213">
        <v>3</v>
      </c>
      <c r="Z54" s="213">
        <v>0</v>
      </c>
      <c r="AA54" s="213">
        <v>0</v>
      </c>
      <c r="AB54" s="213">
        <v>0</v>
      </c>
      <c r="AC54" s="213">
        <v>0</v>
      </c>
      <c r="AD54" s="213">
        <v>0</v>
      </c>
      <c r="AE54" s="213">
        <v>0</v>
      </c>
      <c r="AF54" s="213">
        <v>0</v>
      </c>
      <c r="AG54" s="213">
        <v>23</v>
      </c>
      <c r="AH54" s="213">
        <v>0</v>
      </c>
      <c r="AI54" s="213">
        <v>4</v>
      </c>
      <c r="AJ54" s="213">
        <v>3</v>
      </c>
      <c r="AK54" s="213">
        <v>0</v>
      </c>
      <c r="AL54" s="213">
        <v>1</v>
      </c>
      <c r="AM54" s="213">
        <v>0</v>
      </c>
      <c r="AN54" s="213">
        <v>1</v>
      </c>
      <c r="AO54" s="213">
        <v>64</v>
      </c>
      <c r="AP54" s="213">
        <v>0</v>
      </c>
      <c r="AQ54" s="213">
        <v>2</v>
      </c>
      <c r="AR54" s="213">
        <v>0</v>
      </c>
      <c r="AS54" s="213">
        <v>0</v>
      </c>
      <c r="AT54" s="213">
        <v>3</v>
      </c>
      <c r="AU54" s="213">
        <v>0</v>
      </c>
      <c r="AV54" s="213">
        <v>0</v>
      </c>
      <c r="AW54" s="213">
        <v>1</v>
      </c>
      <c r="AX54" s="213">
        <v>0</v>
      </c>
      <c r="AY54" s="213">
        <v>0</v>
      </c>
      <c r="AZ54" s="213">
        <v>1</v>
      </c>
      <c r="BA54" s="213">
        <v>0</v>
      </c>
      <c r="BB54" s="213">
        <v>0</v>
      </c>
      <c r="BC54" s="213">
        <v>0</v>
      </c>
      <c r="BD54" s="213">
        <v>0</v>
      </c>
      <c r="BE54" s="213">
        <v>0</v>
      </c>
      <c r="BF54" s="213">
        <v>0</v>
      </c>
      <c r="BG54" s="213">
        <v>1</v>
      </c>
      <c r="BH54" s="213">
        <v>0</v>
      </c>
      <c r="BI54" s="213">
        <v>5</v>
      </c>
      <c r="BJ54" s="213">
        <v>0</v>
      </c>
      <c r="BK54" s="214">
        <v>141</v>
      </c>
      <c r="BL54" s="643"/>
    </row>
    <row r="55" spans="1:64" s="29" customFormat="1" ht="20.100000000000001" customHeight="1" x14ac:dyDescent="0.35">
      <c r="A55" s="69" t="s">
        <v>136</v>
      </c>
      <c r="B55" s="70" t="s">
        <v>141</v>
      </c>
      <c r="C55" s="215">
        <v>0</v>
      </c>
      <c r="D55" s="216">
        <v>1</v>
      </c>
      <c r="E55" s="216">
        <v>4</v>
      </c>
      <c r="F55" s="216">
        <v>0</v>
      </c>
      <c r="G55" s="216">
        <v>11</v>
      </c>
      <c r="H55" s="216">
        <v>0</v>
      </c>
      <c r="I55" s="216">
        <v>0</v>
      </c>
      <c r="J55" s="216">
        <v>1</v>
      </c>
      <c r="K55" s="216">
        <v>1</v>
      </c>
      <c r="L55" s="216">
        <v>15</v>
      </c>
      <c r="M55" s="216">
        <v>1</v>
      </c>
      <c r="N55" s="216">
        <v>0</v>
      </c>
      <c r="O55" s="216">
        <v>0</v>
      </c>
      <c r="P55" s="216">
        <v>4</v>
      </c>
      <c r="Q55" s="216">
        <v>1</v>
      </c>
      <c r="R55" s="216">
        <v>0</v>
      </c>
      <c r="S55" s="216">
        <v>0</v>
      </c>
      <c r="T55" s="216">
        <v>0</v>
      </c>
      <c r="U55" s="216">
        <v>0</v>
      </c>
      <c r="V55" s="216">
        <v>0</v>
      </c>
      <c r="W55" s="216">
        <v>3</v>
      </c>
      <c r="X55" s="216">
        <v>7</v>
      </c>
      <c r="Y55" s="216">
        <v>5</v>
      </c>
      <c r="Z55" s="216">
        <v>3</v>
      </c>
      <c r="AA55" s="216">
        <v>0</v>
      </c>
      <c r="AB55" s="216">
        <v>1</v>
      </c>
      <c r="AC55" s="216">
        <v>0</v>
      </c>
      <c r="AD55" s="216">
        <v>0</v>
      </c>
      <c r="AE55" s="216">
        <v>0</v>
      </c>
      <c r="AF55" s="216">
        <v>1</v>
      </c>
      <c r="AG55" s="216">
        <v>19</v>
      </c>
      <c r="AH55" s="216">
        <v>0</v>
      </c>
      <c r="AI55" s="216">
        <v>8</v>
      </c>
      <c r="AJ55" s="216">
        <v>2</v>
      </c>
      <c r="AK55" s="216">
        <v>0</v>
      </c>
      <c r="AL55" s="216">
        <v>2</v>
      </c>
      <c r="AM55" s="216">
        <v>0</v>
      </c>
      <c r="AN55" s="216">
        <v>0</v>
      </c>
      <c r="AO55" s="216">
        <v>17</v>
      </c>
      <c r="AP55" s="216">
        <v>0</v>
      </c>
      <c r="AQ55" s="216">
        <v>0</v>
      </c>
      <c r="AR55" s="216">
        <v>0</v>
      </c>
      <c r="AS55" s="216">
        <v>0</v>
      </c>
      <c r="AT55" s="216">
        <v>4</v>
      </c>
      <c r="AU55" s="216">
        <v>1</v>
      </c>
      <c r="AV55" s="216">
        <v>0</v>
      </c>
      <c r="AW55" s="216">
        <v>10</v>
      </c>
      <c r="AX55" s="216">
        <v>1</v>
      </c>
      <c r="AY55" s="216">
        <v>1</v>
      </c>
      <c r="AZ55" s="216">
        <v>1</v>
      </c>
      <c r="BA55" s="216">
        <v>0</v>
      </c>
      <c r="BB55" s="216">
        <v>0</v>
      </c>
      <c r="BC55" s="216">
        <v>0</v>
      </c>
      <c r="BD55" s="216">
        <v>0</v>
      </c>
      <c r="BE55" s="216">
        <v>2</v>
      </c>
      <c r="BF55" s="216">
        <v>0</v>
      </c>
      <c r="BG55" s="216">
        <v>1</v>
      </c>
      <c r="BH55" s="216">
        <v>0</v>
      </c>
      <c r="BI55" s="216">
        <v>8</v>
      </c>
      <c r="BJ55" s="216">
        <v>0</v>
      </c>
      <c r="BK55" s="217">
        <v>136</v>
      </c>
      <c r="BL55" s="643"/>
    </row>
    <row r="56" spans="1:64" s="29" customFormat="1" ht="20.100000000000001" customHeight="1" x14ac:dyDescent="0.35">
      <c r="A56" s="63" t="s">
        <v>136</v>
      </c>
      <c r="B56" s="64" t="s">
        <v>143</v>
      </c>
      <c r="C56" s="212">
        <v>0</v>
      </c>
      <c r="D56" s="213">
        <v>0</v>
      </c>
      <c r="E56" s="213">
        <v>0</v>
      </c>
      <c r="F56" s="213">
        <v>0</v>
      </c>
      <c r="G56" s="213">
        <v>3</v>
      </c>
      <c r="H56" s="213">
        <v>0</v>
      </c>
      <c r="I56" s="213">
        <v>0</v>
      </c>
      <c r="J56" s="213">
        <v>3</v>
      </c>
      <c r="K56" s="213">
        <v>0</v>
      </c>
      <c r="L56" s="213">
        <v>5</v>
      </c>
      <c r="M56" s="213">
        <v>0</v>
      </c>
      <c r="N56" s="213">
        <v>0</v>
      </c>
      <c r="O56" s="213">
        <v>0</v>
      </c>
      <c r="P56" s="213">
        <v>1</v>
      </c>
      <c r="Q56" s="213">
        <v>1</v>
      </c>
      <c r="R56" s="213">
        <v>0</v>
      </c>
      <c r="S56" s="213">
        <v>0</v>
      </c>
      <c r="T56" s="213">
        <v>0</v>
      </c>
      <c r="U56" s="213">
        <v>0</v>
      </c>
      <c r="V56" s="213">
        <v>0</v>
      </c>
      <c r="W56" s="213">
        <v>3</v>
      </c>
      <c r="X56" s="213">
        <v>1</v>
      </c>
      <c r="Y56" s="213">
        <v>3</v>
      </c>
      <c r="Z56" s="213">
        <v>1</v>
      </c>
      <c r="AA56" s="213">
        <v>0</v>
      </c>
      <c r="AB56" s="213">
        <v>0</v>
      </c>
      <c r="AC56" s="213">
        <v>0</v>
      </c>
      <c r="AD56" s="213">
        <v>0</v>
      </c>
      <c r="AE56" s="213">
        <v>0</v>
      </c>
      <c r="AF56" s="213">
        <v>0</v>
      </c>
      <c r="AG56" s="213">
        <v>2</v>
      </c>
      <c r="AH56" s="213">
        <v>0</v>
      </c>
      <c r="AI56" s="213">
        <v>5</v>
      </c>
      <c r="AJ56" s="213">
        <v>1</v>
      </c>
      <c r="AK56" s="213">
        <v>0</v>
      </c>
      <c r="AL56" s="213">
        <v>1</v>
      </c>
      <c r="AM56" s="213">
        <v>0</v>
      </c>
      <c r="AN56" s="213">
        <v>1</v>
      </c>
      <c r="AO56" s="213">
        <v>33</v>
      </c>
      <c r="AP56" s="213">
        <v>2</v>
      </c>
      <c r="AQ56" s="213">
        <v>1</v>
      </c>
      <c r="AR56" s="213">
        <v>0</v>
      </c>
      <c r="AS56" s="213">
        <v>0</v>
      </c>
      <c r="AT56" s="213">
        <v>2</v>
      </c>
      <c r="AU56" s="213">
        <v>0</v>
      </c>
      <c r="AV56" s="213">
        <v>0</v>
      </c>
      <c r="AW56" s="213">
        <v>5</v>
      </c>
      <c r="AX56" s="213">
        <v>0</v>
      </c>
      <c r="AY56" s="213">
        <v>2</v>
      </c>
      <c r="AZ56" s="213">
        <v>0</v>
      </c>
      <c r="BA56" s="213">
        <v>0</v>
      </c>
      <c r="BB56" s="213">
        <v>0</v>
      </c>
      <c r="BC56" s="213">
        <v>0</v>
      </c>
      <c r="BD56" s="213">
        <v>0</v>
      </c>
      <c r="BE56" s="213">
        <v>1</v>
      </c>
      <c r="BF56" s="213">
        <v>0</v>
      </c>
      <c r="BG56" s="213">
        <v>2</v>
      </c>
      <c r="BH56" s="213">
        <v>0</v>
      </c>
      <c r="BI56" s="213">
        <v>1</v>
      </c>
      <c r="BJ56" s="213">
        <v>0</v>
      </c>
      <c r="BK56" s="214">
        <v>80</v>
      </c>
      <c r="BL56" s="643"/>
    </row>
    <row r="57" spans="1:64" s="29" customFormat="1" ht="20.100000000000001" customHeight="1" x14ac:dyDescent="0.35">
      <c r="A57" s="69" t="s">
        <v>145</v>
      </c>
      <c r="B57" s="70" t="s">
        <v>146</v>
      </c>
      <c r="C57" s="215">
        <v>1</v>
      </c>
      <c r="D57" s="216">
        <v>0</v>
      </c>
      <c r="E57" s="216">
        <v>0</v>
      </c>
      <c r="F57" s="216">
        <v>1</v>
      </c>
      <c r="G57" s="216">
        <v>2</v>
      </c>
      <c r="H57" s="216">
        <v>1</v>
      </c>
      <c r="I57" s="216">
        <v>0</v>
      </c>
      <c r="J57" s="216">
        <v>1</v>
      </c>
      <c r="K57" s="216">
        <v>0</v>
      </c>
      <c r="L57" s="216">
        <v>2</v>
      </c>
      <c r="M57" s="216">
        <v>0</v>
      </c>
      <c r="N57" s="216">
        <v>0</v>
      </c>
      <c r="O57" s="216">
        <v>1</v>
      </c>
      <c r="P57" s="216">
        <v>0</v>
      </c>
      <c r="Q57" s="216">
        <v>0</v>
      </c>
      <c r="R57" s="216">
        <v>0</v>
      </c>
      <c r="S57" s="216">
        <v>0</v>
      </c>
      <c r="T57" s="216">
        <v>0</v>
      </c>
      <c r="U57" s="216">
        <v>0</v>
      </c>
      <c r="V57" s="216">
        <v>1</v>
      </c>
      <c r="W57" s="216">
        <v>2</v>
      </c>
      <c r="X57" s="216">
        <v>0</v>
      </c>
      <c r="Y57" s="216">
        <v>0</v>
      </c>
      <c r="Z57" s="216">
        <v>0</v>
      </c>
      <c r="AA57" s="216">
        <v>0</v>
      </c>
      <c r="AB57" s="216">
        <v>0</v>
      </c>
      <c r="AC57" s="216">
        <v>0</v>
      </c>
      <c r="AD57" s="216">
        <v>0</v>
      </c>
      <c r="AE57" s="216">
        <v>0</v>
      </c>
      <c r="AF57" s="216">
        <v>0</v>
      </c>
      <c r="AG57" s="216">
        <v>1</v>
      </c>
      <c r="AH57" s="216">
        <v>0</v>
      </c>
      <c r="AI57" s="216">
        <v>0</v>
      </c>
      <c r="AJ57" s="216">
        <v>7</v>
      </c>
      <c r="AK57" s="216">
        <v>0</v>
      </c>
      <c r="AL57" s="216">
        <v>0</v>
      </c>
      <c r="AM57" s="216">
        <v>0</v>
      </c>
      <c r="AN57" s="216">
        <v>0</v>
      </c>
      <c r="AO57" s="216">
        <v>0</v>
      </c>
      <c r="AP57" s="216">
        <v>0</v>
      </c>
      <c r="AQ57" s="216">
        <v>55</v>
      </c>
      <c r="AR57" s="216">
        <v>0</v>
      </c>
      <c r="AS57" s="216">
        <v>1</v>
      </c>
      <c r="AT57" s="216">
        <v>1</v>
      </c>
      <c r="AU57" s="216">
        <v>1</v>
      </c>
      <c r="AV57" s="216">
        <v>0</v>
      </c>
      <c r="AW57" s="216">
        <v>0</v>
      </c>
      <c r="AX57" s="216">
        <v>0</v>
      </c>
      <c r="AY57" s="216">
        <v>0</v>
      </c>
      <c r="AZ57" s="216">
        <v>0</v>
      </c>
      <c r="BA57" s="216">
        <v>0</v>
      </c>
      <c r="BB57" s="216">
        <v>0</v>
      </c>
      <c r="BC57" s="216">
        <v>0</v>
      </c>
      <c r="BD57" s="216">
        <v>0</v>
      </c>
      <c r="BE57" s="216">
        <v>0</v>
      </c>
      <c r="BF57" s="216">
        <v>0</v>
      </c>
      <c r="BG57" s="216">
        <v>0</v>
      </c>
      <c r="BH57" s="216">
        <v>0</v>
      </c>
      <c r="BI57" s="216">
        <v>0</v>
      </c>
      <c r="BJ57" s="216">
        <v>0</v>
      </c>
      <c r="BK57" s="217">
        <v>78</v>
      </c>
      <c r="BL57" s="643"/>
    </row>
    <row r="58" spans="1:64" s="29" customFormat="1" ht="20.100000000000001" customHeight="1" x14ac:dyDescent="0.35">
      <c r="A58" s="63" t="s">
        <v>148</v>
      </c>
      <c r="B58" s="64" t="s">
        <v>149</v>
      </c>
      <c r="C58" s="212">
        <v>0</v>
      </c>
      <c r="D58" s="213">
        <v>0</v>
      </c>
      <c r="E58" s="213">
        <v>0</v>
      </c>
      <c r="F58" s="213">
        <v>1</v>
      </c>
      <c r="G58" s="213">
        <v>2</v>
      </c>
      <c r="H58" s="213">
        <v>0</v>
      </c>
      <c r="I58" s="213">
        <v>0</v>
      </c>
      <c r="J58" s="213">
        <v>0</v>
      </c>
      <c r="K58" s="213">
        <v>0</v>
      </c>
      <c r="L58" s="213">
        <v>8</v>
      </c>
      <c r="M58" s="213">
        <v>7</v>
      </c>
      <c r="N58" s="213">
        <v>0</v>
      </c>
      <c r="O58" s="213">
        <v>3</v>
      </c>
      <c r="P58" s="213">
        <v>0</v>
      </c>
      <c r="Q58" s="213">
        <v>0</v>
      </c>
      <c r="R58" s="213">
        <v>0</v>
      </c>
      <c r="S58" s="213">
        <v>0</v>
      </c>
      <c r="T58" s="213">
        <v>0</v>
      </c>
      <c r="U58" s="213">
        <v>3</v>
      </c>
      <c r="V58" s="213">
        <v>0</v>
      </c>
      <c r="W58" s="213">
        <v>3</v>
      </c>
      <c r="X58" s="213">
        <v>0</v>
      </c>
      <c r="Y58" s="213">
        <v>2</v>
      </c>
      <c r="Z58" s="213">
        <v>0</v>
      </c>
      <c r="AA58" s="213">
        <v>1</v>
      </c>
      <c r="AB58" s="213">
        <v>2</v>
      </c>
      <c r="AC58" s="213">
        <v>0</v>
      </c>
      <c r="AD58" s="213">
        <v>0</v>
      </c>
      <c r="AE58" s="213">
        <v>0</v>
      </c>
      <c r="AF58" s="213">
        <v>0</v>
      </c>
      <c r="AG58" s="213">
        <v>1</v>
      </c>
      <c r="AH58" s="213">
        <v>0</v>
      </c>
      <c r="AI58" s="213">
        <v>1</v>
      </c>
      <c r="AJ58" s="213">
        <v>5</v>
      </c>
      <c r="AK58" s="213">
        <v>0</v>
      </c>
      <c r="AL58" s="213">
        <v>1</v>
      </c>
      <c r="AM58" s="213">
        <v>1</v>
      </c>
      <c r="AN58" s="213">
        <v>0</v>
      </c>
      <c r="AO58" s="213">
        <v>3</v>
      </c>
      <c r="AP58" s="213">
        <v>0</v>
      </c>
      <c r="AQ58" s="213">
        <v>0</v>
      </c>
      <c r="AR58" s="213">
        <v>0</v>
      </c>
      <c r="AS58" s="213">
        <v>9</v>
      </c>
      <c r="AT58" s="213">
        <v>4</v>
      </c>
      <c r="AU58" s="213">
        <v>0</v>
      </c>
      <c r="AV58" s="213">
        <v>0</v>
      </c>
      <c r="AW58" s="213">
        <v>2</v>
      </c>
      <c r="AX58" s="213">
        <v>1</v>
      </c>
      <c r="AY58" s="213">
        <v>0</v>
      </c>
      <c r="AZ58" s="213">
        <v>1</v>
      </c>
      <c r="BA58" s="213">
        <v>0</v>
      </c>
      <c r="BB58" s="213">
        <v>0</v>
      </c>
      <c r="BC58" s="213">
        <v>0</v>
      </c>
      <c r="BD58" s="213">
        <v>0</v>
      </c>
      <c r="BE58" s="213">
        <v>0</v>
      </c>
      <c r="BF58" s="213">
        <v>0</v>
      </c>
      <c r="BG58" s="213">
        <v>0</v>
      </c>
      <c r="BH58" s="213">
        <v>0</v>
      </c>
      <c r="BI58" s="213">
        <v>0</v>
      </c>
      <c r="BJ58" s="213">
        <v>0</v>
      </c>
      <c r="BK58" s="214">
        <v>61</v>
      </c>
      <c r="BL58" s="643"/>
    </row>
    <row r="59" spans="1:64" s="29" customFormat="1" ht="20.100000000000001" customHeight="1" x14ac:dyDescent="0.35">
      <c r="A59" s="69" t="s">
        <v>148</v>
      </c>
      <c r="B59" s="70" t="s">
        <v>150</v>
      </c>
      <c r="C59" s="215">
        <v>2</v>
      </c>
      <c r="D59" s="216">
        <v>0</v>
      </c>
      <c r="E59" s="216">
        <v>0</v>
      </c>
      <c r="F59" s="216">
        <v>23</v>
      </c>
      <c r="G59" s="216">
        <v>0</v>
      </c>
      <c r="H59" s="216">
        <v>0</v>
      </c>
      <c r="I59" s="216">
        <v>0</v>
      </c>
      <c r="J59" s="216">
        <v>0</v>
      </c>
      <c r="K59" s="216">
        <v>0</v>
      </c>
      <c r="L59" s="216">
        <v>2</v>
      </c>
      <c r="M59" s="216">
        <v>1</v>
      </c>
      <c r="N59" s="216">
        <v>0</v>
      </c>
      <c r="O59" s="216">
        <v>0</v>
      </c>
      <c r="P59" s="216">
        <v>0</v>
      </c>
      <c r="Q59" s="216">
        <v>0</v>
      </c>
      <c r="R59" s="216">
        <v>0</v>
      </c>
      <c r="S59" s="216">
        <v>0</v>
      </c>
      <c r="T59" s="216">
        <v>0</v>
      </c>
      <c r="U59" s="216">
        <v>0</v>
      </c>
      <c r="V59" s="216">
        <v>0</v>
      </c>
      <c r="W59" s="216">
        <v>0</v>
      </c>
      <c r="X59" s="216">
        <v>0</v>
      </c>
      <c r="Y59" s="216">
        <v>0</v>
      </c>
      <c r="Z59" s="216">
        <v>0</v>
      </c>
      <c r="AA59" s="216">
        <v>5</v>
      </c>
      <c r="AB59" s="216">
        <v>0</v>
      </c>
      <c r="AC59" s="216">
        <v>0</v>
      </c>
      <c r="AD59" s="216">
        <v>0</v>
      </c>
      <c r="AE59" s="216">
        <v>0</v>
      </c>
      <c r="AF59" s="216">
        <v>0</v>
      </c>
      <c r="AG59" s="216">
        <v>1</v>
      </c>
      <c r="AH59" s="216">
        <v>0</v>
      </c>
      <c r="AI59" s="216">
        <v>0</v>
      </c>
      <c r="AJ59" s="216">
        <v>0</v>
      </c>
      <c r="AK59" s="216">
        <v>0</v>
      </c>
      <c r="AL59" s="216">
        <v>1</v>
      </c>
      <c r="AM59" s="216">
        <v>2</v>
      </c>
      <c r="AN59" s="216">
        <v>0</v>
      </c>
      <c r="AO59" s="216">
        <v>0</v>
      </c>
      <c r="AP59" s="216">
        <v>0</v>
      </c>
      <c r="AQ59" s="216">
        <v>0</v>
      </c>
      <c r="AR59" s="216">
        <v>0</v>
      </c>
      <c r="AS59" s="216">
        <v>60</v>
      </c>
      <c r="AT59" s="216">
        <v>1</v>
      </c>
      <c r="AU59" s="216">
        <v>0</v>
      </c>
      <c r="AV59" s="216">
        <v>0</v>
      </c>
      <c r="AW59" s="216">
        <v>0</v>
      </c>
      <c r="AX59" s="216">
        <v>0</v>
      </c>
      <c r="AY59" s="216">
        <v>0</v>
      </c>
      <c r="AZ59" s="216">
        <v>0</v>
      </c>
      <c r="BA59" s="216">
        <v>0</v>
      </c>
      <c r="BB59" s="216">
        <v>0</v>
      </c>
      <c r="BC59" s="216">
        <v>0</v>
      </c>
      <c r="BD59" s="216">
        <v>0</v>
      </c>
      <c r="BE59" s="216">
        <v>0</v>
      </c>
      <c r="BF59" s="216">
        <v>0</v>
      </c>
      <c r="BG59" s="216">
        <v>0</v>
      </c>
      <c r="BH59" s="216">
        <v>0</v>
      </c>
      <c r="BI59" s="216">
        <v>0</v>
      </c>
      <c r="BJ59" s="216">
        <v>0</v>
      </c>
      <c r="BK59" s="217">
        <v>98</v>
      </c>
      <c r="BL59" s="643"/>
    </row>
    <row r="60" spans="1:64" s="29" customFormat="1" ht="20.100000000000001" customHeight="1" x14ac:dyDescent="0.35">
      <c r="A60" s="63" t="s">
        <v>151</v>
      </c>
      <c r="B60" s="64" t="s">
        <v>152</v>
      </c>
      <c r="C60" s="212">
        <v>0</v>
      </c>
      <c r="D60" s="213">
        <v>0</v>
      </c>
      <c r="E60" s="213">
        <v>0</v>
      </c>
      <c r="F60" s="213">
        <v>2</v>
      </c>
      <c r="G60" s="213">
        <v>0</v>
      </c>
      <c r="H60" s="213">
        <v>1</v>
      </c>
      <c r="I60" s="213">
        <v>0</v>
      </c>
      <c r="J60" s="213">
        <v>0</v>
      </c>
      <c r="K60" s="213">
        <v>0</v>
      </c>
      <c r="L60" s="213">
        <v>0</v>
      </c>
      <c r="M60" s="213">
        <v>0</v>
      </c>
      <c r="N60" s="213">
        <v>0</v>
      </c>
      <c r="O60" s="213">
        <v>0</v>
      </c>
      <c r="P60" s="213">
        <v>0</v>
      </c>
      <c r="Q60" s="213">
        <v>0</v>
      </c>
      <c r="R60" s="213">
        <v>0</v>
      </c>
      <c r="S60" s="213">
        <v>0</v>
      </c>
      <c r="T60" s="213">
        <v>0</v>
      </c>
      <c r="U60" s="213">
        <v>0</v>
      </c>
      <c r="V60" s="213">
        <v>0</v>
      </c>
      <c r="W60" s="213">
        <v>1</v>
      </c>
      <c r="X60" s="213">
        <v>0</v>
      </c>
      <c r="Y60" s="213">
        <v>0</v>
      </c>
      <c r="Z60" s="213">
        <v>0</v>
      </c>
      <c r="AA60" s="213">
        <v>0</v>
      </c>
      <c r="AB60" s="213">
        <v>0</v>
      </c>
      <c r="AC60" s="213">
        <v>0</v>
      </c>
      <c r="AD60" s="213">
        <v>0</v>
      </c>
      <c r="AE60" s="213">
        <v>0</v>
      </c>
      <c r="AF60" s="213">
        <v>0</v>
      </c>
      <c r="AG60" s="213">
        <v>0</v>
      </c>
      <c r="AH60" s="213">
        <v>1</v>
      </c>
      <c r="AI60" s="213">
        <v>0</v>
      </c>
      <c r="AJ60" s="213">
        <v>0</v>
      </c>
      <c r="AK60" s="213">
        <v>0</v>
      </c>
      <c r="AL60" s="213">
        <v>0</v>
      </c>
      <c r="AM60" s="213">
        <v>0</v>
      </c>
      <c r="AN60" s="213">
        <v>1</v>
      </c>
      <c r="AO60" s="213">
        <v>0</v>
      </c>
      <c r="AP60" s="213">
        <v>0</v>
      </c>
      <c r="AQ60" s="213">
        <v>0</v>
      </c>
      <c r="AR60" s="213">
        <v>0</v>
      </c>
      <c r="AS60" s="213">
        <v>0</v>
      </c>
      <c r="AT60" s="213">
        <v>100</v>
      </c>
      <c r="AU60" s="213">
        <v>0</v>
      </c>
      <c r="AV60" s="213">
        <v>0</v>
      </c>
      <c r="AW60" s="213">
        <v>0</v>
      </c>
      <c r="AX60" s="213">
        <v>0</v>
      </c>
      <c r="AY60" s="213">
        <v>0</v>
      </c>
      <c r="AZ60" s="213">
        <v>0</v>
      </c>
      <c r="BA60" s="213">
        <v>0</v>
      </c>
      <c r="BB60" s="213">
        <v>0</v>
      </c>
      <c r="BC60" s="213">
        <v>0</v>
      </c>
      <c r="BD60" s="213">
        <v>0</v>
      </c>
      <c r="BE60" s="213">
        <v>0</v>
      </c>
      <c r="BF60" s="213">
        <v>0</v>
      </c>
      <c r="BG60" s="213">
        <v>0</v>
      </c>
      <c r="BH60" s="213">
        <v>0</v>
      </c>
      <c r="BI60" s="213">
        <v>0</v>
      </c>
      <c r="BJ60" s="213">
        <v>0</v>
      </c>
      <c r="BK60" s="214">
        <v>106</v>
      </c>
      <c r="BL60" s="643"/>
    </row>
    <row r="61" spans="1:64" s="29" customFormat="1" ht="20.100000000000001" customHeight="1" x14ac:dyDescent="0.35">
      <c r="A61" s="69" t="s">
        <v>151</v>
      </c>
      <c r="B61" s="70" t="s">
        <v>154</v>
      </c>
      <c r="C61" s="215">
        <v>0</v>
      </c>
      <c r="D61" s="216">
        <v>0</v>
      </c>
      <c r="E61" s="216">
        <v>0</v>
      </c>
      <c r="F61" s="216">
        <v>0</v>
      </c>
      <c r="G61" s="216">
        <v>1</v>
      </c>
      <c r="H61" s="216">
        <v>0</v>
      </c>
      <c r="I61" s="216">
        <v>0</v>
      </c>
      <c r="J61" s="216">
        <v>0</v>
      </c>
      <c r="K61" s="216">
        <v>0</v>
      </c>
      <c r="L61" s="216">
        <v>0</v>
      </c>
      <c r="M61" s="216">
        <v>0</v>
      </c>
      <c r="N61" s="216">
        <v>0</v>
      </c>
      <c r="O61" s="216">
        <v>0</v>
      </c>
      <c r="P61" s="216">
        <v>0</v>
      </c>
      <c r="Q61" s="216">
        <v>0</v>
      </c>
      <c r="R61" s="216">
        <v>0</v>
      </c>
      <c r="S61" s="216">
        <v>0</v>
      </c>
      <c r="T61" s="216">
        <v>0</v>
      </c>
      <c r="U61" s="216">
        <v>0</v>
      </c>
      <c r="V61" s="216">
        <v>0</v>
      </c>
      <c r="W61" s="216">
        <v>0</v>
      </c>
      <c r="X61" s="216">
        <v>0</v>
      </c>
      <c r="Y61" s="216">
        <v>1</v>
      </c>
      <c r="Z61" s="216">
        <v>0</v>
      </c>
      <c r="AA61" s="216">
        <v>0</v>
      </c>
      <c r="AB61" s="216">
        <v>0</v>
      </c>
      <c r="AC61" s="216">
        <v>0</v>
      </c>
      <c r="AD61" s="216">
        <v>0</v>
      </c>
      <c r="AE61" s="216">
        <v>0</v>
      </c>
      <c r="AF61" s="216">
        <v>0</v>
      </c>
      <c r="AG61" s="216">
        <v>0</v>
      </c>
      <c r="AH61" s="216">
        <v>0</v>
      </c>
      <c r="AI61" s="216">
        <v>0</v>
      </c>
      <c r="AJ61" s="216">
        <v>0</v>
      </c>
      <c r="AK61" s="216">
        <v>0</v>
      </c>
      <c r="AL61" s="216">
        <v>0</v>
      </c>
      <c r="AM61" s="216">
        <v>0</v>
      </c>
      <c r="AN61" s="216">
        <v>1</v>
      </c>
      <c r="AO61" s="216">
        <v>0</v>
      </c>
      <c r="AP61" s="216">
        <v>0</v>
      </c>
      <c r="AQ61" s="216">
        <v>0</v>
      </c>
      <c r="AR61" s="216">
        <v>0</v>
      </c>
      <c r="AS61" s="216">
        <v>0</v>
      </c>
      <c r="AT61" s="216">
        <v>97</v>
      </c>
      <c r="AU61" s="216">
        <v>4</v>
      </c>
      <c r="AV61" s="216">
        <v>0</v>
      </c>
      <c r="AW61" s="216">
        <v>1</v>
      </c>
      <c r="AX61" s="216">
        <v>0</v>
      </c>
      <c r="AY61" s="216">
        <v>0</v>
      </c>
      <c r="AZ61" s="216">
        <v>0</v>
      </c>
      <c r="BA61" s="216">
        <v>0</v>
      </c>
      <c r="BB61" s="216">
        <v>0</v>
      </c>
      <c r="BC61" s="216">
        <v>0</v>
      </c>
      <c r="BD61" s="216">
        <v>0</v>
      </c>
      <c r="BE61" s="216">
        <v>0</v>
      </c>
      <c r="BF61" s="216">
        <v>0</v>
      </c>
      <c r="BG61" s="216">
        <v>0</v>
      </c>
      <c r="BH61" s="216">
        <v>0</v>
      </c>
      <c r="BI61" s="216">
        <v>0</v>
      </c>
      <c r="BJ61" s="216">
        <v>0</v>
      </c>
      <c r="BK61" s="217">
        <v>105</v>
      </c>
      <c r="BL61" s="643"/>
    </row>
    <row r="62" spans="1:64" s="29" customFormat="1" ht="20.100000000000001" customHeight="1" x14ac:dyDescent="0.35">
      <c r="A62" s="63" t="s">
        <v>151</v>
      </c>
      <c r="B62" s="64" t="s">
        <v>155</v>
      </c>
      <c r="C62" s="212">
        <v>0</v>
      </c>
      <c r="D62" s="213">
        <v>0</v>
      </c>
      <c r="E62" s="213">
        <v>0</v>
      </c>
      <c r="F62" s="213">
        <v>0</v>
      </c>
      <c r="G62" s="213">
        <v>0</v>
      </c>
      <c r="H62" s="213">
        <v>1</v>
      </c>
      <c r="I62" s="213">
        <v>0</v>
      </c>
      <c r="J62" s="213">
        <v>0</v>
      </c>
      <c r="K62" s="213">
        <v>0</v>
      </c>
      <c r="L62" s="213">
        <v>0</v>
      </c>
      <c r="M62" s="213">
        <v>0</v>
      </c>
      <c r="N62" s="213">
        <v>0</v>
      </c>
      <c r="O62" s="213">
        <v>0</v>
      </c>
      <c r="P62" s="213">
        <v>0</v>
      </c>
      <c r="Q62" s="213">
        <v>0</v>
      </c>
      <c r="R62" s="213">
        <v>0</v>
      </c>
      <c r="S62" s="213">
        <v>0</v>
      </c>
      <c r="T62" s="213">
        <v>0</v>
      </c>
      <c r="U62" s="213">
        <v>1</v>
      </c>
      <c r="V62" s="213">
        <v>0</v>
      </c>
      <c r="W62" s="213">
        <v>0</v>
      </c>
      <c r="X62" s="213">
        <v>0</v>
      </c>
      <c r="Y62" s="213">
        <v>0</v>
      </c>
      <c r="Z62" s="213">
        <v>0</v>
      </c>
      <c r="AA62" s="213">
        <v>0</v>
      </c>
      <c r="AB62" s="213">
        <v>0</v>
      </c>
      <c r="AC62" s="213">
        <v>0</v>
      </c>
      <c r="AD62" s="213">
        <v>0</v>
      </c>
      <c r="AE62" s="213">
        <v>0</v>
      </c>
      <c r="AF62" s="213">
        <v>0</v>
      </c>
      <c r="AG62" s="213">
        <v>0</v>
      </c>
      <c r="AH62" s="213">
        <v>0</v>
      </c>
      <c r="AI62" s="213">
        <v>0</v>
      </c>
      <c r="AJ62" s="213">
        <v>0</v>
      </c>
      <c r="AK62" s="213">
        <v>0</v>
      </c>
      <c r="AL62" s="213">
        <v>0</v>
      </c>
      <c r="AM62" s="213">
        <v>0</v>
      </c>
      <c r="AN62" s="213">
        <v>0</v>
      </c>
      <c r="AO62" s="213">
        <v>0</v>
      </c>
      <c r="AP62" s="213">
        <v>0</v>
      </c>
      <c r="AQ62" s="213">
        <v>0</v>
      </c>
      <c r="AR62" s="213">
        <v>0</v>
      </c>
      <c r="AS62" s="213">
        <v>0</v>
      </c>
      <c r="AT62" s="213">
        <v>98</v>
      </c>
      <c r="AU62" s="213">
        <v>1</v>
      </c>
      <c r="AV62" s="213">
        <v>0</v>
      </c>
      <c r="AW62" s="213">
        <v>0</v>
      </c>
      <c r="AX62" s="213">
        <v>0</v>
      </c>
      <c r="AY62" s="213">
        <v>0</v>
      </c>
      <c r="AZ62" s="213">
        <v>0</v>
      </c>
      <c r="BA62" s="213">
        <v>0</v>
      </c>
      <c r="BB62" s="213">
        <v>0</v>
      </c>
      <c r="BC62" s="213">
        <v>0</v>
      </c>
      <c r="BD62" s="213">
        <v>0</v>
      </c>
      <c r="BE62" s="213">
        <v>0</v>
      </c>
      <c r="BF62" s="213">
        <v>0</v>
      </c>
      <c r="BG62" s="213">
        <v>0</v>
      </c>
      <c r="BH62" s="213">
        <v>0</v>
      </c>
      <c r="BI62" s="213">
        <v>0</v>
      </c>
      <c r="BJ62" s="213">
        <v>0</v>
      </c>
      <c r="BK62" s="214">
        <v>101</v>
      </c>
      <c r="BL62" s="643"/>
    </row>
    <row r="63" spans="1:64" s="29" customFormat="1" ht="20.100000000000001" customHeight="1" x14ac:dyDescent="0.35">
      <c r="A63" s="69" t="s">
        <v>156</v>
      </c>
      <c r="B63" s="70" t="s">
        <v>157</v>
      </c>
      <c r="C63" s="215">
        <v>1</v>
      </c>
      <c r="D63" s="216">
        <v>1</v>
      </c>
      <c r="E63" s="216">
        <v>1</v>
      </c>
      <c r="F63" s="216">
        <v>1</v>
      </c>
      <c r="G63" s="216">
        <v>29</v>
      </c>
      <c r="H63" s="216">
        <v>2</v>
      </c>
      <c r="I63" s="216">
        <v>0</v>
      </c>
      <c r="J63" s="216">
        <v>0</v>
      </c>
      <c r="K63" s="216">
        <v>0</v>
      </c>
      <c r="L63" s="216">
        <v>9</v>
      </c>
      <c r="M63" s="216">
        <v>0</v>
      </c>
      <c r="N63" s="216">
        <v>2</v>
      </c>
      <c r="O63" s="216">
        <v>2</v>
      </c>
      <c r="P63" s="216">
        <v>2</v>
      </c>
      <c r="Q63" s="216">
        <v>0</v>
      </c>
      <c r="R63" s="216">
        <v>1</v>
      </c>
      <c r="S63" s="216">
        <v>1</v>
      </c>
      <c r="T63" s="216">
        <v>0</v>
      </c>
      <c r="U63" s="216">
        <v>0</v>
      </c>
      <c r="V63" s="216">
        <v>0</v>
      </c>
      <c r="W63" s="216">
        <v>1</v>
      </c>
      <c r="X63" s="216">
        <v>0</v>
      </c>
      <c r="Y63" s="216">
        <v>0</v>
      </c>
      <c r="Z63" s="216">
        <v>1</v>
      </c>
      <c r="AA63" s="216">
        <v>0</v>
      </c>
      <c r="AB63" s="216">
        <v>1</v>
      </c>
      <c r="AC63" s="216">
        <v>3</v>
      </c>
      <c r="AD63" s="216">
        <v>0</v>
      </c>
      <c r="AE63" s="216">
        <v>0</v>
      </c>
      <c r="AF63" s="216">
        <v>0</v>
      </c>
      <c r="AG63" s="216">
        <v>3</v>
      </c>
      <c r="AH63" s="216">
        <v>0</v>
      </c>
      <c r="AI63" s="216">
        <v>2</v>
      </c>
      <c r="AJ63" s="216">
        <v>0</v>
      </c>
      <c r="AK63" s="216">
        <v>0</v>
      </c>
      <c r="AL63" s="216">
        <v>2</v>
      </c>
      <c r="AM63" s="216">
        <v>0</v>
      </c>
      <c r="AN63" s="216">
        <v>1</v>
      </c>
      <c r="AO63" s="216">
        <v>1</v>
      </c>
      <c r="AP63" s="216">
        <v>0</v>
      </c>
      <c r="AQ63" s="216">
        <v>0</v>
      </c>
      <c r="AR63" s="216">
        <v>0</v>
      </c>
      <c r="AS63" s="216">
        <v>1</v>
      </c>
      <c r="AT63" s="216">
        <v>8</v>
      </c>
      <c r="AU63" s="216">
        <v>20</v>
      </c>
      <c r="AV63" s="216">
        <v>0</v>
      </c>
      <c r="AW63" s="216">
        <v>0</v>
      </c>
      <c r="AX63" s="216">
        <v>5</v>
      </c>
      <c r="AY63" s="216">
        <v>0</v>
      </c>
      <c r="AZ63" s="216">
        <v>1</v>
      </c>
      <c r="BA63" s="216">
        <v>0</v>
      </c>
      <c r="BB63" s="216">
        <v>0</v>
      </c>
      <c r="BC63" s="216">
        <v>0</v>
      </c>
      <c r="BD63" s="216">
        <v>0</v>
      </c>
      <c r="BE63" s="216">
        <v>0</v>
      </c>
      <c r="BF63" s="216">
        <v>0</v>
      </c>
      <c r="BG63" s="216">
        <v>0</v>
      </c>
      <c r="BH63" s="216">
        <v>0</v>
      </c>
      <c r="BI63" s="216">
        <v>0</v>
      </c>
      <c r="BJ63" s="216">
        <v>0</v>
      </c>
      <c r="BK63" s="217">
        <v>102</v>
      </c>
      <c r="BL63" s="643"/>
    </row>
    <row r="64" spans="1:64" s="29" customFormat="1" ht="20.100000000000001" customHeight="1" x14ac:dyDescent="0.35">
      <c r="A64" s="63" t="s">
        <v>156</v>
      </c>
      <c r="B64" s="64" t="s">
        <v>159</v>
      </c>
      <c r="C64" s="212">
        <v>0</v>
      </c>
      <c r="D64" s="213">
        <v>1</v>
      </c>
      <c r="E64" s="213">
        <v>3</v>
      </c>
      <c r="F64" s="213">
        <v>0</v>
      </c>
      <c r="G64" s="213">
        <v>4</v>
      </c>
      <c r="H64" s="213">
        <v>1</v>
      </c>
      <c r="I64" s="213">
        <v>0</v>
      </c>
      <c r="J64" s="213">
        <v>0</v>
      </c>
      <c r="K64" s="213">
        <v>0</v>
      </c>
      <c r="L64" s="213">
        <v>0</v>
      </c>
      <c r="M64" s="213">
        <v>1</v>
      </c>
      <c r="N64" s="213">
        <v>0</v>
      </c>
      <c r="O64" s="213">
        <v>5</v>
      </c>
      <c r="P64" s="213">
        <v>0</v>
      </c>
      <c r="Q64" s="213">
        <v>0</v>
      </c>
      <c r="R64" s="213">
        <v>0</v>
      </c>
      <c r="S64" s="213">
        <v>1</v>
      </c>
      <c r="T64" s="213">
        <v>0</v>
      </c>
      <c r="U64" s="213">
        <v>0</v>
      </c>
      <c r="V64" s="213">
        <v>0</v>
      </c>
      <c r="W64" s="213">
        <v>0</v>
      </c>
      <c r="X64" s="213">
        <v>1</v>
      </c>
      <c r="Y64" s="213">
        <v>0</v>
      </c>
      <c r="Z64" s="213">
        <v>2</v>
      </c>
      <c r="AA64" s="213">
        <v>0</v>
      </c>
      <c r="AB64" s="213">
        <v>0</v>
      </c>
      <c r="AC64" s="213">
        <v>1</v>
      </c>
      <c r="AD64" s="213">
        <v>0</v>
      </c>
      <c r="AE64" s="213">
        <v>2</v>
      </c>
      <c r="AF64" s="213">
        <v>0</v>
      </c>
      <c r="AG64" s="213">
        <v>0</v>
      </c>
      <c r="AH64" s="213">
        <v>1</v>
      </c>
      <c r="AI64" s="213">
        <v>0</v>
      </c>
      <c r="AJ64" s="213">
        <v>0</v>
      </c>
      <c r="AK64" s="213">
        <v>1</v>
      </c>
      <c r="AL64" s="213">
        <v>0</v>
      </c>
      <c r="AM64" s="213">
        <v>0</v>
      </c>
      <c r="AN64" s="213">
        <v>2</v>
      </c>
      <c r="AO64" s="213">
        <v>0</v>
      </c>
      <c r="AP64" s="213">
        <v>0</v>
      </c>
      <c r="AQ64" s="213">
        <v>0</v>
      </c>
      <c r="AR64" s="213">
        <v>0</v>
      </c>
      <c r="AS64" s="213">
        <v>0</v>
      </c>
      <c r="AT64" s="213">
        <v>0</v>
      </c>
      <c r="AU64" s="213">
        <v>22</v>
      </c>
      <c r="AV64" s="213">
        <v>0</v>
      </c>
      <c r="AW64" s="213">
        <v>1</v>
      </c>
      <c r="AX64" s="213">
        <v>0</v>
      </c>
      <c r="AY64" s="213">
        <v>0</v>
      </c>
      <c r="AZ64" s="213">
        <v>2</v>
      </c>
      <c r="BA64" s="213">
        <v>0</v>
      </c>
      <c r="BB64" s="213">
        <v>0</v>
      </c>
      <c r="BC64" s="213">
        <v>0</v>
      </c>
      <c r="BD64" s="213">
        <v>0</v>
      </c>
      <c r="BE64" s="213">
        <v>0</v>
      </c>
      <c r="BF64" s="213">
        <v>0</v>
      </c>
      <c r="BG64" s="213">
        <v>0</v>
      </c>
      <c r="BH64" s="213">
        <v>0</v>
      </c>
      <c r="BI64" s="213">
        <v>0</v>
      </c>
      <c r="BJ64" s="213">
        <v>0</v>
      </c>
      <c r="BK64" s="214">
        <v>51</v>
      </c>
      <c r="BL64" s="643"/>
    </row>
    <row r="65" spans="1:65" s="29" customFormat="1" ht="20.100000000000001" customHeight="1" x14ac:dyDescent="0.35">
      <c r="A65" s="69" t="s">
        <v>161</v>
      </c>
      <c r="B65" s="70" t="s">
        <v>162</v>
      </c>
      <c r="C65" s="215">
        <v>0</v>
      </c>
      <c r="D65" s="216">
        <v>0</v>
      </c>
      <c r="E65" s="216">
        <v>0</v>
      </c>
      <c r="F65" s="216">
        <v>0</v>
      </c>
      <c r="G65" s="216">
        <v>0</v>
      </c>
      <c r="H65" s="216">
        <v>0</v>
      </c>
      <c r="I65" s="216">
        <v>0</v>
      </c>
      <c r="J65" s="216">
        <v>1</v>
      </c>
      <c r="K65" s="216">
        <v>0</v>
      </c>
      <c r="L65" s="216">
        <v>7</v>
      </c>
      <c r="M65" s="216">
        <v>3</v>
      </c>
      <c r="N65" s="216">
        <v>0</v>
      </c>
      <c r="O65" s="216">
        <v>1</v>
      </c>
      <c r="P65" s="216">
        <v>0</v>
      </c>
      <c r="Q65" s="216">
        <v>0</v>
      </c>
      <c r="R65" s="216">
        <v>0</v>
      </c>
      <c r="S65" s="216">
        <v>0</v>
      </c>
      <c r="T65" s="216">
        <v>0</v>
      </c>
      <c r="U65" s="216">
        <v>0</v>
      </c>
      <c r="V65" s="216">
        <v>0</v>
      </c>
      <c r="W65" s="216">
        <v>2</v>
      </c>
      <c r="X65" s="216">
        <v>1</v>
      </c>
      <c r="Y65" s="216">
        <v>0</v>
      </c>
      <c r="Z65" s="216">
        <v>0</v>
      </c>
      <c r="AA65" s="216">
        <v>0</v>
      </c>
      <c r="AB65" s="216">
        <v>0</v>
      </c>
      <c r="AC65" s="216">
        <v>0</v>
      </c>
      <c r="AD65" s="216">
        <v>0</v>
      </c>
      <c r="AE65" s="216">
        <v>0</v>
      </c>
      <c r="AF65" s="216">
        <v>0</v>
      </c>
      <c r="AG65" s="216">
        <v>0</v>
      </c>
      <c r="AH65" s="216">
        <v>0</v>
      </c>
      <c r="AI65" s="216">
        <v>1</v>
      </c>
      <c r="AJ65" s="216">
        <v>9</v>
      </c>
      <c r="AK65" s="216">
        <v>0</v>
      </c>
      <c r="AL65" s="216">
        <v>0</v>
      </c>
      <c r="AM65" s="216">
        <v>0</v>
      </c>
      <c r="AN65" s="216">
        <v>0</v>
      </c>
      <c r="AO65" s="216">
        <v>1</v>
      </c>
      <c r="AP65" s="216">
        <v>0</v>
      </c>
      <c r="AQ65" s="216">
        <v>0</v>
      </c>
      <c r="AR65" s="216">
        <v>0</v>
      </c>
      <c r="AS65" s="216">
        <v>0</v>
      </c>
      <c r="AT65" s="216">
        <v>0</v>
      </c>
      <c r="AU65" s="216">
        <v>5</v>
      </c>
      <c r="AV65" s="216">
        <v>0</v>
      </c>
      <c r="AW65" s="216">
        <v>61</v>
      </c>
      <c r="AX65" s="216">
        <v>0</v>
      </c>
      <c r="AY65" s="216">
        <v>1</v>
      </c>
      <c r="AZ65" s="216">
        <v>0</v>
      </c>
      <c r="BA65" s="216">
        <v>0</v>
      </c>
      <c r="BB65" s="216">
        <v>0</v>
      </c>
      <c r="BC65" s="216">
        <v>1</v>
      </c>
      <c r="BD65" s="216">
        <v>0</v>
      </c>
      <c r="BE65" s="216">
        <v>0</v>
      </c>
      <c r="BF65" s="216">
        <v>0</v>
      </c>
      <c r="BG65" s="216">
        <v>0</v>
      </c>
      <c r="BH65" s="216">
        <v>0</v>
      </c>
      <c r="BI65" s="216">
        <v>2</v>
      </c>
      <c r="BJ65" s="216">
        <v>0</v>
      </c>
      <c r="BK65" s="217">
        <v>96</v>
      </c>
      <c r="BL65" s="643"/>
    </row>
    <row r="66" spans="1:65" s="29" customFormat="1" ht="20.100000000000001" customHeight="1" x14ac:dyDescent="0.35">
      <c r="A66" s="63" t="s">
        <v>164</v>
      </c>
      <c r="B66" s="64" t="s">
        <v>165</v>
      </c>
      <c r="C66" s="212">
        <v>0</v>
      </c>
      <c r="D66" s="213">
        <v>2</v>
      </c>
      <c r="E66" s="213">
        <v>0</v>
      </c>
      <c r="F66" s="213">
        <v>0</v>
      </c>
      <c r="G66" s="213">
        <v>1</v>
      </c>
      <c r="H66" s="213">
        <v>0</v>
      </c>
      <c r="I66" s="213">
        <v>0</v>
      </c>
      <c r="J66" s="213">
        <v>0</v>
      </c>
      <c r="K66" s="213">
        <v>0</v>
      </c>
      <c r="L66" s="213">
        <v>0</v>
      </c>
      <c r="M66" s="213">
        <v>0</v>
      </c>
      <c r="N66" s="213">
        <v>0</v>
      </c>
      <c r="O66" s="213">
        <v>1</v>
      </c>
      <c r="P66" s="213">
        <v>0</v>
      </c>
      <c r="Q66" s="213">
        <v>0</v>
      </c>
      <c r="R66" s="213">
        <v>0</v>
      </c>
      <c r="S66" s="213">
        <v>0</v>
      </c>
      <c r="T66" s="213">
        <v>0</v>
      </c>
      <c r="U66" s="213">
        <v>0</v>
      </c>
      <c r="V66" s="213">
        <v>0</v>
      </c>
      <c r="W66" s="213">
        <v>0</v>
      </c>
      <c r="X66" s="213">
        <v>1</v>
      </c>
      <c r="Y66" s="213">
        <v>0</v>
      </c>
      <c r="Z66" s="213">
        <v>0</v>
      </c>
      <c r="AA66" s="213">
        <v>0</v>
      </c>
      <c r="AB66" s="213">
        <v>0</v>
      </c>
      <c r="AC66" s="213">
        <v>0</v>
      </c>
      <c r="AD66" s="213">
        <v>0</v>
      </c>
      <c r="AE66" s="213">
        <v>0</v>
      </c>
      <c r="AF66" s="213">
        <v>0</v>
      </c>
      <c r="AG66" s="213">
        <v>0</v>
      </c>
      <c r="AH66" s="213">
        <v>0</v>
      </c>
      <c r="AI66" s="213">
        <v>0</v>
      </c>
      <c r="AJ66" s="213">
        <v>0</v>
      </c>
      <c r="AK66" s="213">
        <v>0</v>
      </c>
      <c r="AL66" s="213">
        <v>1</v>
      </c>
      <c r="AM66" s="213">
        <v>0</v>
      </c>
      <c r="AN66" s="213">
        <v>0</v>
      </c>
      <c r="AO66" s="213">
        <v>0</v>
      </c>
      <c r="AP66" s="213">
        <v>0</v>
      </c>
      <c r="AQ66" s="213">
        <v>0</v>
      </c>
      <c r="AR66" s="213">
        <v>0</v>
      </c>
      <c r="AS66" s="213">
        <v>0</v>
      </c>
      <c r="AT66" s="213">
        <v>0</v>
      </c>
      <c r="AU66" s="213">
        <v>1</v>
      </c>
      <c r="AV66" s="213">
        <v>0</v>
      </c>
      <c r="AW66" s="213">
        <v>0</v>
      </c>
      <c r="AX66" s="213">
        <v>56</v>
      </c>
      <c r="AY66" s="213">
        <v>0</v>
      </c>
      <c r="AZ66" s="213">
        <v>0</v>
      </c>
      <c r="BA66" s="213">
        <v>0</v>
      </c>
      <c r="BB66" s="213">
        <v>0</v>
      </c>
      <c r="BC66" s="213">
        <v>0</v>
      </c>
      <c r="BD66" s="213">
        <v>0</v>
      </c>
      <c r="BE66" s="213">
        <v>0</v>
      </c>
      <c r="BF66" s="213">
        <v>0</v>
      </c>
      <c r="BG66" s="213">
        <v>0</v>
      </c>
      <c r="BH66" s="213">
        <v>0</v>
      </c>
      <c r="BI66" s="213">
        <v>0</v>
      </c>
      <c r="BJ66" s="213">
        <v>0</v>
      </c>
      <c r="BK66" s="214">
        <v>63</v>
      </c>
      <c r="BL66" s="643"/>
    </row>
    <row r="67" spans="1:65" s="29" customFormat="1" ht="20.100000000000001" customHeight="1" x14ac:dyDescent="0.35">
      <c r="A67" s="69" t="s">
        <v>167</v>
      </c>
      <c r="B67" s="70" t="s">
        <v>168</v>
      </c>
      <c r="C67" s="215">
        <v>1</v>
      </c>
      <c r="D67" s="216">
        <v>0</v>
      </c>
      <c r="E67" s="216">
        <v>0</v>
      </c>
      <c r="F67" s="216">
        <v>0</v>
      </c>
      <c r="G67" s="216">
        <v>0</v>
      </c>
      <c r="H67" s="216">
        <v>0</v>
      </c>
      <c r="I67" s="216">
        <v>0</v>
      </c>
      <c r="J67" s="216">
        <v>0</v>
      </c>
      <c r="K67" s="216">
        <v>0</v>
      </c>
      <c r="L67" s="216">
        <v>1</v>
      </c>
      <c r="M67" s="216">
        <v>0</v>
      </c>
      <c r="N67" s="216">
        <v>0</v>
      </c>
      <c r="O67" s="216">
        <v>0</v>
      </c>
      <c r="P67" s="216">
        <v>0</v>
      </c>
      <c r="Q67" s="216">
        <v>1</v>
      </c>
      <c r="R67" s="216">
        <v>0</v>
      </c>
      <c r="S67" s="216">
        <v>0</v>
      </c>
      <c r="T67" s="216">
        <v>0</v>
      </c>
      <c r="U67" s="216">
        <v>0</v>
      </c>
      <c r="V67" s="216">
        <v>0</v>
      </c>
      <c r="W67" s="216">
        <v>1</v>
      </c>
      <c r="X67" s="216">
        <v>0</v>
      </c>
      <c r="Y67" s="216">
        <v>0</v>
      </c>
      <c r="Z67" s="216">
        <v>0</v>
      </c>
      <c r="AA67" s="216">
        <v>0</v>
      </c>
      <c r="AB67" s="216">
        <v>0</v>
      </c>
      <c r="AC67" s="216">
        <v>0</v>
      </c>
      <c r="AD67" s="216">
        <v>0</v>
      </c>
      <c r="AE67" s="216">
        <v>0</v>
      </c>
      <c r="AF67" s="216">
        <v>0</v>
      </c>
      <c r="AG67" s="216">
        <v>0</v>
      </c>
      <c r="AH67" s="216">
        <v>0</v>
      </c>
      <c r="AI67" s="216">
        <v>1</v>
      </c>
      <c r="AJ67" s="216">
        <v>0</v>
      </c>
      <c r="AK67" s="216">
        <v>0</v>
      </c>
      <c r="AL67" s="216">
        <v>1</v>
      </c>
      <c r="AM67" s="216">
        <v>0</v>
      </c>
      <c r="AN67" s="216">
        <v>0</v>
      </c>
      <c r="AO67" s="216">
        <v>5</v>
      </c>
      <c r="AP67" s="216">
        <v>0</v>
      </c>
      <c r="AQ67" s="216">
        <v>2</v>
      </c>
      <c r="AR67" s="216">
        <v>0</v>
      </c>
      <c r="AS67" s="216">
        <v>0</v>
      </c>
      <c r="AT67" s="216">
        <v>0</v>
      </c>
      <c r="AU67" s="216">
        <v>0</v>
      </c>
      <c r="AV67" s="216">
        <v>0</v>
      </c>
      <c r="AW67" s="216">
        <v>0</v>
      </c>
      <c r="AX67" s="216">
        <v>0</v>
      </c>
      <c r="AY67" s="216">
        <v>35</v>
      </c>
      <c r="AZ67" s="216">
        <v>0</v>
      </c>
      <c r="BA67" s="216">
        <v>0</v>
      </c>
      <c r="BB67" s="216">
        <v>0</v>
      </c>
      <c r="BC67" s="216">
        <v>0</v>
      </c>
      <c r="BD67" s="216">
        <v>0</v>
      </c>
      <c r="BE67" s="216">
        <v>0</v>
      </c>
      <c r="BF67" s="216">
        <v>0</v>
      </c>
      <c r="BG67" s="216">
        <v>0</v>
      </c>
      <c r="BH67" s="216">
        <v>0</v>
      </c>
      <c r="BI67" s="216">
        <v>0</v>
      </c>
      <c r="BJ67" s="216">
        <v>0</v>
      </c>
      <c r="BK67" s="217">
        <v>48</v>
      </c>
      <c r="BL67" s="643"/>
    </row>
    <row r="68" spans="1:65" s="29" customFormat="1" ht="20.100000000000001" customHeight="1" x14ac:dyDescent="0.35">
      <c r="A68" s="63" t="s">
        <v>170</v>
      </c>
      <c r="B68" s="64" t="s">
        <v>171</v>
      </c>
      <c r="C68" s="212">
        <v>1</v>
      </c>
      <c r="D68" s="213">
        <v>0</v>
      </c>
      <c r="E68" s="213">
        <v>2</v>
      </c>
      <c r="F68" s="213">
        <v>0</v>
      </c>
      <c r="G68" s="213">
        <v>2</v>
      </c>
      <c r="H68" s="213">
        <v>0</v>
      </c>
      <c r="I68" s="213">
        <v>0</v>
      </c>
      <c r="J68" s="213">
        <v>0</v>
      </c>
      <c r="K68" s="213">
        <v>0</v>
      </c>
      <c r="L68" s="213">
        <v>3</v>
      </c>
      <c r="M68" s="213">
        <v>0</v>
      </c>
      <c r="N68" s="213">
        <v>0</v>
      </c>
      <c r="O68" s="213">
        <v>1</v>
      </c>
      <c r="P68" s="213">
        <v>28</v>
      </c>
      <c r="Q68" s="213">
        <v>1</v>
      </c>
      <c r="R68" s="213">
        <v>0</v>
      </c>
      <c r="S68" s="213">
        <v>0</v>
      </c>
      <c r="T68" s="213">
        <v>0</v>
      </c>
      <c r="U68" s="213">
        <v>1</v>
      </c>
      <c r="V68" s="213">
        <v>0</v>
      </c>
      <c r="W68" s="213">
        <v>0</v>
      </c>
      <c r="X68" s="213">
        <v>0</v>
      </c>
      <c r="Y68" s="213">
        <v>6</v>
      </c>
      <c r="Z68" s="213">
        <v>4</v>
      </c>
      <c r="AA68" s="213">
        <v>0</v>
      </c>
      <c r="AB68" s="213">
        <v>0</v>
      </c>
      <c r="AC68" s="213">
        <v>1</v>
      </c>
      <c r="AD68" s="213">
        <v>0</v>
      </c>
      <c r="AE68" s="213">
        <v>0</v>
      </c>
      <c r="AF68" s="213">
        <v>0</v>
      </c>
      <c r="AG68" s="213">
        <v>0</v>
      </c>
      <c r="AH68" s="213">
        <v>0</v>
      </c>
      <c r="AI68" s="213">
        <v>0</v>
      </c>
      <c r="AJ68" s="213">
        <v>0</v>
      </c>
      <c r="AK68" s="213">
        <v>0</v>
      </c>
      <c r="AL68" s="213">
        <v>1</v>
      </c>
      <c r="AM68" s="213">
        <v>0</v>
      </c>
      <c r="AN68" s="213">
        <v>0</v>
      </c>
      <c r="AO68" s="213">
        <v>0</v>
      </c>
      <c r="AP68" s="213">
        <v>1</v>
      </c>
      <c r="AQ68" s="213">
        <v>0</v>
      </c>
      <c r="AR68" s="213">
        <v>0</v>
      </c>
      <c r="AS68" s="213">
        <v>0</v>
      </c>
      <c r="AT68" s="213">
        <v>0</v>
      </c>
      <c r="AU68" s="213">
        <v>0</v>
      </c>
      <c r="AV68" s="213">
        <v>0</v>
      </c>
      <c r="AW68" s="213">
        <v>1</v>
      </c>
      <c r="AX68" s="213">
        <v>0</v>
      </c>
      <c r="AY68" s="213">
        <v>0</v>
      </c>
      <c r="AZ68" s="213">
        <v>50</v>
      </c>
      <c r="BA68" s="213">
        <v>0</v>
      </c>
      <c r="BB68" s="213">
        <v>1</v>
      </c>
      <c r="BC68" s="213">
        <v>1</v>
      </c>
      <c r="BD68" s="213">
        <v>0</v>
      </c>
      <c r="BE68" s="213">
        <v>0</v>
      </c>
      <c r="BF68" s="213">
        <v>0</v>
      </c>
      <c r="BG68" s="213">
        <v>1</v>
      </c>
      <c r="BH68" s="213">
        <v>0</v>
      </c>
      <c r="BI68" s="213">
        <v>0</v>
      </c>
      <c r="BJ68" s="213">
        <v>1</v>
      </c>
      <c r="BK68" s="214">
        <v>107</v>
      </c>
      <c r="BL68" s="643"/>
    </row>
    <row r="69" spans="1:65" s="29" customFormat="1" ht="20.100000000000001" customHeight="1" x14ac:dyDescent="0.35">
      <c r="A69" s="69" t="s">
        <v>173</v>
      </c>
      <c r="B69" s="70" t="s">
        <v>174</v>
      </c>
      <c r="C69" s="215">
        <v>0</v>
      </c>
      <c r="D69" s="216">
        <v>0</v>
      </c>
      <c r="E69" s="216">
        <v>0</v>
      </c>
      <c r="F69" s="216">
        <v>0</v>
      </c>
      <c r="G69" s="216">
        <v>0</v>
      </c>
      <c r="H69" s="216">
        <v>0</v>
      </c>
      <c r="I69" s="216">
        <v>0</v>
      </c>
      <c r="J69" s="216">
        <v>0</v>
      </c>
      <c r="K69" s="216">
        <v>0</v>
      </c>
      <c r="L69" s="216">
        <v>0</v>
      </c>
      <c r="M69" s="216">
        <v>0</v>
      </c>
      <c r="N69" s="216">
        <v>0</v>
      </c>
      <c r="O69" s="216">
        <v>0</v>
      </c>
      <c r="P69" s="216">
        <v>0</v>
      </c>
      <c r="Q69" s="216">
        <v>0</v>
      </c>
      <c r="R69" s="216">
        <v>0</v>
      </c>
      <c r="S69" s="216">
        <v>0</v>
      </c>
      <c r="T69" s="216">
        <v>0</v>
      </c>
      <c r="U69" s="216">
        <v>0</v>
      </c>
      <c r="V69" s="216">
        <v>0</v>
      </c>
      <c r="W69" s="216">
        <v>0</v>
      </c>
      <c r="X69" s="216">
        <v>0</v>
      </c>
      <c r="Y69" s="216">
        <v>0</v>
      </c>
      <c r="Z69" s="216">
        <v>0</v>
      </c>
      <c r="AA69" s="216">
        <v>0</v>
      </c>
      <c r="AB69" s="216">
        <v>0</v>
      </c>
      <c r="AC69" s="216">
        <v>0</v>
      </c>
      <c r="AD69" s="216">
        <v>0</v>
      </c>
      <c r="AE69" s="216">
        <v>0</v>
      </c>
      <c r="AF69" s="216">
        <v>0</v>
      </c>
      <c r="AG69" s="216">
        <v>0</v>
      </c>
      <c r="AH69" s="216">
        <v>0</v>
      </c>
      <c r="AI69" s="216">
        <v>0</v>
      </c>
      <c r="AJ69" s="216">
        <v>0</v>
      </c>
      <c r="AK69" s="216">
        <v>0</v>
      </c>
      <c r="AL69" s="216">
        <v>0</v>
      </c>
      <c r="AM69" s="216">
        <v>0</v>
      </c>
      <c r="AN69" s="216">
        <v>0</v>
      </c>
      <c r="AO69" s="216">
        <v>0</v>
      </c>
      <c r="AP69" s="216">
        <v>0</v>
      </c>
      <c r="AQ69" s="216">
        <v>0</v>
      </c>
      <c r="AR69" s="216">
        <v>0</v>
      </c>
      <c r="AS69" s="216">
        <v>0</v>
      </c>
      <c r="AT69" s="216">
        <v>0</v>
      </c>
      <c r="AU69" s="216">
        <v>0</v>
      </c>
      <c r="AV69" s="216">
        <v>0</v>
      </c>
      <c r="AW69" s="216">
        <v>0</v>
      </c>
      <c r="AX69" s="216">
        <v>0</v>
      </c>
      <c r="AY69" s="216">
        <v>0</v>
      </c>
      <c r="AZ69" s="216">
        <v>0</v>
      </c>
      <c r="BA69" s="216">
        <v>0</v>
      </c>
      <c r="BB69" s="216">
        <v>40</v>
      </c>
      <c r="BC69" s="216">
        <v>0</v>
      </c>
      <c r="BD69" s="216">
        <v>0</v>
      </c>
      <c r="BE69" s="216">
        <v>0</v>
      </c>
      <c r="BF69" s="216">
        <v>0</v>
      </c>
      <c r="BG69" s="216">
        <v>0</v>
      </c>
      <c r="BH69" s="216">
        <v>0</v>
      </c>
      <c r="BI69" s="216">
        <v>0</v>
      </c>
      <c r="BJ69" s="216">
        <v>0</v>
      </c>
      <c r="BK69" s="217">
        <v>40</v>
      </c>
      <c r="BL69" s="643"/>
    </row>
    <row r="70" spans="1:65" s="53" customFormat="1" ht="29.25" customHeight="1" x14ac:dyDescent="0.35">
      <c r="A70" s="60"/>
      <c r="B70" s="61" t="s">
        <v>228</v>
      </c>
      <c r="C70" s="221">
        <v>76</v>
      </c>
      <c r="D70" s="222">
        <v>70</v>
      </c>
      <c r="E70" s="222">
        <v>97</v>
      </c>
      <c r="F70" s="222">
        <v>62</v>
      </c>
      <c r="G70" s="222">
        <v>665</v>
      </c>
      <c r="H70" s="222">
        <v>65</v>
      </c>
      <c r="I70" s="222">
        <v>55</v>
      </c>
      <c r="J70" s="222">
        <v>23</v>
      </c>
      <c r="K70" s="222">
        <v>1</v>
      </c>
      <c r="L70" s="222">
        <v>505</v>
      </c>
      <c r="M70" s="222">
        <v>184</v>
      </c>
      <c r="N70" s="222">
        <v>14</v>
      </c>
      <c r="O70" s="222">
        <v>37</v>
      </c>
      <c r="P70" s="222">
        <v>294</v>
      </c>
      <c r="Q70" s="222">
        <v>99</v>
      </c>
      <c r="R70" s="222">
        <v>63</v>
      </c>
      <c r="S70" s="222">
        <v>39</v>
      </c>
      <c r="T70" s="222">
        <v>75</v>
      </c>
      <c r="U70" s="222">
        <v>77</v>
      </c>
      <c r="V70" s="222">
        <v>13</v>
      </c>
      <c r="W70" s="222">
        <v>125</v>
      </c>
      <c r="X70" s="222">
        <v>154</v>
      </c>
      <c r="Y70" s="222">
        <v>250</v>
      </c>
      <c r="Z70" s="222">
        <v>112</v>
      </c>
      <c r="AA70" s="222">
        <v>57</v>
      </c>
      <c r="AB70" s="222">
        <v>89</v>
      </c>
      <c r="AC70" s="222">
        <v>20</v>
      </c>
      <c r="AD70" s="222">
        <v>43</v>
      </c>
      <c r="AE70" s="222">
        <v>59</v>
      </c>
      <c r="AF70" s="222">
        <v>7</v>
      </c>
      <c r="AG70" s="222">
        <v>234</v>
      </c>
      <c r="AH70" s="222">
        <v>11</v>
      </c>
      <c r="AI70" s="222">
        <v>422</v>
      </c>
      <c r="AJ70" s="222">
        <v>198</v>
      </c>
      <c r="AK70" s="222">
        <v>26</v>
      </c>
      <c r="AL70" s="222">
        <v>185</v>
      </c>
      <c r="AM70" s="222">
        <v>58</v>
      </c>
      <c r="AN70" s="222">
        <v>62</v>
      </c>
      <c r="AO70" s="222">
        <v>184</v>
      </c>
      <c r="AP70" s="222">
        <v>9</v>
      </c>
      <c r="AQ70" s="222">
        <v>76</v>
      </c>
      <c r="AR70" s="222">
        <v>17</v>
      </c>
      <c r="AS70" s="222">
        <v>95</v>
      </c>
      <c r="AT70" s="222">
        <v>460</v>
      </c>
      <c r="AU70" s="222">
        <v>118</v>
      </c>
      <c r="AV70" s="222">
        <v>5</v>
      </c>
      <c r="AW70" s="222">
        <v>179</v>
      </c>
      <c r="AX70" s="222">
        <v>112</v>
      </c>
      <c r="AY70" s="222">
        <v>39</v>
      </c>
      <c r="AZ70" s="222">
        <v>104</v>
      </c>
      <c r="BA70" s="222">
        <v>7</v>
      </c>
      <c r="BB70" s="222">
        <v>43</v>
      </c>
      <c r="BC70" s="222">
        <v>5</v>
      </c>
      <c r="BD70" s="222">
        <v>8</v>
      </c>
      <c r="BE70" s="222">
        <v>7</v>
      </c>
      <c r="BF70" s="222">
        <v>1</v>
      </c>
      <c r="BG70" s="222">
        <v>44</v>
      </c>
      <c r="BH70" s="222">
        <v>1</v>
      </c>
      <c r="BI70" s="222">
        <v>151</v>
      </c>
      <c r="BJ70" s="222">
        <v>26</v>
      </c>
      <c r="BK70" s="223">
        <v>6317</v>
      </c>
      <c r="BL70" s="643"/>
    </row>
    <row r="71" spans="1:65" s="414" customFormat="1" ht="24.75" customHeight="1" x14ac:dyDescent="0.3">
      <c r="A71" s="741" t="s">
        <v>733</v>
      </c>
      <c r="B71" s="741"/>
      <c r="C71" s="415"/>
      <c r="D71" s="415"/>
      <c r="E71" s="415"/>
      <c r="F71" s="415"/>
      <c r="G71" s="415"/>
      <c r="H71" s="415"/>
      <c r="I71" s="415"/>
      <c r="J71" s="415"/>
      <c r="K71" s="415"/>
      <c r="L71" s="415"/>
      <c r="M71" s="415"/>
      <c r="N71" s="415"/>
      <c r="O71" s="415"/>
      <c r="P71" s="415"/>
      <c r="Q71" s="415"/>
      <c r="R71" s="415"/>
      <c r="S71" s="415"/>
      <c r="T71" s="415"/>
      <c r="U71" s="415"/>
      <c r="V71" s="415"/>
      <c r="W71" s="415"/>
      <c r="X71" s="415"/>
      <c r="Y71" s="415"/>
      <c r="Z71" s="415"/>
      <c r="AA71" s="415"/>
      <c r="AB71" s="415"/>
      <c r="AC71" s="415"/>
      <c r="AD71" s="415"/>
      <c r="AE71" s="415"/>
      <c r="AF71" s="415"/>
      <c r="AG71" s="415"/>
      <c r="AH71" s="415"/>
      <c r="AI71" s="415"/>
      <c r="AJ71" s="415"/>
      <c r="AK71" s="415"/>
      <c r="AL71" s="415"/>
      <c r="AM71" s="415"/>
      <c r="AN71" s="415"/>
      <c r="AO71" s="415"/>
      <c r="AP71" s="415"/>
      <c r="AQ71" s="415"/>
      <c r="AR71" s="415"/>
      <c r="AS71" s="415"/>
      <c r="AT71" s="415"/>
      <c r="AU71" s="415"/>
      <c r="AV71" s="415"/>
      <c r="AW71" s="415"/>
      <c r="AX71" s="415"/>
      <c r="AY71" s="415"/>
      <c r="AZ71" s="415"/>
      <c r="BA71" s="415"/>
      <c r="BB71" s="415"/>
      <c r="BC71" s="415"/>
      <c r="BD71" s="415"/>
      <c r="BE71" s="415"/>
      <c r="BF71" s="415"/>
      <c r="BG71" s="415"/>
      <c r="BH71" s="415"/>
      <c r="BI71" s="415"/>
      <c r="BJ71" s="415"/>
      <c r="BK71" s="415"/>
      <c r="BL71" s="415"/>
      <c r="BM71" s="415"/>
    </row>
    <row r="72" spans="1:65" s="414" customFormat="1" ht="11.65" x14ac:dyDescent="0.35">
      <c r="A72" s="420" t="s">
        <v>771</v>
      </c>
      <c r="C72" s="415"/>
      <c r="D72" s="416" t="s">
        <v>504</v>
      </c>
      <c r="E72" s="415"/>
      <c r="F72" s="415"/>
      <c r="G72" s="415"/>
      <c r="H72" s="415"/>
      <c r="I72" s="415"/>
      <c r="J72" s="416" t="s">
        <v>505</v>
      </c>
      <c r="K72" s="415"/>
      <c r="L72" s="415"/>
      <c r="M72" s="415"/>
      <c r="N72" s="415"/>
      <c r="O72" s="415"/>
      <c r="P72" s="416" t="s">
        <v>506</v>
      </c>
      <c r="Q72" s="415"/>
      <c r="R72" s="415"/>
      <c r="S72" s="415"/>
      <c r="T72" s="415"/>
      <c r="U72" s="415"/>
      <c r="V72" s="416" t="s">
        <v>507</v>
      </c>
      <c r="W72" s="415"/>
      <c r="X72" s="415"/>
      <c r="Y72" s="415"/>
      <c r="Z72" s="415"/>
      <c r="AA72" s="415"/>
      <c r="AB72" s="416" t="s">
        <v>508</v>
      </c>
      <c r="AC72" s="415"/>
      <c r="AD72" s="415"/>
      <c r="AE72" s="415"/>
      <c r="AF72" s="415"/>
      <c r="AG72" s="415"/>
      <c r="AH72" s="416" t="s">
        <v>509</v>
      </c>
      <c r="AI72" s="415"/>
      <c r="AJ72" s="415"/>
      <c r="AK72" s="415"/>
      <c r="AL72" s="415"/>
      <c r="AM72" s="415"/>
      <c r="AN72" s="416" t="s">
        <v>510</v>
      </c>
      <c r="AO72" s="415"/>
      <c r="AP72" s="415"/>
      <c r="AQ72" s="415"/>
      <c r="AR72" s="415"/>
      <c r="AS72" s="416" t="s">
        <v>511</v>
      </c>
      <c r="AT72" s="415"/>
      <c r="AU72" s="415"/>
      <c r="AV72" s="415"/>
      <c r="AW72" s="415"/>
      <c r="AY72" s="415"/>
      <c r="AZ72" s="416" t="s">
        <v>512</v>
      </c>
      <c r="BA72" s="415"/>
      <c r="BB72" s="415"/>
      <c r="BC72" s="415"/>
      <c r="BD72" s="415"/>
      <c r="BE72" s="417" t="s">
        <v>513</v>
      </c>
      <c r="BF72" s="415"/>
      <c r="BG72" s="415"/>
      <c r="BH72" s="415"/>
      <c r="BI72" s="418"/>
      <c r="BJ72" s="417"/>
      <c r="BK72" s="415"/>
      <c r="BL72" s="415"/>
      <c r="BM72" s="415"/>
    </row>
    <row r="73" spans="1:65" s="414" customFormat="1" ht="11.65" x14ac:dyDescent="0.3">
      <c r="A73" s="421" t="s">
        <v>702</v>
      </c>
      <c r="C73" s="415"/>
      <c r="D73" s="416" t="s">
        <v>514</v>
      </c>
      <c r="E73" s="415"/>
      <c r="F73" s="415"/>
      <c r="G73" s="415"/>
      <c r="H73" s="415"/>
      <c r="I73" s="415"/>
      <c r="J73" s="416" t="s">
        <v>515</v>
      </c>
      <c r="K73" s="415"/>
      <c r="L73" s="415"/>
      <c r="M73" s="415"/>
      <c r="N73" s="415"/>
      <c r="O73" s="415"/>
      <c r="P73" s="416" t="s">
        <v>516</v>
      </c>
      <c r="Q73" s="415"/>
      <c r="R73" s="415"/>
      <c r="S73" s="415"/>
      <c r="T73" s="415"/>
      <c r="U73" s="415"/>
      <c r="V73" s="416" t="s">
        <v>517</v>
      </c>
      <c r="W73" s="415"/>
      <c r="X73" s="415"/>
      <c r="Y73" s="415"/>
      <c r="Z73" s="415"/>
      <c r="AA73" s="415"/>
      <c r="AB73" s="416" t="s">
        <v>518</v>
      </c>
      <c r="AC73" s="415"/>
      <c r="AD73" s="415"/>
      <c r="AE73" s="415"/>
      <c r="AF73" s="415"/>
      <c r="AG73" s="415"/>
      <c r="AH73" s="416" t="s">
        <v>519</v>
      </c>
      <c r="AI73" s="415"/>
      <c r="AJ73" s="415"/>
      <c r="AK73" s="415"/>
      <c r="AL73" s="415"/>
      <c r="AM73" s="415"/>
      <c r="AN73" s="416" t="s">
        <v>520</v>
      </c>
      <c r="AO73" s="415"/>
      <c r="AP73" s="415"/>
      <c r="AQ73" s="415"/>
      <c r="AR73" s="415"/>
      <c r="AS73" s="416" t="s">
        <v>521</v>
      </c>
      <c r="AT73" s="415"/>
      <c r="AU73" s="415"/>
      <c r="AV73" s="415"/>
      <c r="AW73" s="415"/>
      <c r="AY73" s="415"/>
      <c r="AZ73" s="416" t="s">
        <v>522</v>
      </c>
      <c r="BA73" s="415"/>
      <c r="BB73" s="415"/>
      <c r="BC73" s="415"/>
      <c r="BD73" s="415"/>
      <c r="BE73" s="417" t="s">
        <v>523</v>
      </c>
      <c r="BF73" s="415"/>
      <c r="BG73" s="415"/>
      <c r="BH73" s="415"/>
      <c r="BI73" s="418"/>
      <c r="BJ73" s="417"/>
      <c r="BK73" s="415"/>
      <c r="BL73" s="415"/>
      <c r="BM73" s="415"/>
    </row>
    <row r="74" spans="1:65" s="414" customFormat="1" ht="11.65" x14ac:dyDescent="0.3">
      <c r="A74" s="422" t="s">
        <v>767</v>
      </c>
      <c r="C74" s="415"/>
      <c r="D74" s="416" t="s">
        <v>524</v>
      </c>
      <c r="E74" s="415"/>
      <c r="F74" s="415"/>
      <c r="G74" s="415"/>
      <c r="H74" s="415"/>
      <c r="I74" s="415"/>
      <c r="J74" s="416" t="s">
        <v>525</v>
      </c>
      <c r="K74" s="415"/>
      <c r="L74" s="415"/>
      <c r="M74" s="415"/>
      <c r="N74" s="415"/>
      <c r="O74" s="415"/>
      <c r="P74" s="416" t="s">
        <v>526</v>
      </c>
      <c r="Q74" s="415"/>
      <c r="R74" s="415"/>
      <c r="S74" s="415"/>
      <c r="T74" s="415"/>
      <c r="U74" s="415"/>
      <c r="V74" s="416" t="s">
        <v>527</v>
      </c>
      <c r="W74" s="415"/>
      <c r="X74" s="415"/>
      <c r="Y74" s="415"/>
      <c r="Z74" s="415"/>
      <c r="AA74" s="415"/>
      <c r="AB74" s="416" t="s">
        <v>528</v>
      </c>
      <c r="AC74" s="415"/>
      <c r="AD74" s="415"/>
      <c r="AE74" s="415"/>
      <c r="AF74" s="415"/>
      <c r="AG74" s="415"/>
      <c r="AH74" s="416" t="s">
        <v>529</v>
      </c>
      <c r="AI74" s="415"/>
      <c r="AJ74" s="415"/>
      <c r="AK74" s="415"/>
      <c r="AL74" s="415"/>
      <c r="AM74" s="415"/>
      <c r="AN74" s="416" t="s">
        <v>530</v>
      </c>
      <c r="AO74" s="415"/>
      <c r="AP74" s="415"/>
      <c r="AQ74" s="415"/>
      <c r="AR74" s="415"/>
      <c r="AS74" s="416" t="s">
        <v>531</v>
      </c>
      <c r="AT74" s="415"/>
      <c r="AU74" s="415"/>
      <c r="AV74" s="415"/>
      <c r="AW74" s="415"/>
      <c r="AY74" s="415"/>
      <c r="AZ74" s="416" t="s">
        <v>532</v>
      </c>
      <c r="BA74" s="415"/>
      <c r="BB74" s="415"/>
      <c r="BC74" s="415"/>
      <c r="BD74" s="415"/>
      <c r="BE74" s="417" t="s">
        <v>533</v>
      </c>
      <c r="BF74" s="415"/>
      <c r="BG74" s="415"/>
      <c r="BH74" s="415"/>
      <c r="BI74" s="752"/>
      <c r="BJ74" s="415"/>
      <c r="BK74" s="417"/>
      <c r="BL74" s="415"/>
      <c r="BM74" s="415"/>
    </row>
    <row r="75" spans="1:65" s="414" customFormat="1" ht="10.9" x14ac:dyDescent="0.3">
      <c r="A75" s="419"/>
      <c r="C75" s="415"/>
      <c r="D75" s="416" t="s">
        <v>534</v>
      </c>
      <c r="E75" s="415"/>
      <c r="F75" s="415"/>
      <c r="G75" s="415"/>
      <c r="H75" s="415"/>
      <c r="I75" s="415"/>
      <c r="J75" s="416" t="s">
        <v>535</v>
      </c>
      <c r="K75" s="415"/>
      <c r="L75" s="415"/>
      <c r="M75" s="415"/>
      <c r="N75" s="415"/>
      <c r="O75" s="415"/>
      <c r="P75" s="416" t="s">
        <v>536</v>
      </c>
      <c r="Q75" s="415"/>
      <c r="R75" s="415"/>
      <c r="S75" s="415"/>
      <c r="T75" s="415"/>
      <c r="U75" s="415"/>
      <c r="V75" s="416" t="s">
        <v>537</v>
      </c>
      <c r="W75" s="415"/>
      <c r="X75" s="415"/>
      <c r="Y75" s="415"/>
      <c r="Z75" s="415"/>
      <c r="AA75" s="415"/>
      <c r="AB75" s="416" t="s">
        <v>538</v>
      </c>
      <c r="AC75" s="415"/>
      <c r="AD75" s="415"/>
      <c r="AE75" s="415"/>
      <c r="AF75" s="415"/>
      <c r="AG75" s="415"/>
      <c r="AH75" s="416" t="s">
        <v>539</v>
      </c>
      <c r="AI75" s="415"/>
      <c r="AJ75" s="415"/>
      <c r="AK75" s="415"/>
      <c r="AL75" s="415"/>
      <c r="AM75" s="415"/>
      <c r="AN75" s="416" t="s">
        <v>540</v>
      </c>
      <c r="AO75" s="415"/>
      <c r="AP75" s="415"/>
      <c r="AQ75" s="415"/>
      <c r="AR75" s="415"/>
      <c r="AS75" s="416" t="s">
        <v>541</v>
      </c>
      <c r="AT75" s="415"/>
      <c r="AU75" s="415"/>
      <c r="AV75" s="415"/>
      <c r="AW75" s="415"/>
      <c r="AY75" s="415"/>
      <c r="AZ75" s="416" t="s">
        <v>542</v>
      </c>
      <c r="BA75" s="415"/>
      <c r="BB75" s="415"/>
      <c r="BC75" s="415"/>
      <c r="BD75" s="415"/>
      <c r="BE75" s="417" t="s">
        <v>543</v>
      </c>
      <c r="BF75" s="415"/>
      <c r="BG75" s="415"/>
      <c r="BH75" s="415"/>
      <c r="BI75" s="752"/>
      <c r="BJ75" s="415"/>
      <c r="BK75" s="417"/>
      <c r="BL75" s="415"/>
      <c r="BM75" s="415"/>
    </row>
    <row r="76" spans="1:65" s="414" customFormat="1" ht="10.9" x14ac:dyDescent="0.3">
      <c r="C76" s="415"/>
      <c r="D76" s="416" t="s">
        <v>544</v>
      </c>
      <c r="E76" s="415"/>
      <c r="F76" s="415"/>
      <c r="G76" s="415"/>
      <c r="H76" s="415"/>
      <c r="I76" s="415"/>
      <c r="J76" s="416" t="s">
        <v>545</v>
      </c>
      <c r="K76" s="415"/>
      <c r="L76" s="415"/>
      <c r="M76" s="415"/>
      <c r="N76" s="415"/>
      <c r="O76" s="415"/>
      <c r="P76" s="416" t="s">
        <v>546</v>
      </c>
      <c r="Q76" s="415"/>
      <c r="R76" s="415"/>
      <c r="S76" s="415"/>
      <c r="T76" s="415"/>
      <c r="U76" s="415"/>
      <c r="V76" s="416" t="s">
        <v>547</v>
      </c>
      <c r="W76" s="415"/>
      <c r="X76" s="415"/>
      <c r="Y76" s="415"/>
      <c r="Z76" s="415"/>
      <c r="AA76" s="415"/>
      <c r="AB76" s="416" t="s">
        <v>548</v>
      </c>
      <c r="AC76" s="415"/>
      <c r="AD76" s="415"/>
      <c r="AE76" s="415"/>
      <c r="AF76" s="415"/>
      <c r="AG76" s="415"/>
      <c r="AH76" s="416" t="s">
        <v>549</v>
      </c>
      <c r="AI76" s="415"/>
      <c r="AJ76" s="415"/>
      <c r="AK76" s="415"/>
      <c r="AL76" s="415"/>
      <c r="AM76" s="415"/>
      <c r="AN76" s="416" t="s">
        <v>550</v>
      </c>
      <c r="AO76" s="415"/>
      <c r="AP76" s="415"/>
      <c r="AQ76" s="415"/>
      <c r="AR76" s="415"/>
      <c r="AS76" s="416" t="s">
        <v>551</v>
      </c>
      <c r="AT76" s="415"/>
      <c r="AU76" s="415"/>
      <c r="AV76" s="415"/>
      <c r="AW76" s="415"/>
      <c r="AX76" s="416"/>
      <c r="AY76" s="415"/>
      <c r="AZ76" s="415"/>
      <c r="BA76" s="415"/>
      <c r="BB76" s="415"/>
      <c r="BC76" s="415"/>
      <c r="BD76" s="415"/>
      <c r="BE76" s="417" t="s">
        <v>552</v>
      </c>
      <c r="BF76" s="415"/>
      <c r="BG76" s="415"/>
      <c r="BH76" s="415"/>
      <c r="BI76" s="415"/>
      <c r="BJ76" s="415"/>
      <c r="BK76" s="417"/>
      <c r="BL76" s="415"/>
      <c r="BM76" s="415"/>
    </row>
    <row r="77" spans="1:65" s="414" customFormat="1" ht="10.9" x14ac:dyDescent="0.3">
      <c r="C77" s="415"/>
      <c r="D77" s="416" t="s">
        <v>553</v>
      </c>
      <c r="E77" s="415"/>
      <c r="F77" s="415"/>
      <c r="G77" s="415"/>
      <c r="H77" s="415"/>
      <c r="I77" s="415"/>
      <c r="J77" s="416" t="s">
        <v>554</v>
      </c>
      <c r="K77" s="415"/>
      <c r="L77" s="415"/>
      <c r="M77" s="415"/>
      <c r="N77" s="415"/>
      <c r="O77" s="415"/>
      <c r="P77" s="416" t="s">
        <v>555</v>
      </c>
      <c r="Q77" s="415"/>
      <c r="R77" s="415"/>
      <c r="S77" s="415"/>
      <c r="T77" s="415"/>
      <c r="U77" s="415"/>
      <c r="V77" s="416" t="s">
        <v>556</v>
      </c>
      <c r="W77" s="415"/>
      <c r="X77" s="415"/>
      <c r="Y77" s="415"/>
      <c r="Z77" s="415"/>
      <c r="AA77" s="415"/>
      <c r="AB77" s="416" t="s">
        <v>557</v>
      </c>
      <c r="AC77" s="415"/>
      <c r="AD77" s="415"/>
      <c r="AE77" s="415"/>
      <c r="AF77" s="415"/>
      <c r="AG77" s="415"/>
      <c r="AH77" s="416" t="s">
        <v>558</v>
      </c>
      <c r="AI77" s="415"/>
      <c r="AJ77" s="415"/>
      <c r="AK77" s="415"/>
      <c r="AL77" s="415"/>
      <c r="AM77" s="415"/>
      <c r="AN77" s="416" t="s">
        <v>559</v>
      </c>
      <c r="AO77" s="415"/>
      <c r="AP77" s="415"/>
      <c r="AQ77" s="415"/>
      <c r="AR77" s="415"/>
      <c r="AS77" s="416" t="s">
        <v>560</v>
      </c>
      <c r="AT77" s="415"/>
      <c r="AU77" s="415"/>
      <c r="AV77" s="415"/>
      <c r="AW77" s="415"/>
      <c r="AX77" s="415"/>
      <c r="AY77" s="415"/>
      <c r="AZ77" s="415"/>
      <c r="BA77" s="415"/>
      <c r="BB77" s="415"/>
      <c r="BC77" s="415"/>
      <c r="BD77" s="415"/>
      <c r="BF77" s="415"/>
      <c r="BG77" s="415"/>
      <c r="BH77" s="415"/>
      <c r="BI77" s="415"/>
      <c r="BJ77" s="415"/>
      <c r="BK77" s="417"/>
      <c r="BL77" s="415"/>
      <c r="BM77" s="415"/>
    </row>
    <row r="78" spans="1:65" x14ac:dyDescent="0.35">
      <c r="A78" s="414"/>
    </row>
  </sheetData>
  <autoFilter ref="A3:BK3"/>
  <mergeCells count="4">
    <mergeCell ref="BI74:BI75"/>
    <mergeCell ref="A2:B2"/>
    <mergeCell ref="A71:B71"/>
    <mergeCell ref="A1:B1"/>
  </mergeCells>
  <hyperlinks>
    <hyperlink ref="A2:B2" location="TOC!A1" display="Return to Table of Contents"/>
  </hyperlinks>
  <pageMargins left="0.25" right="0.25" top="0.75" bottom="0.75" header="0.3" footer="0.3"/>
  <pageSetup scale="45" fitToWidth="0" orientation="portrait" horizontalDpi="1200" verticalDpi="1200" r:id="rId1"/>
  <headerFooter>
    <oddHeader>&amp;L&amp;9 2020-21 &amp;"Arial,Italic"Survey of Dental Education&amp;"Arial,Regular"
Report 1 - Academic Programs, Enrollment, and Graduates</oddHeader>
  </headerFooter>
  <rowBreaks count="1" manualBreakCount="1">
    <brk id="1" max="59" man="1"/>
  </rowBreaks>
  <colBreaks count="2" manualBreakCount="2">
    <brk id="26" max="76" man="1"/>
    <brk id="50" max="76" man="1"/>
  </colBreak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pageSetUpPr fitToPage="1"/>
  </sheetPr>
  <dimension ref="A1:P40"/>
  <sheetViews>
    <sheetView workbookViewId="0"/>
  </sheetViews>
  <sheetFormatPr defaultColWidth="9.1328125" defaultRowHeight="12.75" x14ac:dyDescent="0.35"/>
  <cols>
    <col min="1" max="14" width="9.1328125" style="350"/>
    <col min="15" max="15" width="11" style="350" customWidth="1"/>
    <col min="16" max="16384" width="9.1328125" style="350"/>
  </cols>
  <sheetData>
    <row r="1" spans="1:16" ht="15.75" x14ac:dyDescent="0.4">
      <c r="A1" s="345" t="s">
        <v>857</v>
      </c>
      <c r="B1" s="361"/>
      <c r="C1" s="361"/>
    </row>
    <row r="2" spans="1:16" ht="13.5" x14ac:dyDescent="0.35">
      <c r="A2" s="742" t="s">
        <v>0</v>
      </c>
      <c r="B2" s="742"/>
      <c r="C2" s="742"/>
      <c r="L2" s="358"/>
    </row>
    <row r="5" spans="1:16" x14ac:dyDescent="0.35">
      <c r="B5" s="350" t="s">
        <v>628</v>
      </c>
      <c r="C5" s="350" t="s">
        <v>629</v>
      </c>
      <c r="D5" s="350" t="s">
        <v>630</v>
      </c>
      <c r="E5" s="350" t="s">
        <v>631</v>
      </c>
      <c r="G5" s="350" t="s">
        <v>631</v>
      </c>
      <c r="H5" s="350" t="s">
        <v>630</v>
      </c>
      <c r="I5" s="350" t="s">
        <v>629</v>
      </c>
      <c r="J5" s="350" t="s">
        <v>628</v>
      </c>
    </row>
    <row r="6" spans="1:16" ht="13.9" x14ac:dyDescent="0.35">
      <c r="A6" s="350" t="s">
        <v>230</v>
      </c>
      <c r="B6" s="230">
        <v>3375</v>
      </c>
      <c r="C6" s="230">
        <v>3596</v>
      </c>
      <c r="D6" s="230">
        <v>3307</v>
      </c>
      <c r="E6" s="369">
        <v>3402</v>
      </c>
      <c r="G6" s="370">
        <f>E6/(SUM(E6:E8))*100</f>
        <v>53.854677853411424</v>
      </c>
      <c r="H6" s="370">
        <f>D6/(SUM(D6:D8))*100</f>
        <v>52.592239185750635</v>
      </c>
      <c r="I6" s="370">
        <f>C6/(SUM(C6:C8))*100</f>
        <v>52.550051147157681</v>
      </c>
      <c r="J6" s="370">
        <f>B6/(SUM($B6:$B8))*100</f>
        <v>51.550328394684584</v>
      </c>
      <c r="P6" s="358"/>
    </row>
    <row r="7" spans="1:16" ht="13.9" x14ac:dyDescent="0.35">
      <c r="A7" s="350" t="s">
        <v>229</v>
      </c>
      <c r="B7" s="226">
        <v>3164</v>
      </c>
      <c r="C7" s="226">
        <v>3226</v>
      </c>
      <c r="D7" s="226">
        <v>2968</v>
      </c>
      <c r="E7" s="226">
        <v>2909</v>
      </c>
      <c r="G7" s="370">
        <f>E7/(SUM(E6:E8))*100</f>
        <v>46.050340351432645</v>
      </c>
      <c r="H7" s="370">
        <f>D7/(SUM(D6:D8))*100</f>
        <v>47.201017811704837</v>
      </c>
      <c r="I7" s="370">
        <f>C7/(SUM(C6:C8))*100</f>
        <v>47.14306590676604</v>
      </c>
      <c r="J7" s="370">
        <f>B7/(SUM($B6:$B8))*100</f>
        <v>48.327478234305786</v>
      </c>
    </row>
    <row r="8" spans="1:16" x14ac:dyDescent="0.35">
      <c r="A8" s="350" t="s">
        <v>122</v>
      </c>
      <c r="B8" s="350">
        <v>8</v>
      </c>
      <c r="C8" s="350">
        <v>21</v>
      </c>
      <c r="D8" s="350">
        <v>13</v>
      </c>
      <c r="E8" s="371">
        <v>6</v>
      </c>
      <c r="G8" s="370">
        <f>E8/(SUM(E7:E8))*100</f>
        <v>0.2058319039451115</v>
      </c>
      <c r="H8" s="370">
        <f>D8/(SUM(D6:D8))*100</f>
        <v>0.20674300254452924</v>
      </c>
      <c r="I8" s="370">
        <f>C8/(SUM(C6:C8))*100</f>
        <v>0.3068829460762823</v>
      </c>
      <c r="J8" s="370">
        <f>B8/(SUM($B6:$B8))*100</f>
        <v>0.12219337100962271</v>
      </c>
    </row>
    <row r="9" spans="1:16" x14ac:dyDescent="0.35">
      <c r="A9" s="350" t="s">
        <v>228</v>
      </c>
      <c r="B9" s="372">
        <f>SUM(B6:B8)</f>
        <v>6547</v>
      </c>
      <c r="C9" s="372">
        <f>SUM(C6:C8)</f>
        <v>6843</v>
      </c>
      <c r="D9" s="372">
        <f>SUM(D6:D8)</f>
        <v>6288</v>
      </c>
      <c r="E9" s="372">
        <f>SUM(E6:E8)</f>
        <v>6317</v>
      </c>
    </row>
    <row r="10" spans="1:16" x14ac:dyDescent="0.35">
      <c r="P10" s="358"/>
    </row>
    <row r="14" spans="1:16" x14ac:dyDescent="0.35">
      <c r="B14" s="350" t="s">
        <v>858</v>
      </c>
      <c r="C14" s="350" t="s">
        <v>859</v>
      </c>
      <c r="D14" s="350" t="s">
        <v>860</v>
      </c>
    </row>
    <row r="15" spans="1:16" ht="13.9" x14ac:dyDescent="0.35">
      <c r="A15" s="350">
        <v>1</v>
      </c>
      <c r="B15" s="226">
        <v>2909</v>
      </c>
      <c r="C15" s="230">
        <v>3402</v>
      </c>
      <c r="D15" s="350">
        <v>6</v>
      </c>
    </row>
    <row r="16" spans="1:16" ht="13.9" x14ac:dyDescent="0.35">
      <c r="A16" s="350">
        <v>2</v>
      </c>
      <c r="B16" s="226">
        <v>2968</v>
      </c>
      <c r="C16" s="230">
        <v>3307</v>
      </c>
      <c r="D16" s="228">
        <v>13</v>
      </c>
    </row>
    <row r="17" spans="1:16" ht="13.9" x14ac:dyDescent="0.35">
      <c r="A17" s="350">
        <v>3</v>
      </c>
      <c r="B17" s="226">
        <v>3226</v>
      </c>
      <c r="C17" s="230">
        <v>3596</v>
      </c>
      <c r="D17" s="228">
        <v>21</v>
      </c>
    </row>
    <row r="18" spans="1:16" ht="13.9" x14ac:dyDescent="0.35">
      <c r="A18" s="350">
        <v>4</v>
      </c>
      <c r="B18" s="226">
        <v>3164</v>
      </c>
      <c r="C18" s="230">
        <v>3375</v>
      </c>
      <c r="D18" s="228">
        <v>8</v>
      </c>
    </row>
    <row r="21" spans="1:16" x14ac:dyDescent="0.35">
      <c r="P21" s="358"/>
    </row>
    <row r="23" spans="1:16" x14ac:dyDescent="0.35">
      <c r="P23" s="358"/>
    </row>
    <row r="33" spans="1:10" x14ac:dyDescent="0.35">
      <c r="A33" s="394" t="s">
        <v>735</v>
      </c>
    </row>
    <row r="34" spans="1:10" ht="15" customHeight="1" x14ac:dyDescent="0.35"/>
    <row r="35" spans="1:10" x14ac:dyDescent="0.35">
      <c r="A35" s="714" t="s">
        <v>703</v>
      </c>
      <c r="B35" s="714"/>
      <c r="C35" s="714"/>
      <c r="D35" s="714"/>
      <c r="E35" s="714"/>
      <c r="F35" s="714"/>
      <c r="G35" s="714"/>
      <c r="H35" s="714"/>
      <c r="I35" s="714"/>
      <c r="J35" s="714"/>
    </row>
    <row r="36" spans="1:10" x14ac:dyDescent="0.35">
      <c r="A36" s="714"/>
      <c r="B36" s="714"/>
      <c r="C36" s="714"/>
      <c r="D36" s="714"/>
      <c r="E36" s="714"/>
      <c r="F36" s="714"/>
      <c r="G36" s="714"/>
      <c r="H36" s="714"/>
      <c r="I36" s="714"/>
      <c r="J36" s="714"/>
    </row>
    <row r="37" spans="1:10" x14ac:dyDescent="0.35">
      <c r="A37" s="714"/>
      <c r="B37" s="714"/>
      <c r="C37" s="714"/>
      <c r="D37" s="714"/>
      <c r="E37" s="714"/>
      <c r="F37" s="714"/>
      <c r="G37" s="714"/>
      <c r="H37" s="714"/>
      <c r="I37" s="714"/>
      <c r="J37" s="714"/>
    </row>
    <row r="38" spans="1:10" x14ac:dyDescent="0.35">
      <c r="A38" s="394"/>
      <c r="B38" s="394"/>
      <c r="C38" s="394"/>
      <c r="D38" s="394"/>
      <c r="E38" s="394"/>
      <c r="F38" s="394"/>
      <c r="G38" s="394"/>
      <c r="H38" s="394"/>
      <c r="I38" s="394"/>
      <c r="J38" s="394"/>
    </row>
    <row r="39" spans="1:10" x14ac:dyDescent="0.35">
      <c r="A39" s="394" t="s">
        <v>856</v>
      </c>
      <c r="B39" s="394"/>
      <c r="C39" s="394"/>
      <c r="D39" s="394"/>
      <c r="E39" s="394"/>
      <c r="F39" s="394"/>
      <c r="G39" s="394"/>
      <c r="H39" s="394"/>
      <c r="I39" s="394"/>
      <c r="J39" s="394"/>
    </row>
    <row r="40" spans="1:10" x14ac:dyDescent="0.35">
      <c r="A40" s="394" t="s">
        <v>789</v>
      </c>
      <c r="B40" s="394"/>
      <c r="C40" s="394"/>
      <c r="D40" s="394"/>
      <c r="E40" s="394"/>
      <c r="F40" s="394"/>
      <c r="G40" s="394"/>
      <c r="H40" s="394"/>
      <c r="I40" s="394"/>
      <c r="J40" s="394"/>
    </row>
  </sheetData>
  <mergeCells count="2">
    <mergeCell ref="A2:C2"/>
    <mergeCell ref="A35:J37"/>
  </mergeCells>
  <hyperlinks>
    <hyperlink ref="A2:C2" location="TOC!A1" display="Return to Table of Contents"/>
  </hyperlinks>
  <pageMargins left="0.25" right="0.25" top="0.75" bottom="0.75" header="0.3" footer="0.3"/>
  <pageSetup scale="74" fitToHeight="0" orientation="portrait" horizontalDpi="1200" verticalDpi="1200" r:id="rId1"/>
  <headerFooter>
    <oddHeader>&amp;L&amp;9 2020-21 &amp;"Arial,Italic"Survey of Dental Education&amp;"Arial,Regular"
Report 1 - Academic Programs, Enrollment, and Graduates</oddHeader>
  </headerFooter>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pageSetUpPr fitToPage="1"/>
  </sheetPr>
  <dimension ref="A1:T97"/>
  <sheetViews>
    <sheetView zoomScaleNormal="100" workbookViewId="0">
      <pane xSplit="2" ySplit="4" topLeftCell="C5" activePane="bottomRight" state="frozen"/>
      <selection activeCell="I38" sqref="I38"/>
      <selection pane="topRight" activeCell="I38" sqref="I38"/>
      <selection pane="bottomLeft" activeCell="I38" sqref="I38"/>
      <selection pane="bottomRight"/>
    </sheetView>
  </sheetViews>
  <sheetFormatPr defaultColWidth="9.1328125" defaultRowHeight="12.75" x14ac:dyDescent="0.35"/>
  <cols>
    <col min="1" max="1" width="13.33203125" style="1" customWidth="1"/>
    <col min="2" max="2" width="56.53125" style="1" customWidth="1"/>
    <col min="3" max="18" width="8.86328125" style="1" customWidth="1"/>
    <col min="19" max="16384" width="9.1328125" style="1"/>
  </cols>
  <sheetData>
    <row r="1" spans="1:19" ht="13.9" x14ac:dyDescent="0.4">
      <c r="A1" s="2" t="s">
        <v>772</v>
      </c>
    </row>
    <row r="2" spans="1:19" ht="19.5" customHeight="1" x14ac:dyDescent="0.35">
      <c r="A2" s="709" t="s">
        <v>0</v>
      </c>
      <c r="B2" s="709"/>
    </row>
    <row r="3" spans="1:19" s="224" customFormat="1" ht="30.75" customHeight="1" x14ac:dyDescent="0.4">
      <c r="A3" s="542" t="s">
        <v>757</v>
      </c>
      <c r="B3" s="76"/>
      <c r="C3" s="754" t="s">
        <v>316</v>
      </c>
      <c r="D3" s="755"/>
      <c r="E3" s="756"/>
      <c r="F3" s="754" t="s">
        <v>317</v>
      </c>
      <c r="G3" s="755"/>
      <c r="H3" s="756"/>
      <c r="I3" s="754" t="s">
        <v>318</v>
      </c>
      <c r="J3" s="755"/>
      <c r="K3" s="756"/>
      <c r="L3" s="754" t="s">
        <v>319</v>
      </c>
      <c r="M3" s="755"/>
      <c r="N3" s="756"/>
      <c r="O3" s="754" t="s">
        <v>241</v>
      </c>
      <c r="P3" s="755"/>
      <c r="Q3" s="756"/>
      <c r="R3" s="75" t="s">
        <v>228</v>
      </c>
    </row>
    <row r="4" spans="1:19" s="224" customFormat="1" ht="20.100000000000001" customHeight="1" x14ac:dyDescent="0.4">
      <c r="A4" s="543" t="s">
        <v>758</v>
      </c>
      <c r="B4" s="543" t="s">
        <v>750</v>
      </c>
      <c r="C4" s="113" t="s">
        <v>229</v>
      </c>
      <c r="D4" s="114" t="s">
        <v>230</v>
      </c>
      <c r="E4" s="115" t="s">
        <v>561</v>
      </c>
      <c r="F4" s="113" t="s">
        <v>229</v>
      </c>
      <c r="G4" s="114" t="s">
        <v>230</v>
      </c>
      <c r="H4" s="115" t="s">
        <v>122</v>
      </c>
      <c r="I4" s="113" t="s">
        <v>229</v>
      </c>
      <c r="J4" s="114" t="s">
        <v>230</v>
      </c>
      <c r="K4" s="115" t="s">
        <v>122</v>
      </c>
      <c r="L4" s="113" t="s">
        <v>229</v>
      </c>
      <c r="M4" s="114" t="s">
        <v>230</v>
      </c>
      <c r="N4" s="115" t="s">
        <v>122</v>
      </c>
      <c r="O4" s="113" t="s">
        <v>229</v>
      </c>
      <c r="P4" s="114" t="s">
        <v>230</v>
      </c>
      <c r="Q4" s="115" t="s">
        <v>122</v>
      </c>
      <c r="R4" s="75"/>
    </row>
    <row r="5" spans="1:19" s="224" customFormat="1" ht="20.100000000000001" customHeight="1" x14ac:dyDescent="0.35">
      <c r="A5" s="63" t="s">
        <v>9</v>
      </c>
      <c r="B5" s="64" t="s">
        <v>10</v>
      </c>
      <c r="C5" s="231">
        <v>27</v>
      </c>
      <c r="D5" s="232">
        <v>36</v>
      </c>
      <c r="E5" s="233" t="s">
        <v>227</v>
      </c>
      <c r="F5" s="231">
        <v>27</v>
      </c>
      <c r="G5" s="232">
        <v>36</v>
      </c>
      <c r="H5" s="233" t="s">
        <v>227</v>
      </c>
      <c r="I5" s="231">
        <v>30</v>
      </c>
      <c r="J5" s="232">
        <v>47</v>
      </c>
      <c r="K5" s="233" t="s">
        <v>227</v>
      </c>
      <c r="L5" s="231">
        <v>36</v>
      </c>
      <c r="M5" s="232">
        <v>43</v>
      </c>
      <c r="N5" s="233" t="s">
        <v>227</v>
      </c>
      <c r="O5" s="231">
        <v>120</v>
      </c>
      <c r="P5" s="232">
        <v>162</v>
      </c>
      <c r="Q5" s="233"/>
      <c r="R5" s="237">
        <v>282</v>
      </c>
      <c r="S5" s="248"/>
    </row>
    <row r="6" spans="1:19" s="224" customFormat="1" ht="20.100000000000001" customHeight="1" x14ac:dyDescent="0.35">
      <c r="A6" s="69" t="s">
        <v>16</v>
      </c>
      <c r="B6" s="70" t="s">
        <v>17</v>
      </c>
      <c r="C6" s="234">
        <v>32</v>
      </c>
      <c r="D6" s="235">
        <v>46</v>
      </c>
      <c r="E6" s="236" t="s">
        <v>227</v>
      </c>
      <c r="F6" s="234">
        <v>35</v>
      </c>
      <c r="G6" s="235">
        <v>42</v>
      </c>
      <c r="H6" s="236" t="s">
        <v>227</v>
      </c>
      <c r="I6" s="234">
        <v>41</v>
      </c>
      <c r="J6" s="235">
        <v>34</v>
      </c>
      <c r="K6" s="236" t="s">
        <v>227</v>
      </c>
      <c r="L6" s="234">
        <v>30</v>
      </c>
      <c r="M6" s="235">
        <v>42</v>
      </c>
      <c r="N6" s="236" t="s">
        <v>227</v>
      </c>
      <c r="O6" s="234">
        <v>138</v>
      </c>
      <c r="P6" s="235">
        <v>164</v>
      </c>
      <c r="Q6" s="236"/>
      <c r="R6" s="238">
        <v>302</v>
      </c>
      <c r="S6" s="248"/>
    </row>
    <row r="7" spans="1:19" s="224" customFormat="1" ht="20.100000000000001" customHeight="1" x14ac:dyDescent="0.35">
      <c r="A7" s="63" t="s">
        <v>16</v>
      </c>
      <c r="B7" s="64" t="s">
        <v>20</v>
      </c>
      <c r="C7" s="231">
        <v>71</v>
      </c>
      <c r="D7" s="232">
        <v>74</v>
      </c>
      <c r="E7" s="233" t="s">
        <v>227</v>
      </c>
      <c r="F7" s="231">
        <v>83</v>
      </c>
      <c r="G7" s="232">
        <v>61</v>
      </c>
      <c r="H7" s="233" t="s">
        <v>227</v>
      </c>
      <c r="I7" s="231">
        <v>91</v>
      </c>
      <c r="J7" s="232">
        <v>54</v>
      </c>
      <c r="K7" s="233" t="s">
        <v>227</v>
      </c>
      <c r="L7" s="231">
        <v>88</v>
      </c>
      <c r="M7" s="232">
        <v>57</v>
      </c>
      <c r="N7" s="233" t="s">
        <v>227</v>
      </c>
      <c r="O7" s="231">
        <v>333</v>
      </c>
      <c r="P7" s="232">
        <v>246</v>
      </c>
      <c r="Q7" s="233"/>
      <c r="R7" s="237">
        <v>579</v>
      </c>
      <c r="S7" s="248"/>
    </row>
    <row r="8" spans="1:19" s="224" customFormat="1" ht="20.100000000000001" customHeight="1" x14ac:dyDescent="0.35">
      <c r="A8" s="69" t="s">
        <v>23</v>
      </c>
      <c r="B8" s="70" t="s">
        <v>24</v>
      </c>
      <c r="C8" s="234">
        <v>73</v>
      </c>
      <c r="D8" s="235">
        <v>73</v>
      </c>
      <c r="E8" s="236" t="s">
        <v>227</v>
      </c>
      <c r="F8" s="234">
        <v>74</v>
      </c>
      <c r="G8" s="235">
        <v>95</v>
      </c>
      <c r="H8" s="236" t="s">
        <v>227</v>
      </c>
      <c r="I8" s="234">
        <v>80</v>
      </c>
      <c r="J8" s="235">
        <v>91</v>
      </c>
      <c r="K8" s="236" t="s">
        <v>227</v>
      </c>
      <c r="L8" s="644" t="s">
        <v>911</v>
      </c>
      <c r="M8" s="235" t="s">
        <v>424</v>
      </c>
      <c r="N8" s="236" t="s">
        <v>424</v>
      </c>
      <c r="O8" s="234">
        <v>227</v>
      </c>
      <c r="P8" s="235">
        <v>259</v>
      </c>
      <c r="Q8" s="236"/>
      <c r="R8" s="238">
        <v>486</v>
      </c>
      <c r="S8" s="248"/>
    </row>
    <row r="9" spans="1:19" s="224" customFormat="1" ht="20.100000000000001" customHeight="1" x14ac:dyDescent="0.35">
      <c r="A9" s="63" t="s">
        <v>23</v>
      </c>
      <c r="B9" s="64" t="s">
        <v>28</v>
      </c>
      <c r="C9" s="231">
        <v>39</v>
      </c>
      <c r="D9" s="232">
        <v>51</v>
      </c>
      <c r="E9" s="233" t="s">
        <v>227</v>
      </c>
      <c r="F9" s="231">
        <v>39</v>
      </c>
      <c r="G9" s="232">
        <v>49</v>
      </c>
      <c r="H9" s="233" t="s">
        <v>227</v>
      </c>
      <c r="I9" s="231">
        <v>45</v>
      </c>
      <c r="J9" s="232">
        <v>66</v>
      </c>
      <c r="K9" s="233" t="s">
        <v>227</v>
      </c>
      <c r="L9" s="231">
        <v>42</v>
      </c>
      <c r="M9" s="232">
        <v>74</v>
      </c>
      <c r="N9" s="233" t="s">
        <v>227</v>
      </c>
      <c r="O9" s="231">
        <v>165</v>
      </c>
      <c r="P9" s="232">
        <v>240</v>
      </c>
      <c r="Q9" s="233"/>
      <c r="R9" s="237">
        <v>405</v>
      </c>
      <c r="S9" s="248"/>
    </row>
    <row r="10" spans="1:19" s="224" customFormat="1" ht="20.100000000000001" customHeight="1" x14ac:dyDescent="0.35">
      <c r="A10" s="69" t="s">
        <v>23</v>
      </c>
      <c r="B10" s="70" t="s">
        <v>29</v>
      </c>
      <c r="C10" s="234">
        <v>36</v>
      </c>
      <c r="D10" s="235">
        <v>52</v>
      </c>
      <c r="E10" s="236" t="s">
        <v>227</v>
      </c>
      <c r="F10" s="234">
        <v>36</v>
      </c>
      <c r="G10" s="235">
        <v>52</v>
      </c>
      <c r="H10" s="236" t="s">
        <v>227</v>
      </c>
      <c r="I10" s="234">
        <v>49</v>
      </c>
      <c r="J10" s="235">
        <v>58</v>
      </c>
      <c r="K10" s="236" t="s">
        <v>227</v>
      </c>
      <c r="L10" s="234">
        <v>45</v>
      </c>
      <c r="M10" s="235">
        <v>61</v>
      </c>
      <c r="N10" s="236" t="s">
        <v>227</v>
      </c>
      <c r="O10" s="234">
        <v>166</v>
      </c>
      <c r="P10" s="235">
        <v>223</v>
      </c>
      <c r="Q10" s="236"/>
      <c r="R10" s="238">
        <v>389</v>
      </c>
      <c r="S10" s="248"/>
    </row>
    <row r="11" spans="1:19" s="224" customFormat="1" ht="20.100000000000001" customHeight="1" x14ac:dyDescent="0.35">
      <c r="A11" s="63" t="s">
        <v>23</v>
      </c>
      <c r="B11" s="64" t="s">
        <v>31</v>
      </c>
      <c r="C11" s="231">
        <v>63</v>
      </c>
      <c r="D11" s="232">
        <v>81</v>
      </c>
      <c r="E11" s="233" t="s">
        <v>227</v>
      </c>
      <c r="F11" s="231">
        <v>68</v>
      </c>
      <c r="G11" s="232">
        <v>77</v>
      </c>
      <c r="H11" s="233" t="s">
        <v>227</v>
      </c>
      <c r="I11" s="231">
        <v>80</v>
      </c>
      <c r="J11" s="232">
        <v>94</v>
      </c>
      <c r="K11" s="233" t="s">
        <v>227</v>
      </c>
      <c r="L11" s="231">
        <v>86</v>
      </c>
      <c r="M11" s="232">
        <v>93</v>
      </c>
      <c r="N11" s="233" t="s">
        <v>227</v>
      </c>
      <c r="O11" s="231">
        <v>297</v>
      </c>
      <c r="P11" s="232">
        <v>345</v>
      </c>
      <c r="Q11" s="233"/>
      <c r="R11" s="237">
        <v>642</v>
      </c>
      <c r="S11" s="248"/>
    </row>
    <row r="12" spans="1:19" s="224" customFormat="1" ht="20.100000000000001" customHeight="1" x14ac:dyDescent="0.35">
      <c r="A12" s="69" t="s">
        <v>23</v>
      </c>
      <c r="B12" s="70" t="s">
        <v>34</v>
      </c>
      <c r="C12" s="234">
        <v>54</v>
      </c>
      <c r="D12" s="235">
        <v>46</v>
      </c>
      <c r="E12" s="236" t="s">
        <v>227</v>
      </c>
      <c r="F12" s="234">
        <v>59</v>
      </c>
      <c r="G12" s="235">
        <v>41</v>
      </c>
      <c r="H12" s="236" t="s">
        <v>227</v>
      </c>
      <c r="I12" s="234">
        <v>70</v>
      </c>
      <c r="J12" s="235">
        <v>60</v>
      </c>
      <c r="K12" s="236" t="s">
        <v>227</v>
      </c>
      <c r="L12" s="234">
        <v>62</v>
      </c>
      <c r="M12" s="235">
        <v>69</v>
      </c>
      <c r="N12" s="236" t="s">
        <v>227</v>
      </c>
      <c r="O12" s="234">
        <v>245</v>
      </c>
      <c r="P12" s="235">
        <v>216</v>
      </c>
      <c r="Q12" s="236"/>
      <c r="R12" s="238">
        <v>461</v>
      </c>
      <c r="S12" s="248"/>
    </row>
    <row r="13" spans="1:19" s="224" customFormat="1" ht="20.100000000000001" customHeight="1" x14ac:dyDescent="0.35">
      <c r="A13" s="63" t="s">
        <v>23</v>
      </c>
      <c r="B13" s="64" t="s">
        <v>37</v>
      </c>
      <c r="C13" s="231">
        <v>36</v>
      </c>
      <c r="D13" s="232">
        <v>34</v>
      </c>
      <c r="E13" s="233" t="s">
        <v>227</v>
      </c>
      <c r="F13" s="231">
        <v>34</v>
      </c>
      <c r="G13" s="232">
        <v>35</v>
      </c>
      <c r="H13" s="233" t="s">
        <v>227</v>
      </c>
      <c r="I13" s="231">
        <v>34</v>
      </c>
      <c r="J13" s="232">
        <v>39</v>
      </c>
      <c r="K13" s="233" t="s">
        <v>227</v>
      </c>
      <c r="L13" s="231">
        <v>32</v>
      </c>
      <c r="M13" s="232">
        <v>41</v>
      </c>
      <c r="N13" s="233" t="s">
        <v>227</v>
      </c>
      <c r="O13" s="231">
        <v>136</v>
      </c>
      <c r="P13" s="232">
        <v>149</v>
      </c>
      <c r="Q13" s="233"/>
      <c r="R13" s="237">
        <v>285</v>
      </c>
      <c r="S13" s="248"/>
    </row>
    <row r="14" spans="1:19" s="224" customFormat="1" ht="20.100000000000001" customHeight="1" x14ac:dyDescent="0.35">
      <c r="A14" s="69" t="s">
        <v>39</v>
      </c>
      <c r="B14" s="70" t="s">
        <v>40</v>
      </c>
      <c r="C14" s="234">
        <v>35</v>
      </c>
      <c r="D14" s="235">
        <v>45</v>
      </c>
      <c r="E14" s="236" t="s">
        <v>227</v>
      </c>
      <c r="F14" s="234">
        <v>38</v>
      </c>
      <c r="G14" s="235">
        <v>44</v>
      </c>
      <c r="H14" s="236" t="s">
        <v>227</v>
      </c>
      <c r="I14" s="234">
        <v>53</v>
      </c>
      <c r="J14" s="235">
        <v>68</v>
      </c>
      <c r="K14" s="236" t="s">
        <v>227</v>
      </c>
      <c r="L14" s="234">
        <v>43</v>
      </c>
      <c r="M14" s="235">
        <v>78</v>
      </c>
      <c r="N14" s="236" t="s">
        <v>227</v>
      </c>
      <c r="O14" s="234">
        <v>169</v>
      </c>
      <c r="P14" s="235">
        <v>235</v>
      </c>
      <c r="Q14" s="236"/>
      <c r="R14" s="238">
        <v>404</v>
      </c>
      <c r="S14" s="248"/>
    </row>
    <row r="15" spans="1:19" s="224" customFormat="1" ht="20.100000000000001" customHeight="1" x14ac:dyDescent="0.35">
      <c r="A15" s="63" t="s">
        <v>42</v>
      </c>
      <c r="B15" s="64" t="s">
        <v>43</v>
      </c>
      <c r="C15" s="231">
        <v>25</v>
      </c>
      <c r="D15" s="232">
        <v>23</v>
      </c>
      <c r="E15" s="233" t="s">
        <v>227</v>
      </c>
      <c r="F15" s="231">
        <v>26</v>
      </c>
      <c r="G15" s="232">
        <v>27</v>
      </c>
      <c r="H15" s="233" t="s">
        <v>227</v>
      </c>
      <c r="I15" s="231">
        <v>24</v>
      </c>
      <c r="J15" s="232">
        <v>25</v>
      </c>
      <c r="K15" s="233" t="s">
        <v>227</v>
      </c>
      <c r="L15" s="231">
        <v>24</v>
      </c>
      <c r="M15" s="232">
        <v>23</v>
      </c>
      <c r="N15" s="233" t="s">
        <v>227</v>
      </c>
      <c r="O15" s="231">
        <v>99</v>
      </c>
      <c r="P15" s="232">
        <v>98</v>
      </c>
      <c r="Q15" s="233"/>
      <c r="R15" s="237">
        <v>197</v>
      </c>
      <c r="S15" s="248"/>
    </row>
    <row r="16" spans="1:19" s="224" customFormat="1" ht="20.100000000000001" customHeight="1" x14ac:dyDescent="0.35">
      <c r="A16" s="69" t="s">
        <v>45</v>
      </c>
      <c r="B16" s="70" t="s">
        <v>46</v>
      </c>
      <c r="C16" s="234">
        <v>31</v>
      </c>
      <c r="D16" s="235">
        <v>38</v>
      </c>
      <c r="E16" s="236" t="s">
        <v>227</v>
      </c>
      <c r="F16" s="234">
        <v>29</v>
      </c>
      <c r="G16" s="235">
        <v>40</v>
      </c>
      <c r="H16" s="236" t="s">
        <v>227</v>
      </c>
      <c r="I16" s="234">
        <v>23</v>
      </c>
      <c r="J16" s="235">
        <v>54</v>
      </c>
      <c r="K16" s="236" t="s">
        <v>227</v>
      </c>
      <c r="L16" s="234">
        <v>24</v>
      </c>
      <c r="M16" s="235">
        <v>52</v>
      </c>
      <c r="N16" s="236" t="s">
        <v>227</v>
      </c>
      <c r="O16" s="234">
        <v>107</v>
      </c>
      <c r="P16" s="235">
        <v>184</v>
      </c>
      <c r="Q16" s="236"/>
      <c r="R16" s="238">
        <v>291</v>
      </c>
      <c r="S16" s="248"/>
    </row>
    <row r="17" spans="1:19" s="224" customFormat="1" ht="20.100000000000001" customHeight="1" x14ac:dyDescent="0.35">
      <c r="A17" s="63" t="s">
        <v>48</v>
      </c>
      <c r="B17" s="64" t="s">
        <v>49</v>
      </c>
      <c r="C17" s="231">
        <v>32</v>
      </c>
      <c r="D17" s="232">
        <v>61</v>
      </c>
      <c r="E17" s="233" t="s">
        <v>227</v>
      </c>
      <c r="F17" s="231">
        <v>41</v>
      </c>
      <c r="G17" s="232">
        <v>52</v>
      </c>
      <c r="H17" s="233" t="s">
        <v>227</v>
      </c>
      <c r="I17" s="231">
        <v>33</v>
      </c>
      <c r="J17" s="232">
        <v>57</v>
      </c>
      <c r="K17" s="233">
        <v>2</v>
      </c>
      <c r="L17" s="231">
        <v>36</v>
      </c>
      <c r="M17" s="232">
        <v>51</v>
      </c>
      <c r="N17" s="233" t="s">
        <v>227</v>
      </c>
      <c r="O17" s="231">
        <v>142</v>
      </c>
      <c r="P17" s="232">
        <v>221</v>
      </c>
      <c r="Q17" s="233">
        <v>2</v>
      </c>
      <c r="R17" s="237">
        <v>365</v>
      </c>
      <c r="S17" s="248"/>
    </row>
    <row r="18" spans="1:19" s="224" customFormat="1" ht="20.100000000000001" customHeight="1" x14ac:dyDescent="0.35">
      <c r="A18" s="69" t="s">
        <v>48</v>
      </c>
      <c r="B18" s="70" t="s">
        <v>50</v>
      </c>
      <c r="C18" s="234">
        <v>55</v>
      </c>
      <c r="D18" s="235">
        <v>75</v>
      </c>
      <c r="E18" s="236" t="s">
        <v>227</v>
      </c>
      <c r="F18" s="234">
        <v>55</v>
      </c>
      <c r="G18" s="235">
        <v>73</v>
      </c>
      <c r="H18" s="236" t="s">
        <v>227</v>
      </c>
      <c r="I18" s="234">
        <v>55</v>
      </c>
      <c r="J18" s="235">
        <v>71</v>
      </c>
      <c r="K18" s="236" t="s">
        <v>227</v>
      </c>
      <c r="L18" s="234">
        <v>52</v>
      </c>
      <c r="M18" s="235">
        <v>77</v>
      </c>
      <c r="N18" s="236" t="s">
        <v>227</v>
      </c>
      <c r="O18" s="234">
        <v>217</v>
      </c>
      <c r="P18" s="235">
        <v>296</v>
      </c>
      <c r="Q18" s="236"/>
      <c r="R18" s="238">
        <v>513</v>
      </c>
      <c r="S18" s="248"/>
    </row>
    <row r="19" spans="1:19" s="224" customFormat="1" ht="20.100000000000001" customHeight="1" x14ac:dyDescent="0.35">
      <c r="A19" s="63" t="s">
        <v>48</v>
      </c>
      <c r="B19" s="64" t="s">
        <v>362</v>
      </c>
      <c r="C19" s="231">
        <v>48</v>
      </c>
      <c r="D19" s="232">
        <v>57</v>
      </c>
      <c r="E19" s="233" t="s">
        <v>227</v>
      </c>
      <c r="F19" s="231">
        <v>47</v>
      </c>
      <c r="G19" s="232">
        <v>58</v>
      </c>
      <c r="H19" s="233" t="s">
        <v>227</v>
      </c>
      <c r="I19" s="231">
        <v>53</v>
      </c>
      <c r="J19" s="232">
        <v>49</v>
      </c>
      <c r="K19" s="233" t="s">
        <v>227</v>
      </c>
      <c r="L19" s="231">
        <v>60</v>
      </c>
      <c r="M19" s="232">
        <v>44</v>
      </c>
      <c r="N19" s="233" t="s">
        <v>227</v>
      </c>
      <c r="O19" s="231">
        <v>208</v>
      </c>
      <c r="P19" s="232">
        <v>208</v>
      </c>
      <c r="Q19" s="233"/>
      <c r="R19" s="237">
        <v>416</v>
      </c>
      <c r="S19" s="248"/>
    </row>
    <row r="20" spans="1:19" s="224" customFormat="1" ht="20.100000000000001" customHeight="1" x14ac:dyDescent="0.35">
      <c r="A20" s="69" t="s">
        <v>53</v>
      </c>
      <c r="B20" s="70" t="s">
        <v>54</v>
      </c>
      <c r="C20" s="234">
        <v>41</v>
      </c>
      <c r="D20" s="235">
        <v>55</v>
      </c>
      <c r="E20" s="236" t="s">
        <v>227</v>
      </c>
      <c r="F20" s="234">
        <v>42</v>
      </c>
      <c r="G20" s="235">
        <v>56</v>
      </c>
      <c r="H20" s="236" t="s">
        <v>227</v>
      </c>
      <c r="I20" s="234">
        <v>43</v>
      </c>
      <c r="J20" s="235">
        <v>47</v>
      </c>
      <c r="K20" s="236">
        <v>1</v>
      </c>
      <c r="L20" s="234">
        <v>54</v>
      </c>
      <c r="M20" s="235">
        <v>42</v>
      </c>
      <c r="N20" s="236" t="s">
        <v>227</v>
      </c>
      <c r="O20" s="234">
        <v>180</v>
      </c>
      <c r="P20" s="235">
        <v>200</v>
      </c>
      <c r="Q20" s="236">
        <v>1</v>
      </c>
      <c r="R20" s="238">
        <v>381</v>
      </c>
      <c r="S20" s="248"/>
    </row>
    <row r="21" spans="1:19" s="224" customFormat="1" ht="20.100000000000001" customHeight="1" x14ac:dyDescent="0.35">
      <c r="A21" s="63" t="s">
        <v>56</v>
      </c>
      <c r="B21" s="64" t="s">
        <v>57</v>
      </c>
      <c r="C21" s="231">
        <v>23</v>
      </c>
      <c r="D21" s="232">
        <v>27</v>
      </c>
      <c r="E21" s="233" t="s">
        <v>227</v>
      </c>
      <c r="F21" s="231">
        <v>30</v>
      </c>
      <c r="G21" s="232">
        <v>20</v>
      </c>
      <c r="H21" s="233" t="s">
        <v>227</v>
      </c>
      <c r="I21" s="231">
        <v>29</v>
      </c>
      <c r="J21" s="232">
        <v>26</v>
      </c>
      <c r="K21" s="233" t="s">
        <v>227</v>
      </c>
      <c r="L21" s="231">
        <v>26</v>
      </c>
      <c r="M21" s="232">
        <v>30</v>
      </c>
      <c r="N21" s="233" t="s">
        <v>227</v>
      </c>
      <c r="O21" s="231">
        <v>108</v>
      </c>
      <c r="P21" s="232">
        <v>103</v>
      </c>
      <c r="Q21" s="233"/>
      <c r="R21" s="237">
        <v>211</v>
      </c>
      <c r="S21" s="248"/>
    </row>
    <row r="22" spans="1:19" s="224" customFormat="1" ht="20.100000000000001" customHeight="1" x14ac:dyDescent="0.35">
      <c r="A22" s="69" t="s">
        <v>56</v>
      </c>
      <c r="B22" s="70" t="s">
        <v>59</v>
      </c>
      <c r="C22" s="234">
        <v>35</v>
      </c>
      <c r="D22" s="235">
        <v>35</v>
      </c>
      <c r="E22" s="236" t="s">
        <v>227</v>
      </c>
      <c r="F22" s="234">
        <v>32</v>
      </c>
      <c r="G22" s="235">
        <v>33</v>
      </c>
      <c r="H22" s="236" t="s">
        <v>227</v>
      </c>
      <c r="I22" s="234">
        <v>46</v>
      </c>
      <c r="J22" s="235">
        <v>75</v>
      </c>
      <c r="K22" s="236" t="s">
        <v>227</v>
      </c>
      <c r="L22" s="234">
        <v>53</v>
      </c>
      <c r="M22" s="235">
        <v>68</v>
      </c>
      <c r="N22" s="236" t="s">
        <v>227</v>
      </c>
      <c r="O22" s="234">
        <v>166</v>
      </c>
      <c r="P22" s="235">
        <v>211</v>
      </c>
      <c r="Q22" s="236"/>
      <c r="R22" s="238">
        <v>377</v>
      </c>
      <c r="S22" s="248"/>
    </row>
    <row r="23" spans="1:19" s="224" customFormat="1" ht="20.100000000000001" customHeight="1" x14ac:dyDescent="0.35">
      <c r="A23" s="63" t="s">
        <v>56</v>
      </c>
      <c r="B23" s="64" t="s">
        <v>61</v>
      </c>
      <c r="C23" s="231">
        <v>49</v>
      </c>
      <c r="D23" s="232">
        <v>91</v>
      </c>
      <c r="E23" s="233" t="s">
        <v>227</v>
      </c>
      <c r="F23" s="231">
        <v>53</v>
      </c>
      <c r="G23" s="232">
        <v>83</v>
      </c>
      <c r="H23" s="233" t="s">
        <v>227</v>
      </c>
      <c r="I23" s="231">
        <v>69</v>
      </c>
      <c r="J23" s="232">
        <v>61</v>
      </c>
      <c r="K23" s="233" t="s">
        <v>227</v>
      </c>
      <c r="L23" s="231">
        <v>69</v>
      </c>
      <c r="M23" s="232">
        <v>61</v>
      </c>
      <c r="N23" s="233" t="s">
        <v>227</v>
      </c>
      <c r="O23" s="231">
        <v>240</v>
      </c>
      <c r="P23" s="232">
        <v>296</v>
      </c>
      <c r="Q23" s="233"/>
      <c r="R23" s="237">
        <v>536</v>
      </c>
      <c r="S23" s="248"/>
    </row>
    <row r="24" spans="1:19" s="224" customFormat="1" ht="20.100000000000001" customHeight="1" x14ac:dyDescent="0.35">
      <c r="A24" s="69" t="s">
        <v>62</v>
      </c>
      <c r="B24" s="70" t="s">
        <v>63</v>
      </c>
      <c r="C24" s="234">
        <v>38</v>
      </c>
      <c r="D24" s="235">
        <v>67</v>
      </c>
      <c r="E24" s="236" t="s">
        <v>227</v>
      </c>
      <c r="F24" s="234">
        <v>51</v>
      </c>
      <c r="G24" s="235">
        <v>54</v>
      </c>
      <c r="H24" s="236" t="s">
        <v>227</v>
      </c>
      <c r="I24" s="234">
        <v>48</v>
      </c>
      <c r="J24" s="235">
        <v>71</v>
      </c>
      <c r="K24" s="236" t="s">
        <v>227</v>
      </c>
      <c r="L24" s="234">
        <v>54</v>
      </c>
      <c r="M24" s="235">
        <v>62</v>
      </c>
      <c r="N24" s="236" t="s">
        <v>227</v>
      </c>
      <c r="O24" s="234">
        <v>191</v>
      </c>
      <c r="P24" s="235">
        <v>254</v>
      </c>
      <c r="Q24" s="236"/>
      <c r="R24" s="238">
        <v>445</v>
      </c>
      <c r="S24" s="248"/>
    </row>
    <row r="25" spans="1:19" s="224" customFormat="1" ht="20.100000000000001" customHeight="1" x14ac:dyDescent="0.35">
      <c r="A25" s="63" t="s">
        <v>64</v>
      </c>
      <c r="B25" s="64" t="s">
        <v>65</v>
      </c>
      <c r="C25" s="231">
        <v>32</v>
      </c>
      <c r="D25" s="232">
        <v>50</v>
      </c>
      <c r="E25" s="233" t="s">
        <v>227</v>
      </c>
      <c r="F25" s="231">
        <v>44</v>
      </c>
      <c r="G25" s="232">
        <v>37</v>
      </c>
      <c r="H25" s="233" t="s">
        <v>227</v>
      </c>
      <c r="I25" s="231">
        <v>48</v>
      </c>
      <c r="J25" s="232">
        <v>36</v>
      </c>
      <c r="K25" s="233" t="s">
        <v>227</v>
      </c>
      <c r="L25" s="231">
        <v>39</v>
      </c>
      <c r="M25" s="232">
        <v>41</v>
      </c>
      <c r="N25" s="233" t="s">
        <v>227</v>
      </c>
      <c r="O25" s="231">
        <v>163</v>
      </c>
      <c r="P25" s="232">
        <v>164</v>
      </c>
      <c r="Q25" s="233"/>
      <c r="R25" s="237">
        <v>327</v>
      </c>
      <c r="S25" s="248"/>
    </row>
    <row r="26" spans="1:19" s="224" customFormat="1" ht="20.100000000000001" customHeight="1" x14ac:dyDescent="0.35">
      <c r="A26" s="69" t="s">
        <v>66</v>
      </c>
      <c r="B26" s="70" t="s">
        <v>67</v>
      </c>
      <c r="C26" s="234">
        <v>32</v>
      </c>
      <c r="D26" s="235">
        <v>33</v>
      </c>
      <c r="E26" s="236" t="s">
        <v>227</v>
      </c>
      <c r="F26" s="234">
        <v>29</v>
      </c>
      <c r="G26" s="235">
        <v>37</v>
      </c>
      <c r="H26" s="236" t="s">
        <v>227</v>
      </c>
      <c r="I26" s="234">
        <v>27</v>
      </c>
      <c r="J26" s="235">
        <v>37</v>
      </c>
      <c r="K26" s="236" t="s">
        <v>227</v>
      </c>
      <c r="L26" s="234">
        <v>29</v>
      </c>
      <c r="M26" s="235">
        <v>35</v>
      </c>
      <c r="N26" s="236" t="s">
        <v>227</v>
      </c>
      <c r="O26" s="234">
        <v>117</v>
      </c>
      <c r="P26" s="235">
        <v>142</v>
      </c>
      <c r="Q26" s="236"/>
      <c r="R26" s="238">
        <v>259</v>
      </c>
      <c r="S26" s="248"/>
    </row>
    <row r="27" spans="1:19" s="224" customFormat="1" ht="20.100000000000001" customHeight="1" x14ac:dyDescent="0.35">
      <c r="A27" s="63" t="s">
        <v>66</v>
      </c>
      <c r="B27" s="64" t="s">
        <v>69</v>
      </c>
      <c r="C27" s="231">
        <v>46</v>
      </c>
      <c r="D27" s="232">
        <v>75</v>
      </c>
      <c r="E27" s="233" t="s">
        <v>227</v>
      </c>
      <c r="F27" s="231">
        <v>58</v>
      </c>
      <c r="G27" s="232">
        <v>59</v>
      </c>
      <c r="H27" s="233" t="s">
        <v>227</v>
      </c>
      <c r="I27" s="231">
        <v>60</v>
      </c>
      <c r="J27" s="232">
        <v>58</v>
      </c>
      <c r="K27" s="233" t="s">
        <v>227</v>
      </c>
      <c r="L27" s="231">
        <v>64</v>
      </c>
      <c r="M27" s="232">
        <v>55</v>
      </c>
      <c r="N27" s="233" t="s">
        <v>227</v>
      </c>
      <c r="O27" s="231">
        <v>228</v>
      </c>
      <c r="P27" s="232">
        <v>247</v>
      </c>
      <c r="Q27" s="233"/>
      <c r="R27" s="237">
        <v>475</v>
      </c>
      <c r="S27" s="248"/>
    </row>
    <row r="28" spans="1:19" s="224" customFormat="1" ht="20.100000000000001" customHeight="1" x14ac:dyDescent="0.35">
      <c r="A28" s="69" t="s">
        <v>71</v>
      </c>
      <c r="B28" s="70" t="s">
        <v>72</v>
      </c>
      <c r="C28" s="234">
        <v>43</v>
      </c>
      <c r="D28" s="235">
        <v>33</v>
      </c>
      <c r="E28" s="236" t="s">
        <v>227</v>
      </c>
      <c r="F28" s="234">
        <v>27</v>
      </c>
      <c r="G28" s="235">
        <v>46</v>
      </c>
      <c r="H28" s="236" t="s">
        <v>227</v>
      </c>
      <c r="I28" s="234">
        <v>32</v>
      </c>
      <c r="J28" s="235">
        <v>44</v>
      </c>
      <c r="K28" s="236" t="s">
        <v>227</v>
      </c>
      <c r="L28" s="234">
        <v>36</v>
      </c>
      <c r="M28" s="235">
        <v>33</v>
      </c>
      <c r="N28" s="236" t="s">
        <v>227</v>
      </c>
      <c r="O28" s="234">
        <v>138</v>
      </c>
      <c r="P28" s="235">
        <v>156</v>
      </c>
      <c r="Q28" s="236"/>
      <c r="R28" s="238">
        <v>294</v>
      </c>
      <c r="S28" s="248"/>
    </row>
    <row r="29" spans="1:19" s="224" customFormat="1" ht="20.100000000000001" customHeight="1" x14ac:dyDescent="0.35">
      <c r="A29" s="63" t="s">
        <v>74</v>
      </c>
      <c r="B29" s="64" t="s">
        <v>75</v>
      </c>
      <c r="C29" s="231">
        <v>28</v>
      </c>
      <c r="D29" s="232">
        <v>36</v>
      </c>
      <c r="E29" s="233" t="s">
        <v>227</v>
      </c>
      <c r="F29" s="231">
        <v>26</v>
      </c>
      <c r="G29" s="232">
        <v>35</v>
      </c>
      <c r="H29" s="233" t="s">
        <v>227</v>
      </c>
      <c r="I29" s="231">
        <v>28</v>
      </c>
      <c r="J29" s="232">
        <v>35</v>
      </c>
      <c r="K29" s="233" t="s">
        <v>227</v>
      </c>
      <c r="L29" s="231">
        <v>31</v>
      </c>
      <c r="M29" s="232">
        <v>33</v>
      </c>
      <c r="N29" s="233" t="s">
        <v>227</v>
      </c>
      <c r="O29" s="231">
        <v>113</v>
      </c>
      <c r="P29" s="232">
        <v>139</v>
      </c>
      <c r="Q29" s="233"/>
      <c r="R29" s="237">
        <v>252</v>
      </c>
      <c r="S29" s="248"/>
    </row>
    <row r="30" spans="1:19" s="224" customFormat="1" ht="20.100000000000001" customHeight="1" x14ac:dyDescent="0.35">
      <c r="A30" s="69" t="s">
        <v>76</v>
      </c>
      <c r="B30" s="70" t="s">
        <v>77</v>
      </c>
      <c r="C30" s="234">
        <v>63</v>
      </c>
      <c r="D30" s="235">
        <v>73</v>
      </c>
      <c r="E30" s="236" t="s">
        <v>227</v>
      </c>
      <c r="F30" s="234">
        <v>61</v>
      </c>
      <c r="G30" s="235">
        <v>61</v>
      </c>
      <c r="H30" s="236">
        <v>4</v>
      </c>
      <c r="I30" s="234">
        <v>64</v>
      </c>
      <c r="J30" s="235">
        <v>66</v>
      </c>
      <c r="K30" s="236">
        <v>4</v>
      </c>
      <c r="L30" s="234">
        <v>59</v>
      </c>
      <c r="M30" s="235">
        <v>62</v>
      </c>
      <c r="N30" s="236">
        <v>5</v>
      </c>
      <c r="O30" s="234">
        <v>247</v>
      </c>
      <c r="P30" s="235">
        <v>262</v>
      </c>
      <c r="Q30" s="236">
        <v>13</v>
      </c>
      <c r="R30" s="238">
        <v>522</v>
      </c>
      <c r="S30" s="248"/>
    </row>
    <row r="31" spans="1:19" s="224" customFormat="1" ht="20.100000000000001" customHeight="1" x14ac:dyDescent="0.35">
      <c r="A31" s="63" t="s">
        <v>80</v>
      </c>
      <c r="B31" s="64" t="s">
        <v>81</v>
      </c>
      <c r="C31" s="231">
        <v>14</v>
      </c>
      <c r="D31" s="232">
        <v>21</v>
      </c>
      <c r="E31" s="233">
        <v>1</v>
      </c>
      <c r="F31" s="231">
        <v>10</v>
      </c>
      <c r="G31" s="232">
        <v>25</v>
      </c>
      <c r="H31" s="233" t="s">
        <v>227</v>
      </c>
      <c r="I31" s="231">
        <v>19</v>
      </c>
      <c r="J31" s="232">
        <v>20</v>
      </c>
      <c r="K31" s="233" t="s">
        <v>227</v>
      </c>
      <c r="L31" s="231">
        <v>18</v>
      </c>
      <c r="M31" s="232">
        <v>16</v>
      </c>
      <c r="N31" s="233" t="s">
        <v>227</v>
      </c>
      <c r="O31" s="231">
        <v>61</v>
      </c>
      <c r="P31" s="232">
        <v>82</v>
      </c>
      <c r="Q31" s="233">
        <v>1</v>
      </c>
      <c r="R31" s="237">
        <v>144</v>
      </c>
      <c r="S31" s="248"/>
    </row>
    <row r="32" spans="1:19" s="224" customFormat="1" ht="20.100000000000001" customHeight="1" x14ac:dyDescent="0.35">
      <c r="A32" s="69" t="s">
        <v>80</v>
      </c>
      <c r="B32" s="70" t="s">
        <v>84</v>
      </c>
      <c r="C32" s="234">
        <v>57</v>
      </c>
      <c r="D32" s="235">
        <v>60</v>
      </c>
      <c r="E32" s="236" t="s">
        <v>227</v>
      </c>
      <c r="F32" s="234">
        <v>64</v>
      </c>
      <c r="G32" s="235">
        <v>51</v>
      </c>
      <c r="H32" s="236" t="s">
        <v>227</v>
      </c>
      <c r="I32" s="234">
        <v>85</v>
      </c>
      <c r="J32" s="235">
        <v>116</v>
      </c>
      <c r="K32" s="236" t="s">
        <v>227</v>
      </c>
      <c r="L32" s="234">
        <v>84</v>
      </c>
      <c r="M32" s="235">
        <v>113</v>
      </c>
      <c r="N32" s="236" t="s">
        <v>227</v>
      </c>
      <c r="O32" s="234">
        <v>290</v>
      </c>
      <c r="P32" s="235">
        <v>340</v>
      </c>
      <c r="Q32" s="236"/>
      <c r="R32" s="238">
        <v>630</v>
      </c>
      <c r="S32" s="248"/>
    </row>
    <row r="33" spans="1:19" s="224" customFormat="1" ht="20.100000000000001" customHeight="1" x14ac:dyDescent="0.35">
      <c r="A33" s="63" t="s">
        <v>80</v>
      </c>
      <c r="B33" s="64" t="s">
        <v>85</v>
      </c>
      <c r="C33" s="231">
        <v>75</v>
      </c>
      <c r="D33" s="232">
        <v>130</v>
      </c>
      <c r="E33" s="233">
        <v>5</v>
      </c>
      <c r="F33" s="231">
        <v>77</v>
      </c>
      <c r="G33" s="232">
        <v>122</v>
      </c>
      <c r="H33" s="233" t="s">
        <v>227</v>
      </c>
      <c r="I33" s="231">
        <v>107</v>
      </c>
      <c r="J33" s="232">
        <v>128</v>
      </c>
      <c r="K33" s="233">
        <v>1</v>
      </c>
      <c r="L33" s="231">
        <v>113</v>
      </c>
      <c r="M33" s="232">
        <v>129</v>
      </c>
      <c r="N33" s="233" t="s">
        <v>227</v>
      </c>
      <c r="O33" s="231">
        <v>372</v>
      </c>
      <c r="P33" s="232">
        <v>509</v>
      </c>
      <c r="Q33" s="233">
        <v>6</v>
      </c>
      <c r="R33" s="237">
        <v>887</v>
      </c>
      <c r="S33" s="248"/>
    </row>
    <row r="34" spans="1:19" s="224" customFormat="1" ht="20.100000000000001" customHeight="1" x14ac:dyDescent="0.35">
      <c r="A34" s="69" t="s">
        <v>86</v>
      </c>
      <c r="B34" s="70" t="s">
        <v>426</v>
      </c>
      <c r="C34" s="234">
        <v>58</v>
      </c>
      <c r="D34" s="235">
        <v>86</v>
      </c>
      <c r="E34" s="236" t="s">
        <v>227</v>
      </c>
      <c r="F34" s="234">
        <v>63</v>
      </c>
      <c r="G34" s="235">
        <v>82</v>
      </c>
      <c r="H34" s="236" t="s">
        <v>227</v>
      </c>
      <c r="I34" s="234">
        <v>69</v>
      </c>
      <c r="J34" s="235">
        <v>74</v>
      </c>
      <c r="K34" s="236" t="s">
        <v>227</v>
      </c>
      <c r="L34" s="234">
        <v>71</v>
      </c>
      <c r="M34" s="235">
        <v>71</v>
      </c>
      <c r="N34" s="236" t="s">
        <v>227</v>
      </c>
      <c r="O34" s="234">
        <v>261</v>
      </c>
      <c r="P34" s="235">
        <v>313</v>
      </c>
      <c r="Q34" s="236"/>
      <c r="R34" s="238">
        <v>574</v>
      </c>
      <c r="S34" s="248"/>
    </row>
    <row r="35" spans="1:19" s="224" customFormat="1" ht="20.100000000000001" customHeight="1" x14ac:dyDescent="0.35">
      <c r="A35" s="63" t="s">
        <v>86</v>
      </c>
      <c r="B35" s="64" t="s">
        <v>88</v>
      </c>
      <c r="C35" s="231">
        <v>57</v>
      </c>
      <c r="D35" s="232">
        <v>51</v>
      </c>
      <c r="E35" s="233" t="s">
        <v>227</v>
      </c>
      <c r="F35" s="231">
        <v>42</v>
      </c>
      <c r="G35" s="232">
        <v>67</v>
      </c>
      <c r="H35" s="233" t="s">
        <v>227</v>
      </c>
      <c r="I35" s="231">
        <v>62</v>
      </c>
      <c r="J35" s="232">
        <v>65</v>
      </c>
      <c r="K35" s="233" t="s">
        <v>227</v>
      </c>
      <c r="L35" s="231">
        <v>57</v>
      </c>
      <c r="M35" s="232">
        <v>70</v>
      </c>
      <c r="N35" s="233" t="s">
        <v>227</v>
      </c>
      <c r="O35" s="231">
        <v>218</v>
      </c>
      <c r="P35" s="232">
        <v>253</v>
      </c>
      <c r="Q35" s="233"/>
      <c r="R35" s="237">
        <v>471</v>
      </c>
      <c r="S35" s="248"/>
    </row>
    <row r="36" spans="1:19" s="224" customFormat="1" ht="20.100000000000001" customHeight="1" x14ac:dyDescent="0.35">
      <c r="A36" s="69" t="s">
        <v>90</v>
      </c>
      <c r="B36" s="70" t="s">
        <v>91</v>
      </c>
      <c r="C36" s="234">
        <v>60</v>
      </c>
      <c r="D36" s="235">
        <v>45</v>
      </c>
      <c r="E36" s="236" t="s">
        <v>227</v>
      </c>
      <c r="F36" s="234">
        <v>56</v>
      </c>
      <c r="G36" s="235">
        <v>54</v>
      </c>
      <c r="H36" s="236" t="s">
        <v>227</v>
      </c>
      <c r="I36" s="234">
        <v>55</v>
      </c>
      <c r="J36" s="235">
        <v>68</v>
      </c>
      <c r="K36" s="236" t="s">
        <v>227</v>
      </c>
      <c r="L36" s="234">
        <v>69</v>
      </c>
      <c r="M36" s="235">
        <v>53</v>
      </c>
      <c r="N36" s="236" t="s">
        <v>227</v>
      </c>
      <c r="O36" s="234">
        <v>240</v>
      </c>
      <c r="P36" s="235">
        <v>220</v>
      </c>
      <c r="Q36" s="236"/>
      <c r="R36" s="238">
        <v>460</v>
      </c>
      <c r="S36" s="248"/>
    </row>
    <row r="37" spans="1:19" s="224" customFormat="1" ht="20.100000000000001" customHeight="1" x14ac:dyDescent="0.35">
      <c r="A37" s="63" t="s">
        <v>93</v>
      </c>
      <c r="B37" s="64" t="s">
        <v>94</v>
      </c>
      <c r="C37" s="231">
        <v>20</v>
      </c>
      <c r="D37" s="232">
        <v>20</v>
      </c>
      <c r="E37" s="233" t="s">
        <v>227</v>
      </c>
      <c r="F37" s="231">
        <v>19</v>
      </c>
      <c r="G37" s="232">
        <v>19</v>
      </c>
      <c r="H37" s="233" t="s">
        <v>227</v>
      </c>
      <c r="I37" s="231">
        <v>20</v>
      </c>
      <c r="J37" s="232">
        <v>20</v>
      </c>
      <c r="K37" s="233" t="s">
        <v>227</v>
      </c>
      <c r="L37" s="231">
        <v>15</v>
      </c>
      <c r="M37" s="232">
        <v>22</v>
      </c>
      <c r="N37" s="233" t="s">
        <v>227</v>
      </c>
      <c r="O37" s="231">
        <v>74</v>
      </c>
      <c r="P37" s="232">
        <v>81</v>
      </c>
      <c r="Q37" s="233"/>
      <c r="R37" s="237">
        <v>155</v>
      </c>
      <c r="S37" s="248"/>
    </row>
    <row r="38" spans="1:19" s="224" customFormat="1" ht="20.100000000000001" customHeight="1" x14ac:dyDescent="0.35">
      <c r="A38" s="69" t="s">
        <v>96</v>
      </c>
      <c r="B38" s="70" t="s">
        <v>97</v>
      </c>
      <c r="C38" s="234">
        <v>57</v>
      </c>
      <c r="D38" s="235">
        <v>52</v>
      </c>
      <c r="E38" s="236" t="s">
        <v>227</v>
      </c>
      <c r="F38" s="234">
        <v>50</v>
      </c>
      <c r="G38" s="235">
        <v>55</v>
      </c>
      <c r="H38" s="236" t="s">
        <v>227</v>
      </c>
      <c r="I38" s="234">
        <v>54</v>
      </c>
      <c r="J38" s="235">
        <v>55</v>
      </c>
      <c r="K38" s="236" t="s">
        <v>227</v>
      </c>
      <c r="L38" s="234">
        <v>53</v>
      </c>
      <c r="M38" s="235">
        <v>55</v>
      </c>
      <c r="N38" s="236" t="s">
        <v>227</v>
      </c>
      <c r="O38" s="234">
        <v>214</v>
      </c>
      <c r="P38" s="235">
        <v>217</v>
      </c>
      <c r="Q38" s="236"/>
      <c r="R38" s="238">
        <v>431</v>
      </c>
      <c r="S38" s="248"/>
    </row>
    <row r="39" spans="1:19" s="224" customFormat="1" ht="20.100000000000001" customHeight="1" x14ac:dyDescent="0.35">
      <c r="A39" s="63" t="s">
        <v>96</v>
      </c>
      <c r="B39" s="64" t="s">
        <v>98</v>
      </c>
      <c r="C39" s="231">
        <v>36</v>
      </c>
      <c r="D39" s="232">
        <v>28</v>
      </c>
      <c r="E39" s="233" t="s">
        <v>227</v>
      </c>
      <c r="F39" s="231">
        <v>29</v>
      </c>
      <c r="G39" s="232">
        <v>30</v>
      </c>
      <c r="H39" s="233" t="s">
        <v>227</v>
      </c>
      <c r="I39" s="231">
        <v>22</v>
      </c>
      <c r="J39" s="232">
        <v>19</v>
      </c>
      <c r="K39" s="233" t="s">
        <v>227</v>
      </c>
      <c r="L39" s="231">
        <v>23</v>
      </c>
      <c r="M39" s="232">
        <v>19</v>
      </c>
      <c r="N39" s="233" t="s">
        <v>227</v>
      </c>
      <c r="O39" s="231">
        <v>110</v>
      </c>
      <c r="P39" s="232">
        <v>96</v>
      </c>
      <c r="Q39" s="233"/>
      <c r="R39" s="237">
        <v>206</v>
      </c>
      <c r="S39" s="248"/>
    </row>
    <row r="40" spans="1:19" s="224" customFormat="1" ht="20.100000000000001" customHeight="1" x14ac:dyDescent="0.35">
      <c r="A40" s="69" t="s">
        <v>99</v>
      </c>
      <c r="B40" s="70" t="s">
        <v>100</v>
      </c>
      <c r="C40" s="234">
        <v>66</v>
      </c>
      <c r="D40" s="235">
        <v>50</v>
      </c>
      <c r="E40" s="236" t="s">
        <v>227</v>
      </c>
      <c r="F40" s="234">
        <v>72</v>
      </c>
      <c r="G40" s="235">
        <v>46</v>
      </c>
      <c r="H40" s="236" t="s">
        <v>227</v>
      </c>
      <c r="I40" s="234">
        <v>67</v>
      </c>
      <c r="J40" s="235">
        <v>45</v>
      </c>
      <c r="K40" s="236" t="s">
        <v>227</v>
      </c>
      <c r="L40" s="234">
        <v>55</v>
      </c>
      <c r="M40" s="235">
        <v>28</v>
      </c>
      <c r="N40" s="236" t="s">
        <v>227</v>
      </c>
      <c r="O40" s="234">
        <v>260</v>
      </c>
      <c r="P40" s="235">
        <v>169</v>
      </c>
      <c r="Q40" s="236"/>
      <c r="R40" s="238">
        <v>429</v>
      </c>
      <c r="S40" s="248"/>
    </row>
    <row r="41" spans="1:19" s="224" customFormat="1" ht="20.100000000000001" customHeight="1" x14ac:dyDescent="0.35">
      <c r="A41" s="63" t="s">
        <v>99</v>
      </c>
      <c r="B41" s="64" t="s">
        <v>102</v>
      </c>
      <c r="C41" s="231">
        <v>23</v>
      </c>
      <c r="D41" s="232">
        <v>30</v>
      </c>
      <c r="E41" s="233" t="s">
        <v>227</v>
      </c>
      <c r="F41" s="231">
        <v>26</v>
      </c>
      <c r="G41" s="232">
        <v>26</v>
      </c>
      <c r="H41" s="233" t="s">
        <v>227</v>
      </c>
      <c r="I41" s="231">
        <v>27</v>
      </c>
      <c r="J41" s="232">
        <v>28</v>
      </c>
      <c r="K41" s="233" t="s">
        <v>227</v>
      </c>
      <c r="L41" s="231">
        <v>18</v>
      </c>
      <c r="M41" s="232">
        <v>32</v>
      </c>
      <c r="N41" s="233" t="s">
        <v>227</v>
      </c>
      <c r="O41" s="231">
        <v>94</v>
      </c>
      <c r="P41" s="232">
        <v>116</v>
      </c>
      <c r="Q41" s="233"/>
      <c r="R41" s="237">
        <v>210</v>
      </c>
      <c r="S41" s="248"/>
    </row>
    <row r="42" spans="1:19" s="224" customFormat="1" ht="20.100000000000001" customHeight="1" x14ac:dyDescent="0.35">
      <c r="A42" s="69" t="s">
        <v>103</v>
      </c>
      <c r="B42" s="70" t="s">
        <v>104</v>
      </c>
      <c r="C42" s="234">
        <v>57</v>
      </c>
      <c r="D42" s="235">
        <v>28</v>
      </c>
      <c r="E42" s="236" t="s">
        <v>227</v>
      </c>
      <c r="F42" s="234">
        <v>52</v>
      </c>
      <c r="G42" s="235">
        <v>27</v>
      </c>
      <c r="H42" s="236" t="s">
        <v>227</v>
      </c>
      <c r="I42" s="234">
        <v>48</v>
      </c>
      <c r="J42" s="235">
        <v>41</v>
      </c>
      <c r="K42" s="236" t="s">
        <v>227</v>
      </c>
      <c r="L42" s="234">
        <v>50</v>
      </c>
      <c r="M42" s="235">
        <v>38</v>
      </c>
      <c r="N42" s="236" t="s">
        <v>227</v>
      </c>
      <c r="O42" s="234">
        <v>207</v>
      </c>
      <c r="P42" s="235">
        <v>134</v>
      </c>
      <c r="Q42" s="236"/>
      <c r="R42" s="238">
        <v>341</v>
      </c>
      <c r="S42" s="248"/>
    </row>
    <row r="43" spans="1:19" s="224" customFormat="1" ht="20.100000000000001" customHeight="1" x14ac:dyDescent="0.35">
      <c r="A43" s="63" t="s">
        <v>106</v>
      </c>
      <c r="B43" s="64" t="s">
        <v>107</v>
      </c>
      <c r="C43" s="231">
        <v>54</v>
      </c>
      <c r="D43" s="232">
        <v>42</v>
      </c>
      <c r="E43" s="233" t="s">
        <v>227</v>
      </c>
      <c r="F43" s="231">
        <v>44</v>
      </c>
      <c r="G43" s="232">
        <v>43</v>
      </c>
      <c r="H43" s="233" t="s">
        <v>227</v>
      </c>
      <c r="I43" s="231">
        <v>60</v>
      </c>
      <c r="J43" s="232">
        <v>69</v>
      </c>
      <c r="K43" s="233" t="s">
        <v>227</v>
      </c>
      <c r="L43" s="231">
        <v>58</v>
      </c>
      <c r="M43" s="232">
        <v>70</v>
      </c>
      <c r="N43" s="233" t="s">
        <v>227</v>
      </c>
      <c r="O43" s="231">
        <v>216</v>
      </c>
      <c r="P43" s="232">
        <v>224</v>
      </c>
      <c r="Q43" s="233"/>
      <c r="R43" s="237">
        <v>440</v>
      </c>
      <c r="S43" s="248"/>
    </row>
    <row r="44" spans="1:19" s="224" customFormat="1" ht="20.100000000000001" customHeight="1" x14ac:dyDescent="0.35">
      <c r="A44" s="69" t="s">
        <v>109</v>
      </c>
      <c r="B44" s="70" t="s">
        <v>110</v>
      </c>
      <c r="C44" s="234">
        <v>29</v>
      </c>
      <c r="D44" s="235">
        <v>59</v>
      </c>
      <c r="E44" s="236" t="s">
        <v>227</v>
      </c>
      <c r="F44" s="234">
        <v>39</v>
      </c>
      <c r="G44" s="235">
        <v>45</v>
      </c>
      <c r="H44" s="236" t="s">
        <v>227</v>
      </c>
      <c r="I44" s="234">
        <v>42</v>
      </c>
      <c r="J44" s="235">
        <v>54</v>
      </c>
      <c r="K44" s="236" t="s">
        <v>227</v>
      </c>
      <c r="L44" s="234">
        <v>54</v>
      </c>
      <c r="M44" s="235">
        <v>41</v>
      </c>
      <c r="N44" s="236" t="s">
        <v>227</v>
      </c>
      <c r="O44" s="234">
        <v>164</v>
      </c>
      <c r="P44" s="235">
        <v>199</v>
      </c>
      <c r="Q44" s="236"/>
      <c r="R44" s="238">
        <v>363</v>
      </c>
      <c r="S44" s="248"/>
    </row>
    <row r="45" spans="1:19" s="224" customFormat="1" ht="20.100000000000001" customHeight="1" x14ac:dyDescent="0.35">
      <c r="A45" s="63" t="s">
        <v>109</v>
      </c>
      <c r="B45" s="64" t="s">
        <v>112</v>
      </c>
      <c r="C45" s="231">
        <v>164</v>
      </c>
      <c r="D45" s="232">
        <v>202</v>
      </c>
      <c r="E45" s="233" t="s">
        <v>227</v>
      </c>
      <c r="F45" s="231">
        <v>144</v>
      </c>
      <c r="G45" s="232">
        <v>224</v>
      </c>
      <c r="H45" s="233">
        <v>2</v>
      </c>
      <c r="I45" s="231">
        <v>180</v>
      </c>
      <c r="J45" s="232">
        <v>209</v>
      </c>
      <c r="K45" s="233" t="s">
        <v>227</v>
      </c>
      <c r="L45" s="231">
        <v>180</v>
      </c>
      <c r="M45" s="232">
        <v>216</v>
      </c>
      <c r="N45" s="233">
        <v>1</v>
      </c>
      <c r="O45" s="231">
        <v>668</v>
      </c>
      <c r="P45" s="232">
        <v>851</v>
      </c>
      <c r="Q45" s="233">
        <v>3</v>
      </c>
      <c r="R45" s="237">
        <v>1522</v>
      </c>
      <c r="S45" s="248"/>
    </row>
    <row r="46" spans="1:19" s="224" customFormat="1" ht="20.100000000000001" customHeight="1" x14ac:dyDescent="0.35">
      <c r="A46" s="69" t="s">
        <v>109</v>
      </c>
      <c r="B46" s="70" t="s">
        <v>113</v>
      </c>
      <c r="C46" s="234">
        <v>17</v>
      </c>
      <c r="D46" s="235">
        <v>30</v>
      </c>
      <c r="E46" s="236" t="s">
        <v>227</v>
      </c>
      <c r="F46" s="234">
        <v>25</v>
      </c>
      <c r="G46" s="235">
        <v>21</v>
      </c>
      <c r="H46" s="236" t="s">
        <v>227</v>
      </c>
      <c r="I46" s="234">
        <v>17</v>
      </c>
      <c r="J46" s="235">
        <v>26</v>
      </c>
      <c r="K46" s="236" t="s">
        <v>227</v>
      </c>
      <c r="L46" s="234">
        <v>20</v>
      </c>
      <c r="M46" s="235">
        <v>26</v>
      </c>
      <c r="N46" s="236" t="s">
        <v>227</v>
      </c>
      <c r="O46" s="234">
        <v>79</v>
      </c>
      <c r="P46" s="235">
        <v>103</v>
      </c>
      <c r="Q46" s="236"/>
      <c r="R46" s="238">
        <v>182</v>
      </c>
      <c r="S46" s="248"/>
    </row>
    <row r="47" spans="1:19" s="224" customFormat="1" ht="20.100000000000001" customHeight="1" x14ac:dyDescent="0.35">
      <c r="A47" s="63" t="s">
        <v>109</v>
      </c>
      <c r="B47" s="64" t="s">
        <v>114</v>
      </c>
      <c r="C47" s="231">
        <v>67</v>
      </c>
      <c r="D47" s="232">
        <v>46</v>
      </c>
      <c r="E47" s="233" t="s">
        <v>227</v>
      </c>
      <c r="F47" s="231">
        <v>63</v>
      </c>
      <c r="G47" s="232">
        <v>51</v>
      </c>
      <c r="H47" s="233" t="s">
        <v>227</v>
      </c>
      <c r="I47" s="231">
        <v>55</v>
      </c>
      <c r="J47" s="232">
        <v>48</v>
      </c>
      <c r="K47" s="233">
        <v>1</v>
      </c>
      <c r="L47" s="231">
        <v>67</v>
      </c>
      <c r="M47" s="232">
        <v>42</v>
      </c>
      <c r="N47" s="233" t="s">
        <v>227</v>
      </c>
      <c r="O47" s="231">
        <v>252</v>
      </c>
      <c r="P47" s="232">
        <v>187</v>
      </c>
      <c r="Q47" s="233">
        <v>1</v>
      </c>
      <c r="R47" s="237">
        <v>440</v>
      </c>
      <c r="S47" s="248"/>
    </row>
    <row r="48" spans="1:19" s="224" customFormat="1" ht="20.100000000000001" customHeight="1" x14ac:dyDescent="0.35">
      <c r="A48" s="69" t="s">
        <v>109</v>
      </c>
      <c r="B48" s="70" t="s">
        <v>116</v>
      </c>
      <c r="C48" s="234">
        <v>53</v>
      </c>
      <c r="D48" s="235">
        <v>42</v>
      </c>
      <c r="E48" s="236" t="s">
        <v>227</v>
      </c>
      <c r="F48" s="234">
        <v>43</v>
      </c>
      <c r="G48" s="235">
        <v>49</v>
      </c>
      <c r="H48" s="236">
        <v>1</v>
      </c>
      <c r="I48" s="234">
        <v>54</v>
      </c>
      <c r="J48" s="235">
        <v>65</v>
      </c>
      <c r="K48" s="236" t="s">
        <v>227</v>
      </c>
      <c r="L48" s="234">
        <v>62</v>
      </c>
      <c r="M48" s="235">
        <v>58</v>
      </c>
      <c r="N48" s="236" t="s">
        <v>227</v>
      </c>
      <c r="O48" s="234">
        <v>212</v>
      </c>
      <c r="P48" s="235">
        <v>214</v>
      </c>
      <c r="Q48" s="236">
        <v>1</v>
      </c>
      <c r="R48" s="238">
        <v>427</v>
      </c>
      <c r="S48" s="248"/>
    </row>
    <row r="49" spans="1:19" s="224" customFormat="1" ht="20.100000000000001" customHeight="1" x14ac:dyDescent="0.35">
      <c r="A49" s="63" t="s">
        <v>119</v>
      </c>
      <c r="B49" s="64" t="s">
        <v>120</v>
      </c>
      <c r="C49" s="231">
        <v>38</v>
      </c>
      <c r="D49" s="232">
        <v>46</v>
      </c>
      <c r="E49" s="233" t="s">
        <v>227</v>
      </c>
      <c r="F49" s="231">
        <v>41</v>
      </c>
      <c r="G49" s="232">
        <v>40</v>
      </c>
      <c r="H49" s="233" t="s">
        <v>227</v>
      </c>
      <c r="I49" s="231">
        <v>42</v>
      </c>
      <c r="J49" s="232">
        <v>45</v>
      </c>
      <c r="K49" s="233" t="s">
        <v>227</v>
      </c>
      <c r="L49" s="231">
        <v>40</v>
      </c>
      <c r="M49" s="232">
        <v>43</v>
      </c>
      <c r="N49" s="233" t="s">
        <v>227</v>
      </c>
      <c r="O49" s="231">
        <v>161</v>
      </c>
      <c r="P49" s="232">
        <v>174</v>
      </c>
      <c r="Q49" s="233"/>
      <c r="R49" s="237">
        <v>335</v>
      </c>
      <c r="S49" s="248"/>
    </row>
    <row r="50" spans="1:19" s="224" customFormat="1" ht="20.100000000000001" customHeight="1" x14ac:dyDescent="0.35">
      <c r="A50" s="69" t="s">
        <v>119</v>
      </c>
      <c r="B50" s="70" t="s">
        <v>121</v>
      </c>
      <c r="C50" s="234">
        <v>23</v>
      </c>
      <c r="D50" s="235">
        <v>29</v>
      </c>
      <c r="E50" s="236" t="s">
        <v>227</v>
      </c>
      <c r="F50" s="234">
        <v>26</v>
      </c>
      <c r="G50" s="235">
        <v>26</v>
      </c>
      <c r="H50" s="236" t="s">
        <v>227</v>
      </c>
      <c r="I50" s="234">
        <v>23</v>
      </c>
      <c r="J50" s="235">
        <v>29</v>
      </c>
      <c r="K50" s="236" t="s">
        <v>227</v>
      </c>
      <c r="L50" s="234">
        <v>25</v>
      </c>
      <c r="M50" s="235">
        <v>28</v>
      </c>
      <c r="N50" s="236" t="s">
        <v>227</v>
      </c>
      <c r="O50" s="234">
        <v>97</v>
      </c>
      <c r="P50" s="235">
        <v>112</v>
      </c>
      <c r="Q50" s="236"/>
      <c r="R50" s="238">
        <v>209</v>
      </c>
      <c r="S50" s="248"/>
    </row>
    <row r="51" spans="1:19" s="224" customFormat="1" ht="20.100000000000001" customHeight="1" x14ac:dyDescent="0.35">
      <c r="A51" s="63" t="s">
        <v>125</v>
      </c>
      <c r="B51" s="64" t="s">
        <v>126</v>
      </c>
      <c r="C51" s="231">
        <v>53</v>
      </c>
      <c r="D51" s="232">
        <v>67</v>
      </c>
      <c r="E51" s="233" t="s">
        <v>227</v>
      </c>
      <c r="F51" s="231">
        <v>64</v>
      </c>
      <c r="G51" s="232">
        <v>59</v>
      </c>
      <c r="H51" s="233">
        <v>1</v>
      </c>
      <c r="I51" s="231">
        <v>51</v>
      </c>
      <c r="J51" s="232">
        <v>62</v>
      </c>
      <c r="K51" s="233" t="s">
        <v>227</v>
      </c>
      <c r="L51" s="231">
        <v>60</v>
      </c>
      <c r="M51" s="232">
        <v>50</v>
      </c>
      <c r="N51" s="233" t="s">
        <v>227</v>
      </c>
      <c r="O51" s="231">
        <v>228</v>
      </c>
      <c r="P51" s="232">
        <v>238</v>
      </c>
      <c r="Q51" s="233">
        <v>1</v>
      </c>
      <c r="R51" s="237">
        <v>467</v>
      </c>
      <c r="S51" s="248"/>
    </row>
    <row r="52" spans="1:19" s="224" customFormat="1" ht="20.100000000000001" customHeight="1" x14ac:dyDescent="0.35">
      <c r="A52" s="69" t="s">
        <v>125</v>
      </c>
      <c r="B52" s="70" t="s">
        <v>128</v>
      </c>
      <c r="C52" s="234">
        <v>44</v>
      </c>
      <c r="D52" s="235">
        <v>32</v>
      </c>
      <c r="E52" s="236" t="s">
        <v>227</v>
      </c>
      <c r="F52" s="234">
        <v>46</v>
      </c>
      <c r="G52" s="235">
        <v>31</v>
      </c>
      <c r="H52" s="236" t="s">
        <v>227</v>
      </c>
      <c r="I52" s="234">
        <v>32</v>
      </c>
      <c r="J52" s="235">
        <v>41</v>
      </c>
      <c r="K52" s="236" t="s">
        <v>227</v>
      </c>
      <c r="L52" s="234">
        <v>41</v>
      </c>
      <c r="M52" s="235">
        <v>32</v>
      </c>
      <c r="N52" s="236" t="s">
        <v>227</v>
      </c>
      <c r="O52" s="234">
        <v>163</v>
      </c>
      <c r="P52" s="235">
        <v>136</v>
      </c>
      <c r="Q52" s="236"/>
      <c r="R52" s="238">
        <v>299</v>
      </c>
      <c r="S52" s="248"/>
    </row>
    <row r="53" spans="1:19" s="224" customFormat="1" ht="20.100000000000001" customHeight="1" x14ac:dyDescent="0.35">
      <c r="A53" s="63" t="s">
        <v>130</v>
      </c>
      <c r="B53" s="64" t="s">
        <v>131</v>
      </c>
      <c r="C53" s="231">
        <v>34</v>
      </c>
      <c r="D53" s="232">
        <v>18</v>
      </c>
      <c r="E53" s="233" t="s">
        <v>227</v>
      </c>
      <c r="F53" s="231">
        <v>27</v>
      </c>
      <c r="G53" s="232">
        <v>26</v>
      </c>
      <c r="H53" s="233" t="s">
        <v>227</v>
      </c>
      <c r="I53" s="231">
        <v>38</v>
      </c>
      <c r="J53" s="232">
        <v>26</v>
      </c>
      <c r="K53" s="233" t="s">
        <v>227</v>
      </c>
      <c r="L53" s="231">
        <v>32</v>
      </c>
      <c r="M53" s="232">
        <v>31</v>
      </c>
      <c r="N53" s="233" t="s">
        <v>227</v>
      </c>
      <c r="O53" s="231">
        <v>131</v>
      </c>
      <c r="P53" s="232">
        <v>101</v>
      </c>
      <c r="Q53" s="233"/>
      <c r="R53" s="237">
        <v>232</v>
      </c>
      <c r="S53" s="248"/>
    </row>
    <row r="54" spans="1:19" s="224" customFormat="1" ht="20.100000000000001" customHeight="1" x14ac:dyDescent="0.35">
      <c r="A54" s="69" t="s">
        <v>133</v>
      </c>
      <c r="B54" s="70" t="s">
        <v>134</v>
      </c>
      <c r="C54" s="234">
        <v>39</v>
      </c>
      <c r="D54" s="235">
        <v>35</v>
      </c>
      <c r="E54" s="236" t="s">
        <v>227</v>
      </c>
      <c r="F54" s="234">
        <v>41</v>
      </c>
      <c r="G54" s="235">
        <v>34</v>
      </c>
      <c r="H54" s="236" t="s">
        <v>227</v>
      </c>
      <c r="I54" s="234">
        <v>36</v>
      </c>
      <c r="J54" s="235">
        <v>37</v>
      </c>
      <c r="K54" s="236" t="s">
        <v>227</v>
      </c>
      <c r="L54" s="234">
        <v>38</v>
      </c>
      <c r="M54" s="235">
        <v>32</v>
      </c>
      <c r="N54" s="236" t="s">
        <v>227</v>
      </c>
      <c r="O54" s="234">
        <v>154</v>
      </c>
      <c r="P54" s="235">
        <v>138</v>
      </c>
      <c r="Q54" s="236"/>
      <c r="R54" s="238">
        <v>292</v>
      </c>
      <c r="S54" s="248"/>
    </row>
    <row r="55" spans="1:19" s="224" customFormat="1" ht="20.100000000000001" customHeight="1" x14ac:dyDescent="0.35">
      <c r="A55" s="63" t="s">
        <v>136</v>
      </c>
      <c r="B55" s="64" t="s">
        <v>137</v>
      </c>
      <c r="C55" s="231">
        <v>73</v>
      </c>
      <c r="D55" s="232">
        <v>68</v>
      </c>
      <c r="E55" s="233" t="s">
        <v>227</v>
      </c>
      <c r="F55" s="231">
        <v>66</v>
      </c>
      <c r="G55" s="232">
        <v>74</v>
      </c>
      <c r="H55" s="233">
        <v>4</v>
      </c>
      <c r="I55" s="231">
        <v>65</v>
      </c>
      <c r="J55" s="232">
        <v>74</v>
      </c>
      <c r="K55" s="233">
        <v>9</v>
      </c>
      <c r="L55" s="231">
        <v>85</v>
      </c>
      <c r="M55" s="232">
        <v>63</v>
      </c>
      <c r="N55" s="233">
        <v>2</v>
      </c>
      <c r="O55" s="231">
        <v>289</v>
      </c>
      <c r="P55" s="232">
        <v>279</v>
      </c>
      <c r="Q55" s="233">
        <v>15</v>
      </c>
      <c r="R55" s="237">
        <v>583</v>
      </c>
      <c r="S55" s="248"/>
    </row>
    <row r="56" spans="1:19" s="224" customFormat="1" ht="20.100000000000001" customHeight="1" x14ac:dyDescent="0.35">
      <c r="A56" s="69" t="s">
        <v>136</v>
      </c>
      <c r="B56" s="70" t="s">
        <v>141</v>
      </c>
      <c r="C56" s="234">
        <v>41</v>
      </c>
      <c r="D56" s="235">
        <v>95</v>
      </c>
      <c r="E56" s="236" t="s">
        <v>227</v>
      </c>
      <c r="F56" s="234">
        <v>50</v>
      </c>
      <c r="G56" s="235">
        <v>86</v>
      </c>
      <c r="H56" s="236" t="s">
        <v>227</v>
      </c>
      <c r="I56" s="234">
        <v>60</v>
      </c>
      <c r="J56" s="235">
        <v>104</v>
      </c>
      <c r="K56" s="236">
        <v>2</v>
      </c>
      <c r="L56" s="234">
        <v>55</v>
      </c>
      <c r="M56" s="235">
        <v>99</v>
      </c>
      <c r="N56" s="236" t="s">
        <v>227</v>
      </c>
      <c r="O56" s="234">
        <v>206</v>
      </c>
      <c r="P56" s="235">
        <v>384</v>
      </c>
      <c r="Q56" s="236">
        <v>2</v>
      </c>
      <c r="R56" s="238">
        <v>592</v>
      </c>
      <c r="S56" s="248"/>
    </row>
    <row r="57" spans="1:19" s="224" customFormat="1" ht="20.100000000000001" customHeight="1" x14ac:dyDescent="0.35">
      <c r="A57" s="63" t="s">
        <v>136</v>
      </c>
      <c r="B57" s="64" t="s">
        <v>143</v>
      </c>
      <c r="C57" s="231">
        <v>31</v>
      </c>
      <c r="D57" s="232">
        <v>49</v>
      </c>
      <c r="E57" s="233" t="s">
        <v>227</v>
      </c>
      <c r="F57" s="231">
        <v>33</v>
      </c>
      <c r="G57" s="232">
        <v>45</v>
      </c>
      <c r="H57" s="233" t="s">
        <v>227</v>
      </c>
      <c r="I57" s="231">
        <v>39</v>
      </c>
      <c r="J57" s="232">
        <v>47</v>
      </c>
      <c r="K57" s="233" t="s">
        <v>227</v>
      </c>
      <c r="L57" s="231">
        <v>37</v>
      </c>
      <c r="M57" s="232">
        <v>49</v>
      </c>
      <c r="N57" s="233" t="s">
        <v>227</v>
      </c>
      <c r="O57" s="231">
        <v>140</v>
      </c>
      <c r="P57" s="232">
        <v>190</v>
      </c>
      <c r="Q57" s="233"/>
      <c r="R57" s="237">
        <v>330</v>
      </c>
      <c r="S57" s="248"/>
    </row>
    <row r="58" spans="1:19" s="224" customFormat="1" ht="20.100000000000001" customHeight="1" x14ac:dyDescent="0.35">
      <c r="A58" s="69" t="s">
        <v>145</v>
      </c>
      <c r="B58" s="70" t="s">
        <v>146</v>
      </c>
      <c r="C58" s="234">
        <v>45</v>
      </c>
      <c r="D58" s="235">
        <v>33</v>
      </c>
      <c r="E58" s="236" t="s">
        <v>227</v>
      </c>
      <c r="F58" s="234">
        <v>37</v>
      </c>
      <c r="G58" s="235">
        <v>40</v>
      </c>
      <c r="H58" s="236" t="s">
        <v>227</v>
      </c>
      <c r="I58" s="234">
        <v>41</v>
      </c>
      <c r="J58" s="235">
        <v>37</v>
      </c>
      <c r="K58" s="236" t="s">
        <v>227</v>
      </c>
      <c r="L58" s="234">
        <v>40</v>
      </c>
      <c r="M58" s="235">
        <v>37</v>
      </c>
      <c r="N58" s="236" t="s">
        <v>227</v>
      </c>
      <c r="O58" s="234">
        <v>163</v>
      </c>
      <c r="P58" s="235">
        <v>147</v>
      </c>
      <c r="Q58" s="236"/>
      <c r="R58" s="238">
        <v>310</v>
      </c>
      <c r="S58" s="248"/>
    </row>
    <row r="59" spans="1:19" s="224" customFormat="1" ht="20.100000000000001" customHeight="1" x14ac:dyDescent="0.35">
      <c r="A59" s="63" t="s">
        <v>148</v>
      </c>
      <c r="B59" s="64" t="s">
        <v>149</v>
      </c>
      <c r="C59" s="231">
        <v>16</v>
      </c>
      <c r="D59" s="232">
        <v>45</v>
      </c>
      <c r="E59" s="233" t="s">
        <v>227</v>
      </c>
      <c r="F59" s="231">
        <v>23</v>
      </c>
      <c r="G59" s="232">
        <v>40</v>
      </c>
      <c r="H59" s="233" t="s">
        <v>227</v>
      </c>
      <c r="I59" s="231">
        <v>25</v>
      </c>
      <c r="J59" s="232">
        <v>38</v>
      </c>
      <c r="K59" s="233">
        <v>1</v>
      </c>
      <c r="L59" s="231">
        <v>24</v>
      </c>
      <c r="M59" s="232">
        <v>33</v>
      </c>
      <c r="N59" s="233" t="s">
        <v>227</v>
      </c>
      <c r="O59" s="231">
        <v>88</v>
      </c>
      <c r="P59" s="232">
        <v>156</v>
      </c>
      <c r="Q59" s="233">
        <v>1</v>
      </c>
      <c r="R59" s="237">
        <v>245</v>
      </c>
      <c r="S59" s="248"/>
    </row>
    <row r="60" spans="1:19" s="224" customFormat="1" ht="20.100000000000001" customHeight="1" x14ac:dyDescent="0.35">
      <c r="A60" s="69" t="s">
        <v>148</v>
      </c>
      <c r="B60" s="70" t="s">
        <v>150</v>
      </c>
      <c r="C60" s="234">
        <v>45</v>
      </c>
      <c r="D60" s="235">
        <v>53</v>
      </c>
      <c r="E60" s="236" t="s">
        <v>227</v>
      </c>
      <c r="F60" s="234">
        <v>61</v>
      </c>
      <c r="G60" s="235">
        <v>35</v>
      </c>
      <c r="H60" s="236" t="s">
        <v>227</v>
      </c>
      <c r="I60" s="234">
        <v>64</v>
      </c>
      <c r="J60" s="235">
        <v>38</v>
      </c>
      <c r="K60" s="236" t="s">
        <v>227</v>
      </c>
      <c r="L60" s="234">
        <v>54</v>
      </c>
      <c r="M60" s="235">
        <v>36</v>
      </c>
      <c r="N60" s="236" t="s">
        <v>227</v>
      </c>
      <c r="O60" s="234">
        <v>224</v>
      </c>
      <c r="P60" s="235">
        <v>162</v>
      </c>
      <c r="Q60" s="236"/>
      <c r="R60" s="238">
        <v>386</v>
      </c>
      <c r="S60" s="248"/>
    </row>
    <row r="61" spans="1:19" s="224" customFormat="1" ht="20.100000000000001" customHeight="1" x14ac:dyDescent="0.35">
      <c r="A61" s="63" t="s">
        <v>151</v>
      </c>
      <c r="B61" s="64" t="s">
        <v>152</v>
      </c>
      <c r="C61" s="231">
        <v>53</v>
      </c>
      <c r="D61" s="232">
        <v>53</v>
      </c>
      <c r="E61" s="233" t="s">
        <v>227</v>
      </c>
      <c r="F61" s="231">
        <v>43</v>
      </c>
      <c r="G61" s="232">
        <v>60</v>
      </c>
      <c r="H61" s="233" t="s">
        <v>227</v>
      </c>
      <c r="I61" s="231">
        <v>48</v>
      </c>
      <c r="J61" s="232">
        <v>57</v>
      </c>
      <c r="K61" s="233" t="s">
        <v>227</v>
      </c>
      <c r="L61" s="231">
        <v>47</v>
      </c>
      <c r="M61" s="232">
        <v>55</v>
      </c>
      <c r="N61" s="233" t="s">
        <v>227</v>
      </c>
      <c r="O61" s="231">
        <v>191</v>
      </c>
      <c r="P61" s="232">
        <v>225</v>
      </c>
      <c r="Q61" s="233"/>
      <c r="R61" s="237">
        <v>416</v>
      </c>
      <c r="S61" s="248"/>
    </row>
    <row r="62" spans="1:19" s="224" customFormat="1" ht="20.100000000000001" customHeight="1" x14ac:dyDescent="0.35">
      <c r="A62" s="69" t="s">
        <v>151</v>
      </c>
      <c r="B62" s="70" t="s">
        <v>154</v>
      </c>
      <c r="C62" s="234">
        <v>47</v>
      </c>
      <c r="D62" s="235">
        <v>58</v>
      </c>
      <c r="E62" s="236" t="s">
        <v>227</v>
      </c>
      <c r="F62" s="234">
        <v>45</v>
      </c>
      <c r="G62" s="235">
        <v>61</v>
      </c>
      <c r="H62" s="236" t="s">
        <v>227</v>
      </c>
      <c r="I62" s="234">
        <v>47</v>
      </c>
      <c r="J62" s="235">
        <v>61</v>
      </c>
      <c r="K62" s="236" t="s">
        <v>227</v>
      </c>
      <c r="L62" s="234">
        <v>35</v>
      </c>
      <c r="M62" s="235">
        <v>64</v>
      </c>
      <c r="N62" s="236" t="s">
        <v>227</v>
      </c>
      <c r="O62" s="234">
        <v>174</v>
      </c>
      <c r="P62" s="235">
        <v>244</v>
      </c>
      <c r="Q62" s="236"/>
      <c r="R62" s="238">
        <v>418</v>
      </c>
      <c r="S62" s="248"/>
    </row>
    <row r="63" spans="1:19" s="224" customFormat="1" ht="20.100000000000001" customHeight="1" x14ac:dyDescent="0.35">
      <c r="A63" s="63" t="s">
        <v>151</v>
      </c>
      <c r="B63" s="64" t="s">
        <v>155</v>
      </c>
      <c r="C63" s="231">
        <v>40</v>
      </c>
      <c r="D63" s="232">
        <v>61</v>
      </c>
      <c r="E63" s="233" t="s">
        <v>227</v>
      </c>
      <c r="F63" s="231">
        <v>47</v>
      </c>
      <c r="G63" s="232">
        <v>58</v>
      </c>
      <c r="H63" s="233" t="s">
        <v>227</v>
      </c>
      <c r="I63" s="231">
        <v>50</v>
      </c>
      <c r="J63" s="232">
        <v>63</v>
      </c>
      <c r="K63" s="233" t="s">
        <v>227</v>
      </c>
      <c r="L63" s="231">
        <v>41</v>
      </c>
      <c r="M63" s="232">
        <v>57</v>
      </c>
      <c r="N63" s="233" t="s">
        <v>227</v>
      </c>
      <c r="O63" s="231">
        <v>178</v>
      </c>
      <c r="P63" s="232">
        <v>239</v>
      </c>
      <c r="Q63" s="233"/>
      <c r="R63" s="237">
        <v>417</v>
      </c>
      <c r="S63" s="248"/>
    </row>
    <row r="64" spans="1:19" s="224" customFormat="1" ht="20.100000000000001" customHeight="1" x14ac:dyDescent="0.35">
      <c r="A64" s="69" t="s">
        <v>156</v>
      </c>
      <c r="B64" s="70" t="s">
        <v>157</v>
      </c>
      <c r="C64" s="234">
        <v>50</v>
      </c>
      <c r="D64" s="235">
        <v>52</v>
      </c>
      <c r="E64" s="236" t="s">
        <v>227</v>
      </c>
      <c r="F64" s="234">
        <v>53</v>
      </c>
      <c r="G64" s="235">
        <v>47</v>
      </c>
      <c r="H64" s="236" t="s">
        <v>227</v>
      </c>
      <c r="I64" s="234">
        <v>54</v>
      </c>
      <c r="J64" s="235">
        <v>46</v>
      </c>
      <c r="K64" s="236" t="s">
        <v>227</v>
      </c>
      <c r="L64" s="234">
        <v>47</v>
      </c>
      <c r="M64" s="235">
        <v>34</v>
      </c>
      <c r="N64" s="236" t="s">
        <v>227</v>
      </c>
      <c r="O64" s="234">
        <v>204</v>
      </c>
      <c r="P64" s="235">
        <v>179</v>
      </c>
      <c r="Q64" s="236"/>
      <c r="R64" s="238">
        <v>383</v>
      </c>
      <c r="S64" s="248"/>
    </row>
    <row r="65" spans="1:20" s="224" customFormat="1" ht="20.100000000000001" customHeight="1" x14ac:dyDescent="0.35">
      <c r="A65" s="63" t="s">
        <v>156</v>
      </c>
      <c r="B65" s="64" t="s">
        <v>159</v>
      </c>
      <c r="C65" s="231">
        <v>25</v>
      </c>
      <c r="D65" s="232">
        <v>26</v>
      </c>
      <c r="E65" s="233" t="s">
        <v>227</v>
      </c>
      <c r="F65" s="231">
        <v>39</v>
      </c>
      <c r="G65" s="232">
        <v>12</v>
      </c>
      <c r="H65" s="233" t="s">
        <v>227</v>
      </c>
      <c r="I65" s="231">
        <v>27</v>
      </c>
      <c r="J65" s="232">
        <v>19</v>
      </c>
      <c r="K65" s="233" t="s">
        <v>227</v>
      </c>
      <c r="L65" s="231">
        <v>40</v>
      </c>
      <c r="M65" s="232">
        <v>12</v>
      </c>
      <c r="N65" s="233" t="s">
        <v>227</v>
      </c>
      <c r="O65" s="231">
        <v>131</v>
      </c>
      <c r="P65" s="232">
        <v>69</v>
      </c>
      <c r="Q65" s="233"/>
      <c r="R65" s="237">
        <v>200</v>
      </c>
      <c r="S65" s="248"/>
    </row>
    <row r="66" spans="1:20" s="224" customFormat="1" ht="20.100000000000001" customHeight="1" x14ac:dyDescent="0.35">
      <c r="A66" s="69" t="s">
        <v>161</v>
      </c>
      <c r="B66" s="70" t="s">
        <v>162</v>
      </c>
      <c r="C66" s="234">
        <v>47</v>
      </c>
      <c r="D66" s="235">
        <v>49</v>
      </c>
      <c r="E66" s="236" t="s">
        <v>227</v>
      </c>
      <c r="F66" s="234">
        <v>48</v>
      </c>
      <c r="G66" s="235">
        <v>58</v>
      </c>
      <c r="H66" s="236" t="s">
        <v>227</v>
      </c>
      <c r="I66" s="234">
        <v>57</v>
      </c>
      <c r="J66" s="235">
        <v>46</v>
      </c>
      <c r="K66" s="236" t="s">
        <v>227</v>
      </c>
      <c r="L66" s="234">
        <v>50</v>
      </c>
      <c r="M66" s="235">
        <v>55</v>
      </c>
      <c r="N66" s="236" t="s">
        <v>227</v>
      </c>
      <c r="O66" s="234">
        <v>202</v>
      </c>
      <c r="P66" s="235">
        <v>208</v>
      </c>
      <c r="Q66" s="236"/>
      <c r="R66" s="238">
        <v>410</v>
      </c>
      <c r="S66" s="248"/>
    </row>
    <row r="67" spans="1:20" s="224" customFormat="1" ht="20.100000000000001" customHeight="1" x14ac:dyDescent="0.35">
      <c r="A67" s="63" t="s">
        <v>164</v>
      </c>
      <c r="B67" s="64" t="s">
        <v>165</v>
      </c>
      <c r="C67" s="231">
        <v>27</v>
      </c>
      <c r="D67" s="232">
        <v>36</v>
      </c>
      <c r="E67" s="233" t="s">
        <v>227</v>
      </c>
      <c r="F67" s="231">
        <v>29</v>
      </c>
      <c r="G67" s="232">
        <v>31</v>
      </c>
      <c r="H67" s="233">
        <v>1</v>
      </c>
      <c r="I67" s="231">
        <v>45</v>
      </c>
      <c r="J67" s="232">
        <v>26</v>
      </c>
      <c r="K67" s="233" t="s">
        <v>227</v>
      </c>
      <c r="L67" s="231">
        <v>34</v>
      </c>
      <c r="M67" s="232">
        <v>37</v>
      </c>
      <c r="N67" s="233" t="s">
        <v>227</v>
      </c>
      <c r="O67" s="231">
        <v>135</v>
      </c>
      <c r="P67" s="232">
        <v>130</v>
      </c>
      <c r="Q67" s="233">
        <v>1</v>
      </c>
      <c r="R67" s="237">
        <v>266</v>
      </c>
      <c r="S67" s="248"/>
    </row>
    <row r="68" spans="1:20" s="224" customFormat="1" ht="20.100000000000001" customHeight="1" x14ac:dyDescent="0.35">
      <c r="A68" s="69" t="s">
        <v>167</v>
      </c>
      <c r="B68" s="70" t="s">
        <v>168</v>
      </c>
      <c r="C68" s="234">
        <v>23</v>
      </c>
      <c r="D68" s="235">
        <v>25</v>
      </c>
      <c r="E68" s="236" t="s">
        <v>227</v>
      </c>
      <c r="F68" s="234">
        <v>24</v>
      </c>
      <c r="G68" s="235">
        <v>21</v>
      </c>
      <c r="H68" s="236" t="s">
        <v>227</v>
      </c>
      <c r="I68" s="234">
        <v>21</v>
      </c>
      <c r="J68" s="235">
        <v>24</v>
      </c>
      <c r="K68" s="236" t="s">
        <v>227</v>
      </c>
      <c r="L68" s="234">
        <v>28</v>
      </c>
      <c r="M68" s="235">
        <v>20</v>
      </c>
      <c r="N68" s="236" t="s">
        <v>227</v>
      </c>
      <c r="O68" s="234">
        <v>96</v>
      </c>
      <c r="P68" s="235">
        <v>90</v>
      </c>
      <c r="Q68" s="236"/>
      <c r="R68" s="238">
        <v>186</v>
      </c>
      <c r="S68" s="248"/>
    </row>
    <row r="69" spans="1:20" s="224" customFormat="1" ht="20.100000000000001" customHeight="1" x14ac:dyDescent="0.35">
      <c r="A69" s="63" t="s">
        <v>170</v>
      </c>
      <c r="B69" s="64" t="s">
        <v>171</v>
      </c>
      <c r="C69" s="231">
        <v>51</v>
      </c>
      <c r="D69" s="232">
        <v>56</v>
      </c>
      <c r="E69" s="233" t="s">
        <v>227</v>
      </c>
      <c r="F69" s="231">
        <v>48</v>
      </c>
      <c r="G69" s="232">
        <v>54</v>
      </c>
      <c r="H69" s="233" t="s">
        <v>227</v>
      </c>
      <c r="I69" s="231">
        <v>44</v>
      </c>
      <c r="J69" s="232">
        <v>56</v>
      </c>
      <c r="K69" s="233" t="s">
        <v>227</v>
      </c>
      <c r="L69" s="231">
        <v>51</v>
      </c>
      <c r="M69" s="232">
        <v>47</v>
      </c>
      <c r="N69" s="233" t="s">
        <v>227</v>
      </c>
      <c r="O69" s="231">
        <v>194</v>
      </c>
      <c r="P69" s="232">
        <v>213</v>
      </c>
      <c r="Q69" s="233"/>
      <c r="R69" s="237">
        <v>407</v>
      </c>
      <c r="S69" s="248"/>
    </row>
    <row r="70" spans="1:20" s="224" customFormat="1" ht="20.100000000000001" customHeight="1" x14ac:dyDescent="0.35">
      <c r="A70" s="69" t="s">
        <v>173</v>
      </c>
      <c r="B70" s="70" t="s">
        <v>174</v>
      </c>
      <c r="C70" s="234">
        <v>13</v>
      </c>
      <c r="D70" s="235">
        <v>27</v>
      </c>
      <c r="E70" s="236" t="s">
        <v>227</v>
      </c>
      <c r="F70" s="234">
        <v>15</v>
      </c>
      <c r="G70" s="235">
        <v>29</v>
      </c>
      <c r="H70" s="236" t="s">
        <v>227</v>
      </c>
      <c r="I70" s="234">
        <v>19</v>
      </c>
      <c r="J70" s="235">
        <v>47</v>
      </c>
      <c r="K70" s="236" t="s">
        <v>227</v>
      </c>
      <c r="L70" s="234">
        <v>19</v>
      </c>
      <c r="M70" s="235">
        <v>35</v>
      </c>
      <c r="N70" s="236" t="s">
        <v>227</v>
      </c>
      <c r="O70" s="234">
        <v>66</v>
      </c>
      <c r="P70" s="235">
        <v>138</v>
      </c>
      <c r="Q70" s="236"/>
      <c r="R70" s="238">
        <v>204</v>
      </c>
      <c r="S70" s="248"/>
    </row>
    <row r="71" spans="1:20" s="224" customFormat="1" ht="27.75" customHeight="1" x14ac:dyDescent="0.35">
      <c r="A71" s="225"/>
      <c r="B71" s="61" t="s">
        <v>320</v>
      </c>
      <c r="C71" s="226">
        <v>2909</v>
      </c>
      <c r="D71" s="230">
        <v>3402</v>
      </c>
      <c r="E71" s="228">
        <v>6</v>
      </c>
      <c r="F71" s="226">
        <v>2968</v>
      </c>
      <c r="G71" s="230">
        <v>3307</v>
      </c>
      <c r="H71" s="228">
        <v>13</v>
      </c>
      <c r="I71" s="226">
        <v>3226</v>
      </c>
      <c r="J71" s="230">
        <v>3596</v>
      </c>
      <c r="K71" s="228">
        <v>21</v>
      </c>
      <c r="L71" s="226">
        <v>3164</v>
      </c>
      <c r="M71" s="230">
        <v>3375</v>
      </c>
      <c r="N71" s="228">
        <v>8</v>
      </c>
      <c r="O71" s="226">
        <v>12267</v>
      </c>
      <c r="P71" s="230">
        <v>13680</v>
      </c>
      <c r="Q71" s="228">
        <v>48</v>
      </c>
      <c r="R71" s="239">
        <v>25995</v>
      </c>
      <c r="S71" s="248"/>
    </row>
    <row r="72" spans="1:20" s="224" customFormat="1" ht="27.75" customHeight="1" x14ac:dyDescent="0.35">
      <c r="A72" s="225"/>
      <c r="B72" s="61" t="s">
        <v>321</v>
      </c>
      <c r="C72" s="229">
        <v>41</v>
      </c>
      <c r="D72" s="482">
        <v>47.5</v>
      </c>
      <c r="E72" s="228">
        <v>3</v>
      </c>
      <c r="F72" s="229">
        <v>43</v>
      </c>
      <c r="G72" s="227">
        <v>45.5</v>
      </c>
      <c r="H72" s="228">
        <v>1.5</v>
      </c>
      <c r="I72" s="229">
        <v>48</v>
      </c>
      <c r="J72" s="482">
        <v>48.5</v>
      </c>
      <c r="K72" s="483">
        <v>1.5</v>
      </c>
      <c r="L72" s="229">
        <v>45</v>
      </c>
      <c r="M72" s="227">
        <v>44</v>
      </c>
      <c r="N72" s="228">
        <v>2</v>
      </c>
      <c r="O72" s="229">
        <v>172</v>
      </c>
      <c r="P72" s="227">
        <v>199.5</v>
      </c>
      <c r="Q72" s="609"/>
      <c r="R72" s="240">
        <v>385</v>
      </c>
    </row>
    <row r="73" spans="1:20" s="224" customFormat="1" ht="27.75" customHeight="1" x14ac:dyDescent="0.35">
      <c r="A73" s="225"/>
      <c r="B73" s="61" t="s">
        <v>322</v>
      </c>
      <c r="C73" s="229"/>
      <c r="D73" s="227">
        <v>48</v>
      </c>
      <c r="E73" s="228"/>
      <c r="F73" s="229"/>
      <c r="G73" s="227">
        <v>48</v>
      </c>
      <c r="H73" s="228"/>
      <c r="I73" s="229"/>
      <c r="J73" s="227">
        <v>27</v>
      </c>
      <c r="K73" s="228"/>
      <c r="L73" s="229"/>
      <c r="M73" s="227">
        <v>19</v>
      </c>
      <c r="N73" s="228"/>
      <c r="O73" s="229"/>
      <c r="P73" s="227">
        <v>142</v>
      </c>
      <c r="Q73" s="228"/>
      <c r="R73" s="240"/>
    </row>
    <row r="74" spans="1:20" s="224" customFormat="1" ht="27.75" customHeight="1" thickBot="1" x14ac:dyDescent="0.4">
      <c r="A74" s="490"/>
      <c r="B74" s="491" t="s">
        <v>323</v>
      </c>
      <c r="C74" s="492"/>
      <c r="D74" s="493">
        <v>6317</v>
      </c>
      <c r="E74" s="494"/>
      <c r="F74" s="492"/>
      <c r="G74" s="493">
        <v>6288</v>
      </c>
      <c r="H74" s="494"/>
      <c r="I74" s="492"/>
      <c r="J74" s="493">
        <v>6843</v>
      </c>
      <c r="K74" s="494"/>
      <c r="L74" s="492"/>
      <c r="M74" s="493">
        <v>6547</v>
      </c>
      <c r="N74" s="494"/>
      <c r="O74" s="492"/>
      <c r="P74" s="493"/>
      <c r="Q74" s="494"/>
      <c r="R74" s="495"/>
      <c r="T74" s="248"/>
    </row>
    <row r="75" spans="1:20" s="224" customFormat="1" ht="27.75" customHeight="1" thickTop="1" x14ac:dyDescent="0.35">
      <c r="A75" s="480"/>
      <c r="B75" s="474" t="s">
        <v>751</v>
      </c>
      <c r="C75" s="481"/>
      <c r="D75" s="466"/>
      <c r="E75" s="466"/>
      <c r="F75" s="481"/>
      <c r="G75" s="466"/>
      <c r="H75" s="466"/>
      <c r="I75" s="481"/>
      <c r="J75" s="466"/>
      <c r="K75" s="466"/>
      <c r="L75" s="481"/>
      <c r="M75" s="466"/>
      <c r="N75" s="466"/>
      <c r="O75" s="481"/>
      <c r="P75" s="466"/>
      <c r="Q75" s="466"/>
      <c r="R75" s="481"/>
      <c r="T75" s="248"/>
    </row>
    <row r="76" spans="1:20" s="224" customFormat="1" ht="20.100000000000001" customHeight="1" thickBot="1" x14ac:dyDescent="0.4">
      <c r="A76" s="63" t="s">
        <v>731</v>
      </c>
      <c r="B76" s="64" t="s">
        <v>739</v>
      </c>
      <c r="C76" s="231">
        <v>57</v>
      </c>
      <c r="D76" s="232">
        <v>57</v>
      </c>
      <c r="E76" s="233">
        <v>0</v>
      </c>
      <c r="F76" s="231">
        <v>79</v>
      </c>
      <c r="G76" s="232">
        <v>68</v>
      </c>
      <c r="H76" s="233">
        <v>0</v>
      </c>
      <c r="I76" s="231">
        <v>88</v>
      </c>
      <c r="J76" s="232">
        <v>98</v>
      </c>
      <c r="K76" s="233">
        <v>0</v>
      </c>
      <c r="L76" s="231">
        <v>83</v>
      </c>
      <c r="M76" s="232">
        <v>108</v>
      </c>
      <c r="N76" s="233">
        <v>0</v>
      </c>
      <c r="O76" s="231">
        <v>307</v>
      </c>
      <c r="P76" s="232">
        <v>331</v>
      </c>
      <c r="Q76" s="233">
        <v>0</v>
      </c>
      <c r="R76" s="237">
        <v>638</v>
      </c>
      <c r="T76" s="248"/>
    </row>
    <row r="77" spans="1:20" s="224" customFormat="1" ht="24.95" customHeight="1" thickTop="1" x14ac:dyDescent="0.35">
      <c r="A77" s="671"/>
      <c r="B77" s="672" t="s">
        <v>755</v>
      </c>
      <c r="C77" s="673"/>
      <c r="D77" s="674"/>
      <c r="E77" s="674"/>
      <c r="F77" s="673"/>
      <c r="G77" s="674"/>
      <c r="H77" s="674"/>
      <c r="I77" s="673"/>
      <c r="J77" s="674"/>
      <c r="K77" s="674"/>
      <c r="L77" s="673"/>
      <c r="M77" s="674"/>
      <c r="N77" s="674"/>
      <c r="O77" s="673"/>
      <c r="P77" s="674"/>
      <c r="Q77" s="674"/>
      <c r="R77" s="673"/>
      <c r="T77" s="248"/>
    </row>
    <row r="78" spans="1:20" s="224" customFormat="1" ht="20.100000000000001" customHeight="1" x14ac:dyDescent="0.35">
      <c r="A78" s="69" t="s">
        <v>176</v>
      </c>
      <c r="B78" s="70" t="s">
        <v>177</v>
      </c>
      <c r="C78" s="234">
        <v>15</v>
      </c>
      <c r="D78" s="235">
        <v>17</v>
      </c>
      <c r="E78" s="236" t="s">
        <v>227</v>
      </c>
      <c r="F78" s="234">
        <v>21</v>
      </c>
      <c r="G78" s="235">
        <v>11</v>
      </c>
      <c r="H78" s="236" t="s">
        <v>227</v>
      </c>
      <c r="I78" s="234">
        <v>22</v>
      </c>
      <c r="J78" s="235">
        <v>21</v>
      </c>
      <c r="K78" s="236" t="s">
        <v>227</v>
      </c>
      <c r="L78" s="234">
        <v>20</v>
      </c>
      <c r="M78" s="235">
        <v>23</v>
      </c>
      <c r="N78" s="236" t="s">
        <v>227</v>
      </c>
      <c r="O78" s="234">
        <v>78</v>
      </c>
      <c r="P78" s="235">
        <v>72</v>
      </c>
      <c r="Q78" s="236">
        <v>0</v>
      </c>
      <c r="R78" s="238">
        <v>150</v>
      </c>
      <c r="S78" s="248"/>
    </row>
    <row r="79" spans="1:20" s="224" customFormat="1" ht="20.100000000000001" customHeight="1" x14ac:dyDescent="0.35">
      <c r="A79" s="63" t="s">
        <v>179</v>
      </c>
      <c r="B79" s="64" t="s">
        <v>180</v>
      </c>
      <c r="C79" s="231" t="s">
        <v>424</v>
      </c>
      <c r="D79" s="232" t="s">
        <v>424</v>
      </c>
      <c r="E79" s="233" t="s">
        <v>424</v>
      </c>
      <c r="F79" s="231" t="s">
        <v>424</v>
      </c>
      <c r="G79" s="232" t="s">
        <v>424</v>
      </c>
      <c r="H79" s="233" t="s">
        <v>424</v>
      </c>
      <c r="I79" s="231" t="s">
        <v>424</v>
      </c>
      <c r="J79" s="232" t="s">
        <v>424</v>
      </c>
      <c r="K79" s="233" t="s">
        <v>424</v>
      </c>
      <c r="L79" s="231" t="s">
        <v>424</v>
      </c>
      <c r="M79" s="232" t="s">
        <v>424</v>
      </c>
      <c r="N79" s="233" t="s">
        <v>424</v>
      </c>
      <c r="O79" s="231" t="s">
        <v>424</v>
      </c>
      <c r="P79" s="232" t="s">
        <v>424</v>
      </c>
      <c r="Q79" s="233" t="s">
        <v>424</v>
      </c>
      <c r="R79" s="237" t="s">
        <v>424</v>
      </c>
      <c r="S79" s="248"/>
    </row>
    <row r="80" spans="1:20" s="224" customFormat="1" ht="20.100000000000001" customHeight="1" x14ac:dyDescent="0.35">
      <c r="A80" s="69" t="s">
        <v>181</v>
      </c>
      <c r="B80" s="70" t="s">
        <v>182</v>
      </c>
      <c r="C80" s="234">
        <v>9</v>
      </c>
      <c r="D80" s="235">
        <v>20</v>
      </c>
      <c r="E80" s="236" t="s">
        <v>227</v>
      </c>
      <c r="F80" s="234">
        <v>16</v>
      </c>
      <c r="G80" s="235">
        <v>11</v>
      </c>
      <c r="H80" s="236" t="s">
        <v>227</v>
      </c>
      <c r="I80" s="234">
        <v>20</v>
      </c>
      <c r="J80" s="235">
        <v>15</v>
      </c>
      <c r="K80" s="236" t="s">
        <v>227</v>
      </c>
      <c r="L80" s="234">
        <v>15</v>
      </c>
      <c r="M80" s="235">
        <v>21</v>
      </c>
      <c r="N80" s="236" t="s">
        <v>227</v>
      </c>
      <c r="O80" s="234">
        <v>60</v>
      </c>
      <c r="P80" s="235">
        <v>67</v>
      </c>
      <c r="Q80" s="236">
        <v>0</v>
      </c>
      <c r="R80" s="238">
        <v>127</v>
      </c>
      <c r="S80" s="248"/>
    </row>
    <row r="81" spans="1:19" s="224" customFormat="1" ht="20.100000000000001" customHeight="1" x14ac:dyDescent="0.35">
      <c r="A81" s="63" t="s">
        <v>185</v>
      </c>
      <c r="B81" s="64" t="s">
        <v>186</v>
      </c>
      <c r="C81" s="231">
        <v>19</v>
      </c>
      <c r="D81" s="232">
        <v>21</v>
      </c>
      <c r="E81" s="233" t="s">
        <v>227</v>
      </c>
      <c r="F81" s="231">
        <v>25</v>
      </c>
      <c r="G81" s="232">
        <v>24</v>
      </c>
      <c r="H81" s="233" t="s">
        <v>227</v>
      </c>
      <c r="I81" s="231">
        <v>24</v>
      </c>
      <c r="J81" s="232">
        <v>25</v>
      </c>
      <c r="K81" s="233" t="s">
        <v>227</v>
      </c>
      <c r="L81" s="231">
        <v>24</v>
      </c>
      <c r="M81" s="232">
        <v>25</v>
      </c>
      <c r="N81" s="233" t="s">
        <v>227</v>
      </c>
      <c r="O81" s="231">
        <v>92</v>
      </c>
      <c r="P81" s="232">
        <v>95</v>
      </c>
      <c r="Q81" s="233">
        <v>0</v>
      </c>
      <c r="R81" s="237">
        <v>187</v>
      </c>
      <c r="S81" s="248"/>
    </row>
    <row r="82" spans="1:19" s="224" customFormat="1" ht="20.100000000000001" customHeight="1" x14ac:dyDescent="0.35">
      <c r="A82" s="69" t="s">
        <v>187</v>
      </c>
      <c r="B82" s="70" t="s">
        <v>188</v>
      </c>
      <c r="C82" s="234">
        <v>42</v>
      </c>
      <c r="D82" s="235">
        <v>54</v>
      </c>
      <c r="E82" s="236" t="s">
        <v>227</v>
      </c>
      <c r="F82" s="234">
        <v>39</v>
      </c>
      <c r="G82" s="235">
        <v>57</v>
      </c>
      <c r="H82" s="236" t="s">
        <v>227</v>
      </c>
      <c r="I82" s="234">
        <v>69</v>
      </c>
      <c r="J82" s="235">
        <v>56</v>
      </c>
      <c r="K82" s="236" t="s">
        <v>227</v>
      </c>
      <c r="L82" s="234">
        <v>46</v>
      </c>
      <c r="M82" s="235">
        <v>67</v>
      </c>
      <c r="N82" s="236" t="s">
        <v>227</v>
      </c>
      <c r="O82" s="234">
        <v>196</v>
      </c>
      <c r="P82" s="235">
        <v>234</v>
      </c>
      <c r="Q82" s="236">
        <v>0</v>
      </c>
      <c r="R82" s="238">
        <v>430</v>
      </c>
      <c r="S82" s="248"/>
    </row>
    <row r="83" spans="1:19" s="224" customFormat="1" ht="20.100000000000001" customHeight="1" x14ac:dyDescent="0.35">
      <c r="A83" s="63" t="s">
        <v>187</v>
      </c>
      <c r="B83" s="64" t="s">
        <v>189</v>
      </c>
      <c r="C83" s="231" t="s">
        <v>424</v>
      </c>
      <c r="D83" s="232" t="s">
        <v>424</v>
      </c>
      <c r="E83" s="233" t="s">
        <v>424</v>
      </c>
      <c r="F83" s="231" t="s">
        <v>424</v>
      </c>
      <c r="G83" s="232" t="s">
        <v>424</v>
      </c>
      <c r="H83" s="233" t="s">
        <v>424</v>
      </c>
      <c r="I83" s="231" t="s">
        <v>424</v>
      </c>
      <c r="J83" s="232" t="s">
        <v>424</v>
      </c>
      <c r="K83" s="233" t="s">
        <v>424</v>
      </c>
      <c r="L83" s="231" t="s">
        <v>424</v>
      </c>
      <c r="M83" s="232" t="s">
        <v>424</v>
      </c>
      <c r="N83" s="233" t="s">
        <v>424</v>
      </c>
      <c r="O83" s="231" t="s">
        <v>424</v>
      </c>
      <c r="P83" s="232" t="s">
        <v>424</v>
      </c>
      <c r="Q83" s="233" t="s">
        <v>424</v>
      </c>
      <c r="R83" s="237" t="s">
        <v>424</v>
      </c>
      <c r="S83" s="248"/>
    </row>
    <row r="84" spans="1:19" s="224" customFormat="1" ht="20.100000000000001" customHeight="1" x14ac:dyDescent="0.35">
      <c r="A84" s="69" t="s">
        <v>190</v>
      </c>
      <c r="B84" s="70" t="s">
        <v>191</v>
      </c>
      <c r="C84" s="234">
        <v>13</v>
      </c>
      <c r="D84" s="235">
        <v>27</v>
      </c>
      <c r="E84" s="236" t="s">
        <v>227</v>
      </c>
      <c r="F84" s="234">
        <v>13</v>
      </c>
      <c r="G84" s="235">
        <v>24</v>
      </c>
      <c r="H84" s="236" t="s">
        <v>227</v>
      </c>
      <c r="I84" s="234">
        <v>18</v>
      </c>
      <c r="J84" s="235">
        <v>22</v>
      </c>
      <c r="K84" s="236" t="s">
        <v>227</v>
      </c>
      <c r="L84" s="234">
        <v>19</v>
      </c>
      <c r="M84" s="235">
        <v>20</v>
      </c>
      <c r="N84" s="236" t="s">
        <v>227</v>
      </c>
      <c r="O84" s="234">
        <v>63</v>
      </c>
      <c r="P84" s="235">
        <v>93</v>
      </c>
      <c r="Q84" s="236">
        <v>0</v>
      </c>
      <c r="R84" s="238">
        <v>156</v>
      </c>
      <c r="S84" s="248"/>
    </row>
    <row r="85" spans="1:19" s="224" customFormat="1" ht="20.100000000000001" customHeight="1" x14ac:dyDescent="0.35">
      <c r="A85" s="63" t="s">
        <v>190</v>
      </c>
      <c r="B85" s="64" t="s">
        <v>738</v>
      </c>
      <c r="C85" s="231">
        <v>33</v>
      </c>
      <c r="D85" s="232">
        <v>56</v>
      </c>
      <c r="E85" s="233" t="s">
        <v>227</v>
      </c>
      <c r="F85" s="231">
        <v>35</v>
      </c>
      <c r="G85" s="232">
        <v>51</v>
      </c>
      <c r="H85" s="233" t="s">
        <v>227</v>
      </c>
      <c r="I85" s="231">
        <v>34</v>
      </c>
      <c r="J85" s="232">
        <v>46</v>
      </c>
      <c r="K85" s="233" t="s">
        <v>227</v>
      </c>
      <c r="L85" s="231">
        <v>62</v>
      </c>
      <c r="M85" s="232">
        <v>100</v>
      </c>
      <c r="N85" s="233" t="s">
        <v>227</v>
      </c>
      <c r="O85" s="231">
        <v>164</v>
      </c>
      <c r="P85" s="232">
        <v>253</v>
      </c>
      <c r="Q85" s="233">
        <v>0</v>
      </c>
      <c r="R85" s="237">
        <v>417</v>
      </c>
      <c r="S85" s="248"/>
    </row>
    <row r="86" spans="1:19" s="224" customFormat="1" ht="20.100000000000001" customHeight="1" x14ac:dyDescent="0.35">
      <c r="A86" s="69" t="s">
        <v>190</v>
      </c>
      <c r="B86" s="70" t="s">
        <v>705</v>
      </c>
      <c r="C86" s="234" t="s">
        <v>424</v>
      </c>
      <c r="D86" s="235" t="s">
        <v>424</v>
      </c>
      <c r="E86" s="236" t="s">
        <v>424</v>
      </c>
      <c r="F86" s="234" t="s">
        <v>424</v>
      </c>
      <c r="G86" s="235" t="s">
        <v>424</v>
      </c>
      <c r="H86" s="236" t="s">
        <v>424</v>
      </c>
      <c r="I86" s="234" t="s">
        <v>424</v>
      </c>
      <c r="J86" s="235" t="s">
        <v>424</v>
      </c>
      <c r="K86" s="236" t="s">
        <v>424</v>
      </c>
      <c r="L86" s="234" t="s">
        <v>424</v>
      </c>
      <c r="M86" s="235" t="s">
        <v>424</v>
      </c>
      <c r="N86" s="236" t="s">
        <v>424</v>
      </c>
      <c r="O86" s="234" t="s">
        <v>424</v>
      </c>
      <c r="P86" s="235" t="s">
        <v>424</v>
      </c>
      <c r="Q86" s="236" t="s">
        <v>424</v>
      </c>
      <c r="R86" s="238" t="s">
        <v>424</v>
      </c>
      <c r="S86" s="248"/>
    </row>
    <row r="87" spans="1:19" s="224" customFormat="1" ht="20.100000000000001" customHeight="1" x14ac:dyDescent="0.35">
      <c r="A87" s="63" t="s">
        <v>196</v>
      </c>
      <c r="B87" s="64" t="s">
        <v>197</v>
      </c>
      <c r="C87" s="231">
        <v>20</v>
      </c>
      <c r="D87" s="232">
        <v>14</v>
      </c>
      <c r="E87" s="233" t="s">
        <v>227</v>
      </c>
      <c r="F87" s="231">
        <v>15</v>
      </c>
      <c r="G87" s="232">
        <v>20</v>
      </c>
      <c r="H87" s="233" t="s">
        <v>227</v>
      </c>
      <c r="I87" s="231">
        <v>17</v>
      </c>
      <c r="J87" s="232">
        <v>19</v>
      </c>
      <c r="K87" s="233" t="s">
        <v>227</v>
      </c>
      <c r="L87" s="231">
        <v>20</v>
      </c>
      <c r="M87" s="232">
        <v>18</v>
      </c>
      <c r="N87" s="233" t="s">
        <v>227</v>
      </c>
      <c r="O87" s="231">
        <v>72</v>
      </c>
      <c r="P87" s="232">
        <v>71</v>
      </c>
      <c r="Q87" s="233">
        <v>0</v>
      </c>
      <c r="R87" s="237">
        <v>143</v>
      </c>
      <c r="S87" s="248"/>
    </row>
    <row r="88" spans="1:19" ht="29.25" customHeight="1" x14ac:dyDescent="0.35">
      <c r="A88" s="753" t="s">
        <v>704</v>
      </c>
      <c r="B88" s="753"/>
      <c r="C88" s="54"/>
      <c r="D88" s="54"/>
      <c r="E88" s="54"/>
      <c r="F88" s="54"/>
      <c r="G88" s="54"/>
      <c r="H88" s="54"/>
      <c r="I88" s="54"/>
      <c r="J88" s="54"/>
      <c r="K88" s="54"/>
      <c r="L88" s="54"/>
      <c r="M88" s="54"/>
      <c r="N88" s="54"/>
      <c r="O88" s="54"/>
      <c r="P88" s="54"/>
      <c r="Q88" s="54"/>
      <c r="R88" s="54"/>
    </row>
    <row r="89" spans="1:19" ht="13.9" x14ac:dyDescent="0.35">
      <c r="A89" s="557" t="s">
        <v>740</v>
      </c>
      <c r="B89" s="557"/>
      <c r="C89" s="54"/>
      <c r="D89" s="54"/>
      <c r="E89" s="54"/>
      <c r="F89" s="54"/>
      <c r="G89" s="54"/>
      <c r="H89" s="54"/>
      <c r="I89" s="54"/>
      <c r="J89" s="54"/>
      <c r="K89" s="54"/>
      <c r="L89" s="54"/>
      <c r="M89" s="54"/>
      <c r="N89" s="54"/>
      <c r="O89" s="54"/>
      <c r="P89" s="54"/>
      <c r="Q89" s="54"/>
      <c r="R89" s="54"/>
    </row>
    <row r="90" spans="1:19" ht="13.9" x14ac:dyDescent="0.35">
      <c r="A90" s="556" t="s">
        <v>736</v>
      </c>
      <c r="B90" s="556"/>
      <c r="D90" s="54"/>
      <c r="F90" s="450"/>
      <c r="G90" s="54"/>
      <c r="H90" s="450"/>
      <c r="I90" s="450"/>
      <c r="J90" s="54"/>
      <c r="K90" s="450"/>
      <c r="L90" s="450"/>
      <c r="M90" s="54"/>
      <c r="N90" s="450"/>
      <c r="O90" s="450"/>
      <c r="P90" s="54"/>
      <c r="Q90" s="450"/>
      <c r="R90" s="54"/>
    </row>
    <row r="91" spans="1:19" s="459" customFormat="1" ht="13.9" x14ac:dyDescent="0.35">
      <c r="A91" s="407" t="s">
        <v>737</v>
      </c>
      <c r="B91" s="423"/>
      <c r="D91" s="54"/>
      <c r="G91" s="54"/>
      <c r="J91" s="54"/>
      <c r="M91" s="54"/>
      <c r="P91" s="54"/>
      <c r="R91" s="54"/>
    </row>
    <row r="92" spans="1:19" x14ac:dyDescent="0.35">
      <c r="A92" s="40"/>
      <c r="B92" s="40"/>
      <c r="P92" s="570"/>
    </row>
    <row r="93" spans="1:19" x14ac:dyDescent="0.35">
      <c r="A93" s="402" t="s">
        <v>773</v>
      </c>
      <c r="B93" s="402"/>
    </row>
    <row r="94" spans="1:19" x14ac:dyDescent="0.35">
      <c r="A94" s="404" t="s">
        <v>767</v>
      </c>
      <c r="B94" s="40"/>
    </row>
    <row r="97" spans="4:18" x14ac:dyDescent="0.35">
      <c r="D97" s="570"/>
      <c r="E97" s="570"/>
      <c r="F97" s="570"/>
      <c r="G97" s="570"/>
      <c r="H97" s="570"/>
      <c r="I97" s="570"/>
      <c r="J97" s="570"/>
      <c r="K97" s="570"/>
      <c r="L97" s="570"/>
      <c r="M97" s="570"/>
      <c r="N97" s="570"/>
      <c r="O97" s="570"/>
      <c r="P97" s="570"/>
      <c r="Q97" s="570"/>
      <c r="R97" s="570"/>
    </row>
  </sheetData>
  <autoFilter ref="A4:R4"/>
  <mergeCells count="7">
    <mergeCell ref="A88:B88"/>
    <mergeCell ref="A2:B2"/>
    <mergeCell ref="O3:Q3"/>
    <mergeCell ref="C3:E3"/>
    <mergeCell ref="F3:H3"/>
    <mergeCell ref="I3:K3"/>
    <mergeCell ref="L3:N3"/>
  </mergeCells>
  <hyperlinks>
    <hyperlink ref="A2:B2" location="TOC!A1" display="Return to Table of Contents"/>
  </hyperlinks>
  <pageMargins left="0.25" right="0.25" top="0.75" bottom="0.75" header="0.3" footer="0.3"/>
  <pageSetup scale="37" fitToHeight="0" orientation="portrait" horizontalDpi="1200" verticalDpi="1200" r:id="rId1"/>
  <headerFooter>
    <oddHeader>&amp;L&amp;9 2020-21 &amp;"Arial,Italic"Survey of Dental Education&amp;"Arial,Regular"
Report 1 - Academic Programs, Enrollment, and Graduates</oddHeader>
  </headerFooter>
  <rowBreaks count="1" manualBreakCount="1">
    <brk id="77" max="16383" man="1"/>
  </rowBreaks>
  <colBreaks count="1" manualBreakCount="1">
    <brk id="8" max="1048575" man="1"/>
  </colBreak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pageSetUpPr fitToPage="1"/>
  </sheetPr>
  <dimension ref="A1:M77"/>
  <sheetViews>
    <sheetView workbookViewId="0">
      <pane xSplit="2" ySplit="3" topLeftCell="I4" activePane="bottomRight" state="frozen"/>
      <selection activeCell="I38" sqref="I38"/>
      <selection pane="topRight" activeCell="I38" sqref="I38"/>
      <selection pane="bottomLeft" activeCell="I38" sqref="I38"/>
      <selection pane="bottomRight" activeCell="M3" sqref="A3:M3"/>
    </sheetView>
  </sheetViews>
  <sheetFormatPr defaultColWidth="9.1328125" defaultRowHeight="12.75" x14ac:dyDescent="0.35"/>
  <cols>
    <col min="1" max="1" width="11.86328125" style="1" customWidth="1"/>
    <col min="2" max="2" width="50.6640625" style="1" customWidth="1"/>
    <col min="3" max="12" width="10.6640625" style="1" customWidth="1"/>
    <col min="13" max="13" width="10.6640625" style="564" customWidth="1"/>
    <col min="14" max="16384" width="9.1328125" style="1"/>
  </cols>
  <sheetData>
    <row r="1" spans="1:13" ht="13.9" x14ac:dyDescent="0.4">
      <c r="A1" s="2" t="s">
        <v>923</v>
      </c>
    </row>
    <row r="2" spans="1:13" ht="18" customHeight="1" x14ac:dyDescent="0.35">
      <c r="A2" s="692" t="s">
        <v>0</v>
      </c>
      <c r="B2" s="691"/>
    </row>
    <row r="3" spans="1:13" ht="36.75" customHeight="1" x14ac:dyDescent="0.4">
      <c r="A3" s="134" t="s">
        <v>753</v>
      </c>
      <c r="B3" s="655" t="s">
        <v>750</v>
      </c>
      <c r="C3" s="4" t="s">
        <v>207</v>
      </c>
      <c r="D3" s="4" t="s">
        <v>208</v>
      </c>
      <c r="E3" s="4" t="s">
        <v>209</v>
      </c>
      <c r="F3" s="4" t="s">
        <v>210</v>
      </c>
      <c r="G3" s="4" t="s">
        <v>211</v>
      </c>
      <c r="H3" s="4" t="s">
        <v>212</v>
      </c>
      <c r="I3" s="4" t="s">
        <v>213</v>
      </c>
      <c r="J3" s="4" t="s">
        <v>214</v>
      </c>
      <c r="K3" s="4" t="s">
        <v>215</v>
      </c>
      <c r="L3" s="4" t="s">
        <v>216</v>
      </c>
      <c r="M3" s="4" t="s">
        <v>761</v>
      </c>
    </row>
    <row r="4" spans="1:13" ht="20.100000000000001" customHeight="1" x14ac:dyDescent="0.35">
      <c r="A4" s="135" t="s">
        <v>9</v>
      </c>
      <c r="B4" s="88" t="s">
        <v>10</v>
      </c>
      <c r="C4" s="136">
        <v>239</v>
      </c>
      <c r="D4" s="136">
        <v>237</v>
      </c>
      <c r="E4" s="136">
        <v>229</v>
      </c>
      <c r="F4" s="136">
        <v>228</v>
      </c>
      <c r="G4" s="136">
        <v>235</v>
      </c>
      <c r="H4" s="136">
        <v>240</v>
      </c>
      <c r="I4" s="136">
        <v>250</v>
      </c>
      <c r="J4" s="136">
        <v>261</v>
      </c>
      <c r="K4" s="136">
        <v>270</v>
      </c>
      <c r="L4" s="136">
        <v>282</v>
      </c>
      <c r="M4" s="136">
        <v>282</v>
      </c>
    </row>
    <row r="5" spans="1:13" ht="20.100000000000001" customHeight="1" x14ac:dyDescent="0.35">
      <c r="A5" s="137" t="s">
        <v>16</v>
      </c>
      <c r="B5" s="90" t="s">
        <v>17</v>
      </c>
      <c r="C5" s="138">
        <v>263</v>
      </c>
      <c r="D5" s="138">
        <v>281</v>
      </c>
      <c r="E5" s="138">
        <v>290</v>
      </c>
      <c r="F5" s="138">
        <v>296</v>
      </c>
      <c r="G5" s="138">
        <v>301</v>
      </c>
      <c r="H5" s="138">
        <v>304</v>
      </c>
      <c r="I5" s="138">
        <v>296</v>
      </c>
      <c r="J5" s="138">
        <v>296</v>
      </c>
      <c r="K5" s="138">
        <v>296</v>
      </c>
      <c r="L5" s="138">
        <v>299</v>
      </c>
      <c r="M5" s="138">
        <v>302</v>
      </c>
    </row>
    <row r="6" spans="1:13" ht="20.100000000000001" customHeight="1" x14ac:dyDescent="0.35">
      <c r="A6" s="135" t="s">
        <v>16</v>
      </c>
      <c r="B6" s="88" t="s">
        <v>20</v>
      </c>
      <c r="C6" s="136">
        <v>334</v>
      </c>
      <c r="D6" s="136">
        <v>442</v>
      </c>
      <c r="E6" s="136">
        <v>441</v>
      </c>
      <c r="F6" s="136">
        <v>467</v>
      </c>
      <c r="G6" s="136">
        <v>500</v>
      </c>
      <c r="H6" s="136">
        <v>529</v>
      </c>
      <c r="I6" s="136">
        <v>566</v>
      </c>
      <c r="J6" s="136">
        <v>564</v>
      </c>
      <c r="K6" s="136">
        <v>571</v>
      </c>
      <c r="L6" s="136">
        <v>571</v>
      </c>
      <c r="M6" s="136">
        <v>579</v>
      </c>
    </row>
    <row r="7" spans="1:13" ht="20.100000000000001" customHeight="1" x14ac:dyDescent="0.35">
      <c r="A7" s="137" t="s">
        <v>23</v>
      </c>
      <c r="B7" s="90" t="s">
        <v>24</v>
      </c>
      <c r="C7" s="138">
        <v>470</v>
      </c>
      <c r="D7" s="138">
        <v>472</v>
      </c>
      <c r="E7" s="138">
        <v>463</v>
      </c>
      <c r="F7" s="138">
        <v>469</v>
      </c>
      <c r="G7" s="138">
        <v>470</v>
      </c>
      <c r="H7" s="138">
        <v>458</v>
      </c>
      <c r="I7" s="138">
        <v>465</v>
      </c>
      <c r="J7" s="138">
        <v>472</v>
      </c>
      <c r="K7" s="138">
        <v>475</v>
      </c>
      <c r="L7" s="138">
        <v>479</v>
      </c>
      <c r="M7" s="138">
        <v>486</v>
      </c>
    </row>
    <row r="8" spans="1:13" ht="20.100000000000001" customHeight="1" x14ac:dyDescent="0.35">
      <c r="A8" s="135" t="s">
        <v>23</v>
      </c>
      <c r="B8" s="88" t="s">
        <v>28</v>
      </c>
      <c r="C8" s="136">
        <v>386</v>
      </c>
      <c r="D8" s="136">
        <v>389</v>
      </c>
      <c r="E8" s="136">
        <v>392</v>
      </c>
      <c r="F8" s="136">
        <v>393</v>
      </c>
      <c r="G8" s="136">
        <v>396</v>
      </c>
      <c r="H8" s="136">
        <v>402</v>
      </c>
      <c r="I8" s="136">
        <v>414</v>
      </c>
      <c r="J8" s="136">
        <v>413</v>
      </c>
      <c r="K8" s="136">
        <v>412</v>
      </c>
      <c r="L8" s="136">
        <v>409</v>
      </c>
      <c r="M8" s="136">
        <v>405</v>
      </c>
    </row>
    <row r="9" spans="1:13" ht="20.100000000000001" customHeight="1" x14ac:dyDescent="0.35">
      <c r="A9" s="137" t="s">
        <v>23</v>
      </c>
      <c r="B9" s="90" t="s">
        <v>29</v>
      </c>
      <c r="C9" s="138">
        <v>376</v>
      </c>
      <c r="D9" s="138">
        <v>382</v>
      </c>
      <c r="E9" s="138">
        <v>391</v>
      </c>
      <c r="F9" s="138">
        <v>398</v>
      </c>
      <c r="G9" s="138">
        <v>396</v>
      </c>
      <c r="H9" s="138">
        <v>388</v>
      </c>
      <c r="I9" s="138">
        <v>385</v>
      </c>
      <c r="J9" s="138">
        <v>385</v>
      </c>
      <c r="K9" s="138">
        <v>383</v>
      </c>
      <c r="L9" s="138">
        <v>390</v>
      </c>
      <c r="M9" s="138">
        <v>389</v>
      </c>
    </row>
    <row r="10" spans="1:13" ht="20.100000000000001" customHeight="1" x14ac:dyDescent="0.35">
      <c r="A10" s="135" t="s">
        <v>23</v>
      </c>
      <c r="B10" s="88" t="s">
        <v>31</v>
      </c>
      <c r="C10" s="136">
        <v>645</v>
      </c>
      <c r="D10" s="136">
        <v>639</v>
      </c>
      <c r="E10" s="136">
        <v>639</v>
      </c>
      <c r="F10" s="136">
        <v>637</v>
      </c>
      <c r="G10" s="136">
        <v>644</v>
      </c>
      <c r="H10" s="136">
        <v>653</v>
      </c>
      <c r="I10" s="136">
        <v>651</v>
      </c>
      <c r="J10" s="136">
        <v>647</v>
      </c>
      <c r="K10" s="136">
        <v>639</v>
      </c>
      <c r="L10" s="136">
        <v>642</v>
      </c>
      <c r="M10" s="136">
        <v>642</v>
      </c>
    </row>
    <row r="11" spans="1:13" ht="20.100000000000001" customHeight="1" x14ac:dyDescent="0.35">
      <c r="A11" s="137" t="s">
        <v>23</v>
      </c>
      <c r="B11" s="90" t="s">
        <v>34</v>
      </c>
      <c r="C11" s="138">
        <v>447</v>
      </c>
      <c r="D11" s="138">
        <v>450</v>
      </c>
      <c r="E11" s="138">
        <v>450</v>
      </c>
      <c r="F11" s="138">
        <v>449</v>
      </c>
      <c r="G11" s="138">
        <v>438</v>
      </c>
      <c r="H11" s="138">
        <v>427</v>
      </c>
      <c r="I11" s="138">
        <v>430</v>
      </c>
      <c r="J11" s="138">
        <v>448</v>
      </c>
      <c r="K11" s="138">
        <v>464</v>
      </c>
      <c r="L11" s="138">
        <v>467</v>
      </c>
      <c r="M11" s="138">
        <v>461</v>
      </c>
    </row>
    <row r="12" spans="1:13" ht="20.100000000000001" customHeight="1" x14ac:dyDescent="0.35">
      <c r="A12" s="135" t="s">
        <v>23</v>
      </c>
      <c r="B12" s="88" t="s">
        <v>37</v>
      </c>
      <c r="C12" s="136">
        <v>142</v>
      </c>
      <c r="D12" s="136">
        <v>218</v>
      </c>
      <c r="E12" s="136">
        <v>278</v>
      </c>
      <c r="F12" s="136">
        <v>282</v>
      </c>
      <c r="G12" s="136">
        <v>278</v>
      </c>
      <c r="H12" s="136">
        <v>275</v>
      </c>
      <c r="I12" s="136">
        <v>276</v>
      </c>
      <c r="J12" s="136">
        <v>275</v>
      </c>
      <c r="K12" s="136">
        <v>277</v>
      </c>
      <c r="L12" s="136">
        <v>284</v>
      </c>
      <c r="M12" s="136">
        <v>285</v>
      </c>
    </row>
    <row r="13" spans="1:13" ht="20.100000000000001" customHeight="1" x14ac:dyDescent="0.35">
      <c r="A13" s="137" t="s">
        <v>39</v>
      </c>
      <c r="B13" s="90" t="s">
        <v>40</v>
      </c>
      <c r="C13" s="138">
        <v>264</v>
      </c>
      <c r="D13" s="138">
        <v>312</v>
      </c>
      <c r="E13" s="138">
        <v>342</v>
      </c>
      <c r="F13" s="138">
        <v>370</v>
      </c>
      <c r="G13" s="138">
        <v>398</v>
      </c>
      <c r="H13" s="138">
        <v>395</v>
      </c>
      <c r="I13" s="138">
        <v>397</v>
      </c>
      <c r="J13" s="138">
        <v>396</v>
      </c>
      <c r="K13" s="138">
        <v>401</v>
      </c>
      <c r="L13" s="138">
        <v>400</v>
      </c>
      <c r="M13" s="138">
        <v>404</v>
      </c>
    </row>
    <row r="14" spans="1:13" ht="20.100000000000001" customHeight="1" x14ac:dyDescent="0.35">
      <c r="A14" s="135" t="s">
        <v>42</v>
      </c>
      <c r="B14" s="88" t="s">
        <v>43</v>
      </c>
      <c r="C14" s="136">
        <v>178</v>
      </c>
      <c r="D14" s="136">
        <v>176</v>
      </c>
      <c r="E14" s="136">
        <v>169</v>
      </c>
      <c r="F14" s="136">
        <v>172</v>
      </c>
      <c r="G14" s="136">
        <v>170</v>
      </c>
      <c r="H14" s="136">
        <v>168</v>
      </c>
      <c r="I14" s="136">
        <v>178</v>
      </c>
      <c r="J14" s="136">
        <v>181</v>
      </c>
      <c r="K14" s="136">
        <v>186</v>
      </c>
      <c r="L14" s="136">
        <v>201</v>
      </c>
      <c r="M14" s="136">
        <v>197</v>
      </c>
    </row>
    <row r="15" spans="1:13" ht="20.100000000000001" customHeight="1" x14ac:dyDescent="0.35">
      <c r="A15" s="137" t="s">
        <v>45</v>
      </c>
      <c r="B15" s="90" t="s">
        <v>46</v>
      </c>
      <c r="C15" s="138">
        <v>304</v>
      </c>
      <c r="D15" s="138">
        <v>306</v>
      </c>
      <c r="E15" s="138">
        <v>303</v>
      </c>
      <c r="F15" s="138">
        <v>296</v>
      </c>
      <c r="G15" s="138">
        <v>292</v>
      </c>
      <c r="H15" s="138">
        <v>306</v>
      </c>
      <c r="I15" s="138">
        <v>303</v>
      </c>
      <c r="J15" s="138">
        <v>303</v>
      </c>
      <c r="K15" s="138">
        <v>296</v>
      </c>
      <c r="L15" s="138">
        <v>292</v>
      </c>
      <c r="M15" s="138">
        <v>291</v>
      </c>
    </row>
    <row r="16" spans="1:13" ht="20.100000000000001" customHeight="1" x14ac:dyDescent="0.35">
      <c r="A16" s="135" t="s">
        <v>48</v>
      </c>
      <c r="B16" s="88" t="s">
        <v>49</v>
      </c>
      <c r="C16" s="136">
        <v>330</v>
      </c>
      <c r="D16" s="136">
        <v>330</v>
      </c>
      <c r="E16" s="136">
        <v>327</v>
      </c>
      <c r="F16" s="136">
        <v>340</v>
      </c>
      <c r="G16" s="136">
        <v>347</v>
      </c>
      <c r="H16" s="136">
        <v>360</v>
      </c>
      <c r="I16" s="136">
        <v>372</v>
      </c>
      <c r="J16" s="136">
        <v>367</v>
      </c>
      <c r="K16" s="136">
        <v>368</v>
      </c>
      <c r="L16" s="136">
        <v>364</v>
      </c>
      <c r="M16" s="136">
        <v>365</v>
      </c>
    </row>
    <row r="17" spans="1:13" ht="20.100000000000001" customHeight="1" x14ac:dyDescent="0.35">
      <c r="A17" s="137" t="s">
        <v>48</v>
      </c>
      <c r="B17" s="90" t="s">
        <v>50</v>
      </c>
      <c r="C17" s="138">
        <v>429</v>
      </c>
      <c r="D17" s="138">
        <v>520</v>
      </c>
      <c r="E17" s="138">
        <v>524</v>
      </c>
      <c r="F17" s="138">
        <v>501</v>
      </c>
      <c r="G17" s="138">
        <v>500</v>
      </c>
      <c r="H17" s="138">
        <v>492</v>
      </c>
      <c r="I17" s="138">
        <v>503</v>
      </c>
      <c r="J17" s="138">
        <v>508</v>
      </c>
      <c r="K17" s="138">
        <v>489</v>
      </c>
      <c r="L17" s="138">
        <v>500</v>
      </c>
      <c r="M17" s="138">
        <v>513</v>
      </c>
    </row>
    <row r="18" spans="1:13" ht="20.100000000000001" customHeight="1" x14ac:dyDescent="0.35">
      <c r="A18" s="135" t="s">
        <v>48</v>
      </c>
      <c r="B18" s="88" t="s">
        <v>430</v>
      </c>
      <c r="C18" s="136" t="s">
        <v>227</v>
      </c>
      <c r="D18" s="136" t="s">
        <v>227</v>
      </c>
      <c r="E18" s="136">
        <v>100</v>
      </c>
      <c r="F18" s="136">
        <v>200</v>
      </c>
      <c r="G18" s="136">
        <v>300</v>
      </c>
      <c r="H18" s="136">
        <v>401</v>
      </c>
      <c r="I18" s="136">
        <v>400</v>
      </c>
      <c r="J18" s="136">
        <v>404</v>
      </c>
      <c r="K18" s="136">
        <v>408</v>
      </c>
      <c r="L18" s="136">
        <v>408</v>
      </c>
      <c r="M18" s="136">
        <v>416</v>
      </c>
    </row>
    <row r="19" spans="1:13" ht="20.100000000000001" customHeight="1" x14ac:dyDescent="0.35">
      <c r="A19" s="137" t="s">
        <v>53</v>
      </c>
      <c r="B19" s="90" t="s">
        <v>54</v>
      </c>
      <c r="C19" s="138">
        <v>263</v>
      </c>
      <c r="D19" s="138">
        <v>282</v>
      </c>
      <c r="E19" s="138">
        <v>295</v>
      </c>
      <c r="F19" s="138">
        <v>314</v>
      </c>
      <c r="G19" s="138">
        <v>325</v>
      </c>
      <c r="H19" s="138">
        <v>333</v>
      </c>
      <c r="I19" s="138">
        <v>347</v>
      </c>
      <c r="J19" s="138">
        <v>358</v>
      </c>
      <c r="K19" s="138">
        <v>367</v>
      </c>
      <c r="L19" s="138">
        <v>377</v>
      </c>
      <c r="M19" s="138">
        <v>381</v>
      </c>
    </row>
    <row r="20" spans="1:13" ht="20.100000000000001" customHeight="1" x14ac:dyDescent="0.35">
      <c r="A20" s="135" t="s">
        <v>56</v>
      </c>
      <c r="B20" s="88" t="s">
        <v>57</v>
      </c>
      <c r="C20" s="136">
        <v>198</v>
      </c>
      <c r="D20" s="136">
        <v>194</v>
      </c>
      <c r="E20" s="136">
        <v>198</v>
      </c>
      <c r="F20" s="136">
        <v>199</v>
      </c>
      <c r="G20" s="136">
        <v>197</v>
      </c>
      <c r="H20" s="136">
        <v>201</v>
      </c>
      <c r="I20" s="136">
        <v>204</v>
      </c>
      <c r="J20" s="136">
        <v>210</v>
      </c>
      <c r="K20" s="136">
        <v>215</v>
      </c>
      <c r="L20" s="136">
        <v>212</v>
      </c>
      <c r="M20" s="136">
        <v>211</v>
      </c>
    </row>
    <row r="21" spans="1:13" ht="20.100000000000001" customHeight="1" x14ac:dyDescent="0.35">
      <c r="A21" s="137" t="s">
        <v>56</v>
      </c>
      <c r="B21" s="90" t="s">
        <v>59</v>
      </c>
      <c r="C21" s="138">
        <v>324</v>
      </c>
      <c r="D21" s="138">
        <v>329</v>
      </c>
      <c r="E21" s="138">
        <v>327</v>
      </c>
      <c r="F21" s="138">
        <v>317</v>
      </c>
      <c r="G21" s="138">
        <v>312</v>
      </c>
      <c r="H21" s="138">
        <v>313</v>
      </c>
      <c r="I21" s="138">
        <v>327</v>
      </c>
      <c r="J21" s="138">
        <v>347</v>
      </c>
      <c r="K21" s="138">
        <v>356</v>
      </c>
      <c r="L21" s="138">
        <v>378</v>
      </c>
      <c r="M21" s="138">
        <v>377</v>
      </c>
    </row>
    <row r="22" spans="1:13" ht="20.100000000000001" customHeight="1" x14ac:dyDescent="0.35">
      <c r="A22" s="135" t="s">
        <v>56</v>
      </c>
      <c r="B22" s="88" t="s">
        <v>431</v>
      </c>
      <c r="C22" s="136" t="s">
        <v>227</v>
      </c>
      <c r="D22" s="136">
        <v>131</v>
      </c>
      <c r="E22" s="136">
        <v>261</v>
      </c>
      <c r="F22" s="136">
        <v>390</v>
      </c>
      <c r="G22" s="136">
        <v>516</v>
      </c>
      <c r="H22" s="136">
        <v>515</v>
      </c>
      <c r="I22" s="136">
        <v>512</v>
      </c>
      <c r="J22" s="136">
        <v>519</v>
      </c>
      <c r="K22" s="136">
        <v>522</v>
      </c>
      <c r="L22" s="136">
        <v>527</v>
      </c>
      <c r="M22" s="136">
        <v>536</v>
      </c>
    </row>
    <row r="23" spans="1:13" ht="20.100000000000001" customHeight="1" x14ac:dyDescent="0.35">
      <c r="A23" s="137" t="s">
        <v>62</v>
      </c>
      <c r="B23" s="90" t="s">
        <v>63</v>
      </c>
      <c r="C23" s="138">
        <v>429</v>
      </c>
      <c r="D23" s="138">
        <v>419</v>
      </c>
      <c r="E23" s="138">
        <v>417</v>
      </c>
      <c r="F23" s="138">
        <v>436</v>
      </c>
      <c r="G23" s="138">
        <v>452</v>
      </c>
      <c r="H23" s="138">
        <v>445</v>
      </c>
      <c r="I23" s="138">
        <v>437</v>
      </c>
      <c r="J23" s="138">
        <v>448</v>
      </c>
      <c r="K23" s="138">
        <v>448</v>
      </c>
      <c r="L23" s="138">
        <v>449</v>
      </c>
      <c r="M23" s="138">
        <v>445</v>
      </c>
    </row>
    <row r="24" spans="1:13" ht="20.100000000000001" customHeight="1" x14ac:dyDescent="0.35">
      <c r="A24" s="135" t="s">
        <v>64</v>
      </c>
      <c r="B24" s="88" t="s">
        <v>65</v>
      </c>
      <c r="C24" s="136">
        <v>315</v>
      </c>
      <c r="D24" s="136">
        <v>318</v>
      </c>
      <c r="E24" s="136">
        <v>318</v>
      </c>
      <c r="F24" s="136">
        <v>323</v>
      </c>
      <c r="G24" s="136">
        <v>328</v>
      </c>
      <c r="H24" s="136">
        <v>322</v>
      </c>
      <c r="I24" s="136">
        <v>324</v>
      </c>
      <c r="J24" s="136">
        <v>328</v>
      </c>
      <c r="K24" s="136">
        <v>331</v>
      </c>
      <c r="L24" s="136">
        <v>334</v>
      </c>
      <c r="M24" s="136">
        <v>327</v>
      </c>
    </row>
    <row r="25" spans="1:13" ht="20.100000000000001" customHeight="1" x14ac:dyDescent="0.35">
      <c r="A25" s="137" t="s">
        <v>66</v>
      </c>
      <c r="B25" s="90" t="s">
        <v>67</v>
      </c>
      <c r="C25" s="138">
        <v>230</v>
      </c>
      <c r="D25" s="138">
        <v>234</v>
      </c>
      <c r="E25" s="138">
        <v>227</v>
      </c>
      <c r="F25" s="138">
        <v>233</v>
      </c>
      <c r="G25" s="138">
        <v>243</v>
      </c>
      <c r="H25" s="138">
        <v>253</v>
      </c>
      <c r="I25" s="138">
        <v>266</v>
      </c>
      <c r="J25" s="138">
        <v>261</v>
      </c>
      <c r="K25" s="138">
        <v>258</v>
      </c>
      <c r="L25" s="138">
        <v>265</v>
      </c>
      <c r="M25" s="138">
        <v>259</v>
      </c>
    </row>
    <row r="26" spans="1:13" ht="20.100000000000001" customHeight="1" x14ac:dyDescent="0.35">
      <c r="A26" s="135" t="s">
        <v>66</v>
      </c>
      <c r="B26" s="88" t="s">
        <v>69</v>
      </c>
      <c r="C26" s="136">
        <v>367</v>
      </c>
      <c r="D26" s="136">
        <v>401</v>
      </c>
      <c r="E26" s="136">
        <v>433</v>
      </c>
      <c r="F26" s="136">
        <v>476</v>
      </c>
      <c r="G26" s="136">
        <v>477</v>
      </c>
      <c r="H26" s="136">
        <v>476</v>
      </c>
      <c r="I26" s="136">
        <v>473</v>
      </c>
      <c r="J26" s="136">
        <v>474</v>
      </c>
      <c r="K26" s="136">
        <v>473</v>
      </c>
      <c r="L26" s="136">
        <v>478</v>
      </c>
      <c r="M26" s="136">
        <v>475</v>
      </c>
    </row>
    <row r="27" spans="1:13" ht="20.100000000000001" customHeight="1" x14ac:dyDescent="0.35">
      <c r="A27" s="137" t="s">
        <v>71</v>
      </c>
      <c r="B27" s="90" t="s">
        <v>72</v>
      </c>
      <c r="C27" s="138">
        <v>246</v>
      </c>
      <c r="D27" s="138">
        <v>258</v>
      </c>
      <c r="E27" s="138">
        <v>262</v>
      </c>
      <c r="F27" s="138">
        <v>261</v>
      </c>
      <c r="G27" s="138">
        <v>260</v>
      </c>
      <c r="H27" s="138">
        <v>259</v>
      </c>
      <c r="I27" s="138">
        <v>258</v>
      </c>
      <c r="J27" s="138">
        <v>253</v>
      </c>
      <c r="K27" s="138">
        <v>269</v>
      </c>
      <c r="L27" s="138">
        <v>282</v>
      </c>
      <c r="M27" s="138">
        <v>294</v>
      </c>
    </row>
    <row r="28" spans="1:13" ht="20.100000000000001" customHeight="1" x14ac:dyDescent="0.35">
      <c r="A28" s="135" t="s">
        <v>74</v>
      </c>
      <c r="B28" s="88" t="s">
        <v>432</v>
      </c>
      <c r="C28" s="136" t="s">
        <v>227</v>
      </c>
      <c r="D28" s="136" t="s">
        <v>227</v>
      </c>
      <c r="E28" s="136" t="s">
        <v>227</v>
      </c>
      <c r="F28" s="136">
        <v>64</v>
      </c>
      <c r="G28" s="136">
        <v>127</v>
      </c>
      <c r="H28" s="136">
        <v>189</v>
      </c>
      <c r="I28" s="136">
        <v>252</v>
      </c>
      <c r="J28" s="136">
        <v>253</v>
      </c>
      <c r="K28" s="136">
        <v>252</v>
      </c>
      <c r="L28" s="136">
        <v>254</v>
      </c>
      <c r="M28" s="136">
        <v>252</v>
      </c>
    </row>
    <row r="29" spans="1:13" ht="20.100000000000001" customHeight="1" x14ac:dyDescent="0.35">
      <c r="A29" s="137" t="s">
        <v>76</v>
      </c>
      <c r="B29" s="90" t="s">
        <v>77</v>
      </c>
      <c r="C29" s="138">
        <v>524</v>
      </c>
      <c r="D29" s="138">
        <v>514</v>
      </c>
      <c r="E29" s="138">
        <v>517</v>
      </c>
      <c r="F29" s="138">
        <v>514</v>
      </c>
      <c r="G29" s="138">
        <v>517</v>
      </c>
      <c r="H29" s="138">
        <v>520</v>
      </c>
      <c r="I29" s="138">
        <v>529</v>
      </c>
      <c r="J29" s="138">
        <v>526</v>
      </c>
      <c r="K29" s="138">
        <v>522</v>
      </c>
      <c r="L29" s="138">
        <v>521</v>
      </c>
      <c r="M29" s="138">
        <v>522</v>
      </c>
    </row>
    <row r="30" spans="1:13" ht="20.100000000000001" customHeight="1" x14ac:dyDescent="0.35">
      <c r="A30" s="135" t="s">
        <v>80</v>
      </c>
      <c r="B30" s="88" t="s">
        <v>81</v>
      </c>
      <c r="C30" s="136">
        <v>153</v>
      </c>
      <c r="D30" s="136">
        <v>149</v>
      </c>
      <c r="E30" s="136">
        <v>150</v>
      </c>
      <c r="F30" s="136">
        <v>148</v>
      </c>
      <c r="G30" s="136">
        <v>148</v>
      </c>
      <c r="H30" s="136">
        <v>143</v>
      </c>
      <c r="I30" s="136">
        <v>139</v>
      </c>
      <c r="J30" s="136">
        <v>137</v>
      </c>
      <c r="K30" s="136">
        <v>137</v>
      </c>
      <c r="L30" s="136">
        <v>140</v>
      </c>
      <c r="M30" s="136">
        <v>144</v>
      </c>
    </row>
    <row r="31" spans="1:13" ht="20.100000000000001" customHeight="1" x14ac:dyDescent="0.35">
      <c r="A31" s="137" t="s">
        <v>80</v>
      </c>
      <c r="B31" s="90" t="s">
        <v>84</v>
      </c>
      <c r="C31" s="138">
        <v>598</v>
      </c>
      <c r="D31" s="138">
        <v>603</v>
      </c>
      <c r="E31" s="138">
        <v>601</v>
      </c>
      <c r="F31" s="138">
        <v>608</v>
      </c>
      <c r="G31" s="138">
        <v>595</v>
      </c>
      <c r="H31" s="138">
        <v>599</v>
      </c>
      <c r="I31" s="138">
        <v>609</v>
      </c>
      <c r="J31" s="138">
        <v>626</v>
      </c>
      <c r="K31" s="138">
        <v>627</v>
      </c>
      <c r="L31" s="138">
        <v>628</v>
      </c>
      <c r="M31" s="138">
        <v>630</v>
      </c>
    </row>
    <row r="32" spans="1:13" ht="20.100000000000001" customHeight="1" x14ac:dyDescent="0.35">
      <c r="A32" s="135" t="s">
        <v>80</v>
      </c>
      <c r="B32" s="88" t="s">
        <v>85</v>
      </c>
      <c r="C32" s="136">
        <v>711</v>
      </c>
      <c r="D32" s="136">
        <v>740</v>
      </c>
      <c r="E32" s="136">
        <v>760</v>
      </c>
      <c r="F32" s="136">
        <v>768</v>
      </c>
      <c r="G32" s="136">
        <v>785</v>
      </c>
      <c r="H32" s="136">
        <v>803</v>
      </c>
      <c r="I32" s="136">
        <v>823</v>
      </c>
      <c r="J32" s="136">
        <v>847</v>
      </c>
      <c r="K32" s="136">
        <v>866</v>
      </c>
      <c r="L32" s="136">
        <v>885</v>
      </c>
      <c r="M32" s="136">
        <v>887</v>
      </c>
    </row>
    <row r="33" spans="1:13" ht="20.100000000000001" customHeight="1" x14ac:dyDescent="0.35">
      <c r="A33" s="137" t="s">
        <v>86</v>
      </c>
      <c r="B33" s="90" t="s">
        <v>426</v>
      </c>
      <c r="C33" s="138">
        <v>361</v>
      </c>
      <c r="D33" s="138">
        <v>375</v>
      </c>
      <c r="E33" s="138">
        <v>428</v>
      </c>
      <c r="F33" s="138">
        <v>477</v>
      </c>
      <c r="G33" s="138">
        <v>517</v>
      </c>
      <c r="H33" s="138">
        <v>567</v>
      </c>
      <c r="I33" s="138">
        <v>567</v>
      </c>
      <c r="J33" s="138">
        <v>577</v>
      </c>
      <c r="K33" s="138">
        <v>567</v>
      </c>
      <c r="L33" s="138">
        <v>571</v>
      </c>
      <c r="M33" s="138">
        <v>574</v>
      </c>
    </row>
    <row r="34" spans="1:13" ht="20.100000000000001" customHeight="1" x14ac:dyDescent="0.35">
      <c r="A34" s="135" t="s">
        <v>86</v>
      </c>
      <c r="B34" s="88" t="s">
        <v>88</v>
      </c>
      <c r="C34" s="136">
        <v>446</v>
      </c>
      <c r="D34" s="136">
        <v>442</v>
      </c>
      <c r="E34" s="136">
        <v>431</v>
      </c>
      <c r="F34" s="136">
        <v>436</v>
      </c>
      <c r="G34" s="136">
        <v>439</v>
      </c>
      <c r="H34" s="136">
        <v>447</v>
      </c>
      <c r="I34" s="136">
        <v>461</v>
      </c>
      <c r="J34" s="136">
        <v>472</v>
      </c>
      <c r="K34" s="136">
        <v>468</v>
      </c>
      <c r="L34" s="136">
        <v>474</v>
      </c>
      <c r="M34" s="136">
        <v>471</v>
      </c>
    </row>
    <row r="35" spans="1:13" ht="20.100000000000001" customHeight="1" x14ac:dyDescent="0.35">
      <c r="A35" s="137" t="s">
        <v>90</v>
      </c>
      <c r="B35" s="90" t="s">
        <v>91</v>
      </c>
      <c r="C35" s="138">
        <v>399</v>
      </c>
      <c r="D35" s="138">
        <v>412</v>
      </c>
      <c r="E35" s="138">
        <v>412</v>
      </c>
      <c r="F35" s="138">
        <v>414</v>
      </c>
      <c r="G35" s="138">
        <v>415</v>
      </c>
      <c r="H35" s="138">
        <v>428</v>
      </c>
      <c r="I35" s="138">
        <v>443</v>
      </c>
      <c r="J35" s="138">
        <v>459</v>
      </c>
      <c r="K35" s="138">
        <v>471</v>
      </c>
      <c r="L35" s="138">
        <v>469</v>
      </c>
      <c r="M35" s="138">
        <v>460</v>
      </c>
    </row>
    <row r="36" spans="1:13" ht="20.100000000000001" customHeight="1" x14ac:dyDescent="0.35">
      <c r="A36" s="135" t="s">
        <v>93</v>
      </c>
      <c r="B36" s="88" t="s">
        <v>94</v>
      </c>
      <c r="C36" s="136">
        <v>144</v>
      </c>
      <c r="D36" s="136">
        <v>142</v>
      </c>
      <c r="E36" s="136">
        <v>142</v>
      </c>
      <c r="F36" s="136">
        <v>141</v>
      </c>
      <c r="G36" s="136">
        <v>139</v>
      </c>
      <c r="H36" s="136">
        <v>143</v>
      </c>
      <c r="I36" s="136">
        <v>148</v>
      </c>
      <c r="J36" s="136">
        <v>150</v>
      </c>
      <c r="K36" s="136">
        <v>155</v>
      </c>
      <c r="L36" s="136">
        <v>160</v>
      </c>
      <c r="M36" s="136">
        <v>155</v>
      </c>
    </row>
    <row r="37" spans="1:13" ht="20.100000000000001" customHeight="1" x14ac:dyDescent="0.35">
      <c r="A37" s="137" t="s">
        <v>96</v>
      </c>
      <c r="B37" s="90" t="s">
        <v>97</v>
      </c>
      <c r="C37" s="138">
        <v>407</v>
      </c>
      <c r="D37" s="138">
        <v>417</v>
      </c>
      <c r="E37" s="138">
        <v>423</v>
      </c>
      <c r="F37" s="138">
        <v>425</v>
      </c>
      <c r="G37" s="138">
        <v>426</v>
      </c>
      <c r="H37" s="138">
        <v>432</v>
      </c>
      <c r="I37" s="138">
        <v>433</v>
      </c>
      <c r="J37" s="138">
        <v>429</v>
      </c>
      <c r="K37" s="138">
        <v>432</v>
      </c>
      <c r="L37" s="138">
        <v>432</v>
      </c>
      <c r="M37" s="138">
        <v>431</v>
      </c>
    </row>
    <row r="38" spans="1:13" ht="20.100000000000001" customHeight="1" x14ac:dyDescent="0.35">
      <c r="A38" s="135" t="s">
        <v>96</v>
      </c>
      <c r="B38" s="88" t="s">
        <v>433</v>
      </c>
      <c r="C38" s="136" t="s">
        <v>227</v>
      </c>
      <c r="D38" s="136" t="s">
        <v>227</v>
      </c>
      <c r="E38" s="136" t="s">
        <v>227</v>
      </c>
      <c r="F38" s="136">
        <v>42</v>
      </c>
      <c r="G38" s="136">
        <v>84</v>
      </c>
      <c r="H38" s="136">
        <v>126</v>
      </c>
      <c r="I38" s="136">
        <v>168</v>
      </c>
      <c r="J38" s="136">
        <v>167</v>
      </c>
      <c r="K38" s="136">
        <v>167</v>
      </c>
      <c r="L38" s="136">
        <v>185</v>
      </c>
      <c r="M38" s="136">
        <v>206</v>
      </c>
    </row>
    <row r="39" spans="1:13" ht="20.100000000000001" customHeight="1" x14ac:dyDescent="0.35">
      <c r="A39" s="137" t="s">
        <v>99</v>
      </c>
      <c r="B39" s="90" t="s">
        <v>100</v>
      </c>
      <c r="C39" s="138">
        <v>341</v>
      </c>
      <c r="D39" s="138">
        <v>343</v>
      </c>
      <c r="E39" s="138">
        <v>345</v>
      </c>
      <c r="F39" s="138">
        <v>341</v>
      </c>
      <c r="G39" s="138">
        <v>345</v>
      </c>
      <c r="H39" s="138">
        <v>342</v>
      </c>
      <c r="I39" s="138">
        <v>340</v>
      </c>
      <c r="J39" s="138">
        <v>336</v>
      </c>
      <c r="K39" s="138">
        <v>369</v>
      </c>
      <c r="L39" s="138">
        <v>405</v>
      </c>
      <c r="M39" s="138">
        <v>429</v>
      </c>
    </row>
    <row r="40" spans="1:13" ht="20.100000000000001" customHeight="1" x14ac:dyDescent="0.35">
      <c r="A40" s="135" t="s">
        <v>99</v>
      </c>
      <c r="B40" s="88" t="s">
        <v>102</v>
      </c>
      <c r="C40" s="136">
        <v>181</v>
      </c>
      <c r="D40" s="136">
        <v>185</v>
      </c>
      <c r="E40" s="136">
        <v>187</v>
      </c>
      <c r="F40" s="136">
        <v>189</v>
      </c>
      <c r="G40" s="136">
        <v>190</v>
      </c>
      <c r="H40" s="136">
        <v>190</v>
      </c>
      <c r="I40" s="136">
        <v>191</v>
      </c>
      <c r="J40" s="136">
        <v>195</v>
      </c>
      <c r="K40" s="136">
        <v>198</v>
      </c>
      <c r="L40" s="136">
        <v>202</v>
      </c>
      <c r="M40" s="136">
        <v>210</v>
      </c>
    </row>
    <row r="41" spans="1:13" ht="20.100000000000001" customHeight="1" x14ac:dyDescent="0.35">
      <c r="A41" s="137" t="s">
        <v>103</v>
      </c>
      <c r="B41" s="90" t="s">
        <v>104</v>
      </c>
      <c r="C41" s="138">
        <v>321</v>
      </c>
      <c r="D41" s="138">
        <v>316</v>
      </c>
      <c r="E41" s="138">
        <v>313</v>
      </c>
      <c r="F41" s="138">
        <v>312</v>
      </c>
      <c r="G41" s="138">
        <v>315</v>
      </c>
      <c r="H41" s="138">
        <v>316</v>
      </c>
      <c r="I41" s="138">
        <v>314</v>
      </c>
      <c r="J41" s="138">
        <v>319</v>
      </c>
      <c r="K41" s="138">
        <v>341</v>
      </c>
      <c r="L41" s="138">
        <v>340</v>
      </c>
      <c r="M41" s="138">
        <v>341</v>
      </c>
    </row>
    <row r="42" spans="1:13" ht="20.100000000000001" customHeight="1" x14ac:dyDescent="0.35">
      <c r="A42" s="135" t="s">
        <v>106</v>
      </c>
      <c r="B42" s="88" t="s">
        <v>107</v>
      </c>
      <c r="C42" s="136">
        <v>399</v>
      </c>
      <c r="D42" s="136">
        <v>409</v>
      </c>
      <c r="E42" s="136">
        <v>411</v>
      </c>
      <c r="F42" s="136">
        <v>409</v>
      </c>
      <c r="G42" s="136">
        <v>399</v>
      </c>
      <c r="H42" s="136">
        <v>405</v>
      </c>
      <c r="I42" s="136">
        <v>415</v>
      </c>
      <c r="J42" s="136">
        <v>410</v>
      </c>
      <c r="K42" s="136">
        <v>426</v>
      </c>
      <c r="L42" s="136">
        <v>429</v>
      </c>
      <c r="M42" s="136">
        <v>440</v>
      </c>
    </row>
    <row r="43" spans="1:13" ht="20.100000000000001" customHeight="1" x14ac:dyDescent="0.35">
      <c r="A43" s="137" t="s">
        <v>109</v>
      </c>
      <c r="B43" s="90" t="s">
        <v>110</v>
      </c>
      <c r="C43" s="138">
        <v>306</v>
      </c>
      <c r="D43" s="138">
        <v>319</v>
      </c>
      <c r="E43" s="138">
        <v>321</v>
      </c>
      <c r="F43" s="138">
        <v>324</v>
      </c>
      <c r="G43" s="138">
        <v>316</v>
      </c>
      <c r="H43" s="138">
        <v>318</v>
      </c>
      <c r="I43" s="138">
        <v>320</v>
      </c>
      <c r="J43" s="138">
        <v>322</v>
      </c>
      <c r="K43" s="138">
        <v>332</v>
      </c>
      <c r="L43" s="138">
        <v>354</v>
      </c>
      <c r="M43" s="138">
        <v>363</v>
      </c>
    </row>
    <row r="44" spans="1:13" ht="20.100000000000001" customHeight="1" x14ac:dyDescent="0.35">
      <c r="A44" s="135" t="s">
        <v>109</v>
      </c>
      <c r="B44" s="88" t="s">
        <v>112</v>
      </c>
      <c r="C44" s="120">
        <v>1292</v>
      </c>
      <c r="D44" s="120">
        <v>1321</v>
      </c>
      <c r="E44" s="120">
        <v>1315</v>
      </c>
      <c r="F44" s="120">
        <v>1444</v>
      </c>
      <c r="G44" s="120">
        <v>1452</v>
      </c>
      <c r="H44" s="120">
        <v>1479</v>
      </c>
      <c r="I44" s="120">
        <v>1509</v>
      </c>
      <c r="J44" s="120">
        <v>1515</v>
      </c>
      <c r="K44" s="120">
        <v>1535</v>
      </c>
      <c r="L44" s="120">
        <v>1520</v>
      </c>
      <c r="M44" s="120">
        <v>1522</v>
      </c>
    </row>
    <row r="45" spans="1:13" ht="20.100000000000001" customHeight="1" x14ac:dyDescent="0.35">
      <c r="A45" s="137" t="s">
        <v>109</v>
      </c>
      <c r="B45" s="90" t="s">
        <v>113</v>
      </c>
      <c r="C45" s="138">
        <v>156</v>
      </c>
      <c r="D45" s="138">
        <v>159</v>
      </c>
      <c r="E45" s="138">
        <v>160</v>
      </c>
      <c r="F45" s="138">
        <v>165</v>
      </c>
      <c r="G45" s="138">
        <v>166</v>
      </c>
      <c r="H45" s="138">
        <v>168</v>
      </c>
      <c r="I45" s="138">
        <v>172</v>
      </c>
      <c r="J45" s="138">
        <v>175</v>
      </c>
      <c r="K45" s="138">
        <v>178</v>
      </c>
      <c r="L45" s="138">
        <v>178</v>
      </c>
      <c r="M45" s="138">
        <v>182</v>
      </c>
    </row>
    <row r="46" spans="1:13" ht="20.100000000000001" customHeight="1" x14ac:dyDescent="0.35">
      <c r="A46" s="135" t="s">
        <v>109</v>
      </c>
      <c r="B46" s="88" t="s">
        <v>434</v>
      </c>
      <c r="C46" s="136" t="s">
        <v>227</v>
      </c>
      <c r="D46" s="136" t="s">
        <v>227</v>
      </c>
      <c r="E46" s="136" t="s">
        <v>227</v>
      </c>
      <c r="F46" s="136" t="s">
        <v>227</v>
      </c>
      <c r="G46" s="136" t="s">
        <v>227</v>
      </c>
      <c r="H46" s="136" t="s">
        <v>227</v>
      </c>
      <c r="I46" s="136">
        <v>112</v>
      </c>
      <c r="J46" s="136">
        <v>217</v>
      </c>
      <c r="K46" s="136">
        <v>324</v>
      </c>
      <c r="L46" s="136">
        <v>432</v>
      </c>
      <c r="M46" s="136">
        <v>440</v>
      </c>
    </row>
    <row r="47" spans="1:13" ht="20.100000000000001" customHeight="1" x14ac:dyDescent="0.35">
      <c r="A47" s="137" t="s">
        <v>109</v>
      </c>
      <c r="B47" s="90" t="s">
        <v>116</v>
      </c>
      <c r="C47" s="138">
        <v>357</v>
      </c>
      <c r="D47" s="138">
        <v>378</v>
      </c>
      <c r="E47" s="138">
        <v>401</v>
      </c>
      <c r="F47" s="138">
        <v>404</v>
      </c>
      <c r="G47" s="138">
        <v>407</v>
      </c>
      <c r="H47" s="138">
        <v>404</v>
      </c>
      <c r="I47" s="138">
        <v>408</v>
      </c>
      <c r="J47" s="138">
        <v>405</v>
      </c>
      <c r="K47" s="138">
        <v>415</v>
      </c>
      <c r="L47" s="138">
        <v>421</v>
      </c>
      <c r="M47" s="138">
        <v>427</v>
      </c>
    </row>
    <row r="48" spans="1:13" ht="20.100000000000001" customHeight="1" x14ac:dyDescent="0.35">
      <c r="A48" s="135" t="s">
        <v>119</v>
      </c>
      <c r="B48" s="88" t="s">
        <v>120</v>
      </c>
      <c r="C48" s="136">
        <v>323</v>
      </c>
      <c r="D48" s="136">
        <v>320</v>
      </c>
      <c r="E48" s="136">
        <v>325</v>
      </c>
      <c r="F48" s="136">
        <v>327</v>
      </c>
      <c r="G48" s="136">
        <v>326</v>
      </c>
      <c r="H48" s="136">
        <v>324</v>
      </c>
      <c r="I48" s="136">
        <v>324</v>
      </c>
      <c r="J48" s="136">
        <v>328</v>
      </c>
      <c r="K48" s="136">
        <v>333</v>
      </c>
      <c r="L48" s="136">
        <v>331</v>
      </c>
      <c r="M48" s="136">
        <v>335</v>
      </c>
    </row>
    <row r="49" spans="1:13" ht="20.100000000000001" customHeight="1" x14ac:dyDescent="0.35">
      <c r="A49" s="137" t="s">
        <v>119</v>
      </c>
      <c r="B49" s="90" t="s">
        <v>435</v>
      </c>
      <c r="C49" s="138" t="s">
        <v>227</v>
      </c>
      <c r="D49" s="138">
        <v>52</v>
      </c>
      <c r="E49" s="138">
        <v>104</v>
      </c>
      <c r="F49" s="138">
        <v>154</v>
      </c>
      <c r="G49" s="138">
        <v>206</v>
      </c>
      <c r="H49" s="138">
        <v>206</v>
      </c>
      <c r="I49" s="138">
        <v>208</v>
      </c>
      <c r="J49" s="138">
        <v>213</v>
      </c>
      <c r="K49" s="138">
        <v>209</v>
      </c>
      <c r="L49" s="138">
        <v>209</v>
      </c>
      <c r="M49" s="138">
        <v>209</v>
      </c>
    </row>
    <row r="50" spans="1:13" ht="20.100000000000001" customHeight="1" x14ac:dyDescent="0.35">
      <c r="A50" s="135" t="s">
        <v>125</v>
      </c>
      <c r="B50" s="88" t="s">
        <v>126</v>
      </c>
      <c r="C50" s="136">
        <v>425</v>
      </c>
      <c r="D50" s="136">
        <v>421</v>
      </c>
      <c r="E50" s="136">
        <v>430</v>
      </c>
      <c r="F50" s="136">
        <v>430</v>
      </c>
      <c r="G50" s="136">
        <v>442</v>
      </c>
      <c r="H50" s="136">
        <v>444</v>
      </c>
      <c r="I50" s="136">
        <v>439</v>
      </c>
      <c r="J50" s="136">
        <v>439</v>
      </c>
      <c r="K50" s="136">
        <v>452</v>
      </c>
      <c r="L50" s="136">
        <v>457</v>
      </c>
      <c r="M50" s="136">
        <v>467</v>
      </c>
    </row>
    <row r="51" spans="1:13" ht="20.100000000000001" customHeight="1" x14ac:dyDescent="0.35">
      <c r="A51" s="137" t="s">
        <v>125</v>
      </c>
      <c r="B51" s="90" t="s">
        <v>128</v>
      </c>
      <c r="C51" s="138">
        <v>292</v>
      </c>
      <c r="D51" s="138">
        <v>282</v>
      </c>
      <c r="E51" s="138">
        <v>289</v>
      </c>
      <c r="F51" s="138">
        <v>292</v>
      </c>
      <c r="G51" s="138">
        <v>295</v>
      </c>
      <c r="H51" s="138">
        <v>292</v>
      </c>
      <c r="I51" s="138">
        <v>302</v>
      </c>
      <c r="J51" s="138">
        <v>306</v>
      </c>
      <c r="K51" s="138">
        <v>301</v>
      </c>
      <c r="L51" s="138">
        <v>298</v>
      </c>
      <c r="M51" s="138">
        <v>299</v>
      </c>
    </row>
    <row r="52" spans="1:13" ht="20.100000000000001" customHeight="1" x14ac:dyDescent="0.35">
      <c r="A52" s="135" t="s">
        <v>130</v>
      </c>
      <c r="B52" s="88" t="s">
        <v>131</v>
      </c>
      <c r="C52" s="136">
        <v>226</v>
      </c>
      <c r="D52" s="136">
        <v>228</v>
      </c>
      <c r="E52" s="136">
        <v>227</v>
      </c>
      <c r="F52" s="136">
        <v>230</v>
      </c>
      <c r="G52" s="136">
        <v>230</v>
      </c>
      <c r="H52" s="136">
        <v>231</v>
      </c>
      <c r="I52" s="136">
        <v>232</v>
      </c>
      <c r="J52" s="136">
        <v>230</v>
      </c>
      <c r="K52" s="136">
        <v>230</v>
      </c>
      <c r="L52" s="136">
        <v>232</v>
      </c>
      <c r="M52" s="136">
        <v>232</v>
      </c>
    </row>
    <row r="53" spans="1:13" ht="20.100000000000001" customHeight="1" x14ac:dyDescent="0.35">
      <c r="A53" s="137" t="s">
        <v>133</v>
      </c>
      <c r="B53" s="90" t="s">
        <v>134</v>
      </c>
      <c r="C53" s="138">
        <v>306</v>
      </c>
      <c r="D53" s="138">
        <v>296</v>
      </c>
      <c r="E53" s="138">
        <v>304</v>
      </c>
      <c r="F53" s="138">
        <v>304</v>
      </c>
      <c r="G53" s="138">
        <v>303</v>
      </c>
      <c r="H53" s="138">
        <v>298</v>
      </c>
      <c r="I53" s="138">
        <v>294</v>
      </c>
      <c r="J53" s="138">
        <v>289</v>
      </c>
      <c r="K53" s="138">
        <v>296</v>
      </c>
      <c r="L53" s="138">
        <v>299</v>
      </c>
      <c r="M53" s="138">
        <v>292</v>
      </c>
    </row>
    <row r="54" spans="1:13" ht="20.100000000000001" customHeight="1" x14ac:dyDescent="0.35">
      <c r="A54" s="135" t="s">
        <v>136</v>
      </c>
      <c r="B54" s="88" t="s">
        <v>137</v>
      </c>
      <c r="C54" s="136">
        <v>522</v>
      </c>
      <c r="D54" s="136">
        <v>524</v>
      </c>
      <c r="E54" s="136">
        <v>538</v>
      </c>
      <c r="F54" s="136">
        <v>546</v>
      </c>
      <c r="G54" s="136">
        <v>558</v>
      </c>
      <c r="H54" s="136">
        <v>559</v>
      </c>
      <c r="I54" s="136">
        <v>555</v>
      </c>
      <c r="J54" s="136">
        <v>555</v>
      </c>
      <c r="K54" s="136">
        <v>581</v>
      </c>
      <c r="L54" s="136">
        <v>586</v>
      </c>
      <c r="M54" s="136">
        <v>583</v>
      </c>
    </row>
    <row r="55" spans="1:13" ht="20.100000000000001" customHeight="1" x14ac:dyDescent="0.35">
      <c r="A55" s="137" t="s">
        <v>136</v>
      </c>
      <c r="B55" s="90" t="s">
        <v>141</v>
      </c>
      <c r="C55" s="138">
        <v>511</v>
      </c>
      <c r="D55" s="138">
        <v>525</v>
      </c>
      <c r="E55" s="138">
        <v>536</v>
      </c>
      <c r="F55" s="138">
        <v>542</v>
      </c>
      <c r="G55" s="138">
        <v>530</v>
      </c>
      <c r="H55" s="138">
        <v>534</v>
      </c>
      <c r="I55" s="138">
        <v>541</v>
      </c>
      <c r="J55" s="138">
        <v>556</v>
      </c>
      <c r="K55" s="138">
        <v>568</v>
      </c>
      <c r="L55" s="138">
        <v>580</v>
      </c>
      <c r="M55" s="138">
        <v>592</v>
      </c>
    </row>
    <row r="56" spans="1:13" ht="20.100000000000001" customHeight="1" x14ac:dyDescent="0.35">
      <c r="A56" s="135" t="s">
        <v>136</v>
      </c>
      <c r="B56" s="88" t="s">
        <v>143</v>
      </c>
      <c r="C56" s="136">
        <v>315</v>
      </c>
      <c r="D56" s="136">
        <v>313</v>
      </c>
      <c r="E56" s="136">
        <v>317</v>
      </c>
      <c r="F56" s="136">
        <v>321</v>
      </c>
      <c r="G56" s="136">
        <v>324</v>
      </c>
      <c r="H56" s="136">
        <v>324</v>
      </c>
      <c r="I56" s="136">
        <v>326</v>
      </c>
      <c r="J56" s="136">
        <v>327</v>
      </c>
      <c r="K56" s="136">
        <v>322</v>
      </c>
      <c r="L56" s="136">
        <v>326</v>
      </c>
      <c r="M56" s="136">
        <v>330</v>
      </c>
    </row>
    <row r="57" spans="1:13" ht="20.100000000000001" customHeight="1" x14ac:dyDescent="0.35">
      <c r="A57" s="137" t="s">
        <v>145</v>
      </c>
      <c r="B57" s="90" t="s">
        <v>146</v>
      </c>
      <c r="C57" s="138">
        <v>240</v>
      </c>
      <c r="D57" s="138">
        <v>258</v>
      </c>
      <c r="E57" s="138">
        <v>272</v>
      </c>
      <c r="F57" s="138">
        <v>288</v>
      </c>
      <c r="G57" s="138">
        <v>290</v>
      </c>
      <c r="H57" s="138">
        <v>293</v>
      </c>
      <c r="I57" s="138">
        <v>296</v>
      </c>
      <c r="J57" s="138">
        <v>294</v>
      </c>
      <c r="K57" s="138">
        <v>296</v>
      </c>
      <c r="L57" s="138">
        <v>302</v>
      </c>
      <c r="M57" s="138">
        <v>310</v>
      </c>
    </row>
    <row r="58" spans="1:13" ht="20.100000000000001" customHeight="1" x14ac:dyDescent="0.35">
      <c r="A58" s="135" t="s">
        <v>148</v>
      </c>
      <c r="B58" s="88" t="s">
        <v>149</v>
      </c>
      <c r="C58" s="136">
        <v>228</v>
      </c>
      <c r="D58" s="136">
        <v>224</v>
      </c>
      <c r="E58" s="136">
        <v>227</v>
      </c>
      <c r="F58" s="136">
        <v>230</v>
      </c>
      <c r="G58" s="136">
        <v>250</v>
      </c>
      <c r="H58" s="136">
        <v>242</v>
      </c>
      <c r="I58" s="136">
        <v>243</v>
      </c>
      <c r="J58" s="136">
        <v>237</v>
      </c>
      <c r="K58" s="136">
        <v>234</v>
      </c>
      <c r="L58" s="136">
        <v>243</v>
      </c>
      <c r="M58" s="136">
        <v>245</v>
      </c>
    </row>
    <row r="59" spans="1:13" ht="20.100000000000001" customHeight="1" x14ac:dyDescent="0.35">
      <c r="A59" s="137" t="s">
        <v>148</v>
      </c>
      <c r="B59" s="90" t="s">
        <v>150</v>
      </c>
      <c r="C59" s="138">
        <v>325</v>
      </c>
      <c r="D59" s="138">
        <v>325</v>
      </c>
      <c r="E59" s="138">
        <v>336</v>
      </c>
      <c r="F59" s="138">
        <v>348</v>
      </c>
      <c r="G59" s="138">
        <v>355</v>
      </c>
      <c r="H59" s="138">
        <v>362</v>
      </c>
      <c r="I59" s="138">
        <v>371</v>
      </c>
      <c r="J59" s="138">
        <v>380</v>
      </c>
      <c r="K59" s="138">
        <v>383</v>
      </c>
      <c r="L59" s="138">
        <v>388</v>
      </c>
      <c r="M59" s="138">
        <v>386</v>
      </c>
    </row>
    <row r="60" spans="1:13" ht="20.100000000000001" customHeight="1" x14ac:dyDescent="0.35">
      <c r="A60" s="135" t="s">
        <v>151</v>
      </c>
      <c r="B60" s="88" t="s">
        <v>152</v>
      </c>
      <c r="C60" s="136">
        <v>410</v>
      </c>
      <c r="D60" s="136">
        <v>413</v>
      </c>
      <c r="E60" s="136">
        <v>418</v>
      </c>
      <c r="F60" s="136">
        <v>417</v>
      </c>
      <c r="G60" s="136">
        <v>421</v>
      </c>
      <c r="H60" s="136">
        <v>419</v>
      </c>
      <c r="I60" s="136">
        <v>421</v>
      </c>
      <c r="J60" s="136">
        <v>421</v>
      </c>
      <c r="K60" s="136">
        <v>412</v>
      </c>
      <c r="L60" s="136">
        <v>412</v>
      </c>
      <c r="M60" s="136">
        <v>416</v>
      </c>
    </row>
    <row r="61" spans="1:13" ht="20.100000000000001" customHeight="1" x14ac:dyDescent="0.35">
      <c r="A61" s="137" t="s">
        <v>151</v>
      </c>
      <c r="B61" s="90" t="s">
        <v>154</v>
      </c>
      <c r="C61" s="138">
        <v>332</v>
      </c>
      <c r="D61" s="138">
        <v>336</v>
      </c>
      <c r="E61" s="138">
        <v>359</v>
      </c>
      <c r="F61" s="138">
        <v>371</v>
      </c>
      <c r="G61" s="138">
        <v>387</v>
      </c>
      <c r="H61" s="138">
        <v>402</v>
      </c>
      <c r="I61" s="138">
        <v>405</v>
      </c>
      <c r="J61" s="138">
        <v>406</v>
      </c>
      <c r="K61" s="138">
        <v>414</v>
      </c>
      <c r="L61" s="138">
        <v>420</v>
      </c>
      <c r="M61" s="138">
        <v>418</v>
      </c>
    </row>
    <row r="62" spans="1:13" ht="20.100000000000001" customHeight="1" x14ac:dyDescent="0.35">
      <c r="A62" s="135" t="s">
        <v>151</v>
      </c>
      <c r="B62" s="88" t="s">
        <v>155</v>
      </c>
      <c r="C62" s="136">
        <v>406</v>
      </c>
      <c r="D62" s="136">
        <v>398</v>
      </c>
      <c r="E62" s="136">
        <v>411</v>
      </c>
      <c r="F62" s="136">
        <v>414</v>
      </c>
      <c r="G62" s="136">
        <v>416</v>
      </c>
      <c r="H62" s="136">
        <v>418</v>
      </c>
      <c r="I62" s="136">
        <v>427</v>
      </c>
      <c r="J62" s="136">
        <v>434</v>
      </c>
      <c r="K62" s="136">
        <v>418</v>
      </c>
      <c r="L62" s="136">
        <v>421</v>
      </c>
      <c r="M62" s="136">
        <v>417</v>
      </c>
    </row>
    <row r="63" spans="1:13" ht="20.100000000000001" customHeight="1" x14ac:dyDescent="0.35">
      <c r="A63" s="137" t="s">
        <v>156</v>
      </c>
      <c r="B63" s="90" t="s">
        <v>429</v>
      </c>
      <c r="C63" s="138" t="s">
        <v>227</v>
      </c>
      <c r="D63" s="138">
        <v>64</v>
      </c>
      <c r="E63" s="138">
        <v>144</v>
      </c>
      <c r="F63" s="138">
        <v>223</v>
      </c>
      <c r="G63" s="138">
        <v>303</v>
      </c>
      <c r="H63" s="138">
        <v>320</v>
      </c>
      <c r="I63" s="138">
        <v>325</v>
      </c>
      <c r="J63" s="138">
        <v>330</v>
      </c>
      <c r="K63" s="138">
        <v>348</v>
      </c>
      <c r="L63" s="138">
        <v>365</v>
      </c>
      <c r="M63" s="138">
        <v>383</v>
      </c>
    </row>
    <row r="64" spans="1:13" ht="20.100000000000001" customHeight="1" x14ac:dyDescent="0.35">
      <c r="A64" s="135" t="s">
        <v>156</v>
      </c>
      <c r="B64" s="88" t="s">
        <v>428</v>
      </c>
      <c r="C64" s="136" t="s">
        <v>227</v>
      </c>
      <c r="D64" s="136" t="s">
        <v>227</v>
      </c>
      <c r="E64" s="136" t="s">
        <v>227</v>
      </c>
      <c r="F64" s="136">
        <v>20</v>
      </c>
      <c r="G64" s="136">
        <v>43</v>
      </c>
      <c r="H64" s="136">
        <v>71</v>
      </c>
      <c r="I64" s="136">
        <v>117</v>
      </c>
      <c r="J64" s="136">
        <v>147</v>
      </c>
      <c r="K64" s="136">
        <v>173</v>
      </c>
      <c r="L64" s="136">
        <v>193</v>
      </c>
      <c r="M64" s="136">
        <v>200</v>
      </c>
    </row>
    <row r="65" spans="1:13" ht="20.100000000000001" customHeight="1" x14ac:dyDescent="0.35">
      <c r="A65" s="137" t="s">
        <v>161</v>
      </c>
      <c r="B65" s="90" t="s">
        <v>162</v>
      </c>
      <c r="C65" s="138">
        <v>387</v>
      </c>
      <c r="D65" s="138">
        <v>393</v>
      </c>
      <c r="E65" s="138">
        <v>382</v>
      </c>
      <c r="F65" s="138">
        <v>374</v>
      </c>
      <c r="G65" s="138">
        <v>376</v>
      </c>
      <c r="H65" s="138">
        <v>392</v>
      </c>
      <c r="I65" s="138">
        <v>399</v>
      </c>
      <c r="J65" s="138">
        <v>407</v>
      </c>
      <c r="K65" s="138">
        <v>405</v>
      </c>
      <c r="L65" s="138">
        <v>411</v>
      </c>
      <c r="M65" s="138">
        <v>410</v>
      </c>
    </row>
    <row r="66" spans="1:13" ht="20.100000000000001" customHeight="1" x14ac:dyDescent="0.35">
      <c r="A66" s="135" t="s">
        <v>164</v>
      </c>
      <c r="B66" s="88" t="s">
        <v>165</v>
      </c>
      <c r="C66" s="136">
        <v>242</v>
      </c>
      <c r="D66" s="136">
        <v>253</v>
      </c>
      <c r="E66" s="136">
        <v>260</v>
      </c>
      <c r="F66" s="136">
        <v>261</v>
      </c>
      <c r="G66" s="136">
        <v>264</v>
      </c>
      <c r="H66" s="136">
        <v>261</v>
      </c>
      <c r="I66" s="136">
        <v>262</v>
      </c>
      <c r="J66" s="136">
        <v>265</v>
      </c>
      <c r="K66" s="136">
        <v>269</v>
      </c>
      <c r="L66" s="136">
        <v>265</v>
      </c>
      <c r="M66" s="136">
        <v>266</v>
      </c>
    </row>
    <row r="67" spans="1:13" ht="20.100000000000001" customHeight="1" x14ac:dyDescent="0.35">
      <c r="A67" s="137" t="s">
        <v>167</v>
      </c>
      <c r="B67" s="90" t="s">
        <v>168</v>
      </c>
      <c r="C67" s="138">
        <v>196</v>
      </c>
      <c r="D67" s="138">
        <v>194</v>
      </c>
      <c r="E67" s="138">
        <v>204</v>
      </c>
      <c r="F67" s="138">
        <v>218</v>
      </c>
      <c r="G67" s="138">
        <v>223</v>
      </c>
      <c r="H67" s="138">
        <v>219</v>
      </c>
      <c r="I67" s="138">
        <v>212</v>
      </c>
      <c r="J67" s="138">
        <v>202</v>
      </c>
      <c r="K67" s="138">
        <v>190</v>
      </c>
      <c r="L67" s="138">
        <v>185</v>
      </c>
      <c r="M67" s="138">
        <v>186</v>
      </c>
    </row>
    <row r="68" spans="1:13" ht="20.100000000000001" customHeight="1" x14ac:dyDescent="0.35">
      <c r="A68" s="135" t="s">
        <v>170</v>
      </c>
      <c r="B68" s="88" t="s">
        <v>171</v>
      </c>
      <c r="C68" s="136">
        <v>324</v>
      </c>
      <c r="D68" s="136">
        <v>321</v>
      </c>
      <c r="E68" s="136">
        <v>321</v>
      </c>
      <c r="F68" s="136">
        <v>344</v>
      </c>
      <c r="G68" s="136">
        <v>369</v>
      </c>
      <c r="H68" s="136">
        <v>385</v>
      </c>
      <c r="I68" s="136">
        <v>402</v>
      </c>
      <c r="J68" s="136">
        <v>398</v>
      </c>
      <c r="K68" s="136">
        <v>397</v>
      </c>
      <c r="L68" s="136">
        <v>396</v>
      </c>
      <c r="M68" s="136">
        <v>407</v>
      </c>
    </row>
    <row r="69" spans="1:13" ht="20.100000000000001" customHeight="1" x14ac:dyDescent="0.35">
      <c r="A69" s="137" t="s">
        <v>173</v>
      </c>
      <c r="B69" s="90" t="s">
        <v>174</v>
      </c>
      <c r="C69" s="138">
        <v>180</v>
      </c>
      <c r="D69" s="138">
        <v>194</v>
      </c>
      <c r="E69" s="138">
        <v>197</v>
      </c>
      <c r="F69" s="138">
        <v>200</v>
      </c>
      <c r="G69" s="138">
        <v>201</v>
      </c>
      <c r="H69" s="138">
        <v>187</v>
      </c>
      <c r="I69" s="138">
        <v>189</v>
      </c>
      <c r="J69" s="138">
        <v>191</v>
      </c>
      <c r="K69" s="138">
        <v>194</v>
      </c>
      <c r="L69" s="138">
        <v>198</v>
      </c>
      <c r="M69" s="138">
        <v>204</v>
      </c>
    </row>
    <row r="70" spans="1:13" ht="20.100000000000001" customHeight="1" x14ac:dyDescent="0.35">
      <c r="A70" s="141"/>
      <c r="B70" s="142" t="s">
        <v>228</v>
      </c>
      <c r="C70" s="139">
        <v>20465</v>
      </c>
      <c r="D70" s="139">
        <v>21278</v>
      </c>
      <c r="E70" s="139">
        <v>21994</v>
      </c>
      <c r="F70" s="139">
        <v>22926</v>
      </c>
      <c r="G70" s="139">
        <v>23669</v>
      </c>
      <c r="H70" s="139">
        <v>24117</v>
      </c>
      <c r="I70" s="139">
        <v>24677</v>
      </c>
      <c r="J70" s="139">
        <v>25010</v>
      </c>
      <c r="K70" s="139">
        <v>25381</v>
      </c>
      <c r="L70" s="127">
        <v>25807</v>
      </c>
      <c r="M70" s="127">
        <v>25995</v>
      </c>
    </row>
    <row r="71" spans="1:13" ht="20.100000000000001" customHeight="1" thickBot="1" x14ac:dyDescent="0.4">
      <c r="A71" s="143"/>
      <c r="B71" s="144" t="s">
        <v>298</v>
      </c>
      <c r="C71" s="140">
        <v>196</v>
      </c>
      <c r="D71" s="140">
        <v>174</v>
      </c>
      <c r="E71" s="140">
        <v>160</v>
      </c>
      <c r="F71" s="140">
        <v>186</v>
      </c>
      <c r="G71" s="140">
        <v>171</v>
      </c>
      <c r="H71" s="140">
        <v>174</v>
      </c>
      <c r="I71" s="140">
        <v>181</v>
      </c>
      <c r="J71" s="140">
        <v>187</v>
      </c>
      <c r="K71" s="140">
        <v>222</v>
      </c>
      <c r="L71" s="140">
        <v>221</v>
      </c>
      <c r="M71" s="140">
        <v>142</v>
      </c>
    </row>
    <row r="72" spans="1:13" ht="24.95" customHeight="1" thickTop="1" x14ac:dyDescent="0.35">
      <c r="A72" s="687"/>
      <c r="B72" s="688" t="s">
        <v>751</v>
      </c>
      <c r="C72" s="688"/>
      <c r="D72" s="688"/>
      <c r="E72" s="688"/>
      <c r="F72" s="688"/>
      <c r="G72" s="688"/>
      <c r="H72" s="688"/>
      <c r="I72" s="688"/>
      <c r="J72" s="688"/>
      <c r="K72" s="688"/>
      <c r="L72" s="688"/>
      <c r="M72" s="688"/>
    </row>
    <row r="73" spans="1:13" ht="20.100000000000001" customHeight="1" x14ac:dyDescent="0.35">
      <c r="A73" s="63" t="s">
        <v>731</v>
      </c>
      <c r="B73" s="64" t="s">
        <v>732</v>
      </c>
      <c r="C73" s="664">
        <v>0</v>
      </c>
      <c r="D73" s="664">
        <v>0</v>
      </c>
      <c r="E73" s="664">
        <v>0</v>
      </c>
      <c r="F73" s="664">
        <v>0</v>
      </c>
      <c r="G73" s="664">
        <v>0</v>
      </c>
      <c r="H73" s="664">
        <v>0</v>
      </c>
      <c r="I73" s="664">
        <v>0</v>
      </c>
      <c r="J73" s="664">
        <v>0</v>
      </c>
      <c r="K73" s="664">
        <v>0</v>
      </c>
      <c r="L73" s="664">
        <v>1049</v>
      </c>
      <c r="M73" s="664">
        <v>638</v>
      </c>
    </row>
    <row r="74" spans="1:13" s="459" customFormat="1" ht="19.5" customHeight="1" x14ac:dyDescent="0.35">
      <c r="A74" s="665" t="s">
        <v>717</v>
      </c>
      <c r="B74" s="675"/>
      <c r="M74" s="564"/>
    </row>
    <row r="75" spans="1:13" s="654" customFormat="1" ht="13.9" x14ac:dyDescent="0.35">
      <c r="A75" s="424"/>
      <c r="B75" s="485"/>
    </row>
    <row r="76" spans="1:13" x14ac:dyDescent="0.35">
      <c r="A76" s="402" t="s">
        <v>850</v>
      </c>
      <c r="B76" s="402"/>
    </row>
    <row r="77" spans="1:13" x14ac:dyDescent="0.35">
      <c r="A77" s="484" t="s">
        <v>767</v>
      </c>
      <c r="B77" s="40"/>
    </row>
  </sheetData>
  <hyperlinks>
    <hyperlink ref="A2:B2" location="TOC!A1" display="Return to Table of Contents"/>
  </hyperlinks>
  <pageMargins left="0.25" right="0.25" top="0.75" bottom="0.75" header="0.3" footer="0.3"/>
  <pageSetup scale="47" orientation="portrait" horizontalDpi="1200" verticalDpi="1200" r:id="rId1"/>
  <headerFooter>
    <oddHeader>&amp;L&amp;9 2020-21 &amp;"Arial,Italic"Survey of Dental Education&amp;"Arial,Regular"
Report 1 - Academic Programs, Enrollment, and Graduates</oddHeader>
  </headerFooter>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BF79"/>
  <sheetViews>
    <sheetView zoomScaleNormal="100" workbookViewId="0">
      <pane xSplit="2" ySplit="5" topLeftCell="C6" activePane="bottomRight" state="frozen"/>
      <selection activeCell="I38" sqref="I38"/>
      <selection pane="topRight" activeCell="I38" sqref="I38"/>
      <selection pane="bottomLeft" activeCell="I38" sqref="I38"/>
      <selection pane="bottomRight" sqref="A1:B1"/>
    </sheetView>
  </sheetViews>
  <sheetFormatPr defaultColWidth="9.1328125" defaultRowHeight="12.75" x14ac:dyDescent="0.35"/>
  <cols>
    <col min="1" max="1" width="11.1328125" style="1" customWidth="1"/>
    <col min="2" max="2" width="64.6640625" style="1" customWidth="1"/>
    <col min="3" max="52" width="9.6640625" style="1" customWidth="1"/>
    <col min="53" max="58" width="9.6640625" style="564" customWidth="1"/>
    <col min="59" max="16384" width="9.1328125" style="1"/>
  </cols>
  <sheetData>
    <row r="1" spans="1:58" ht="30" customHeight="1" x14ac:dyDescent="0.4">
      <c r="A1" s="711" t="s">
        <v>933</v>
      </c>
      <c r="B1" s="711"/>
    </row>
    <row r="2" spans="1:58" ht="24" customHeight="1" x14ac:dyDescent="0.35">
      <c r="A2" s="709" t="s">
        <v>0</v>
      </c>
      <c r="B2" s="709"/>
    </row>
    <row r="3" spans="1:58" s="29" customFormat="1" ht="27" customHeight="1" x14ac:dyDescent="0.35">
      <c r="A3" s="721"/>
      <c r="B3" s="721"/>
      <c r="C3" s="759" t="s">
        <v>207</v>
      </c>
      <c r="D3" s="760"/>
      <c r="E3" s="760"/>
      <c r="F3" s="761"/>
      <c r="G3" s="759" t="s">
        <v>208</v>
      </c>
      <c r="H3" s="760"/>
      <c r="I3" s="760"/>
      <c r="J3" s="761"/>
      <c r="K3" s="759" t="s">
        <v>209</v>
      </c>
      <c r="L3" s="760"/>
      <c r="M3" s="760"/>
      <c r="N3" s="761"/>
      <c r="O3" s="759" t="s">
        <v>210</v>
      </c>
      <c r="P3" s="760"/>
      <c r="Q3" s="760"/>
      <c r="R3" s="761"/>
      <c r="S3" s="759" t="s">
        <v>211</v>
      </c>
      <c r="T3" s="760"/>
      <c r="U3" s="760"/>
      <c r="V3" s="761"/>
      <c r="W3" s="720" t="s">
        <v>212</v>
      </c>
      <c r="X3" s="721"/>
      <c r="Y3" s="721"/>
      <c r="Z3" s="721"/>
      <c r="AA3" s="721"/>
      <c r="AB3" s="758"/>
      <c r="AC3" s="720" t="s">
        <v>213</v>
      </c>
      <c r="AD3" s="721"/>
      <c r="AE3" s="721"/>
      <c r="AF3" s="721"/>
      <c r="AG3" s="721"/>
      <c r="AH3" s="758"/>
      <c r="AI3" s="720" t="s">
        <v>214</v>
      </c>
      <c r="AJ3" s="721"/>
      <c r="AK3" s="721"/>
      <c r="AL3" s="721"/>
      <c r="AM3" s="721"/>
      <c r="AN3" s="758"/>
      <c r="AO3" s="720" t="s">
        <v>215</v>
      </c>
      <c r="AP3" s="721"/>
      <c r="AQ3" s="721"/>
      <c r="AR3" s="721"/>
      <c r="AS3" s="721"/>
      <c r="AT3" s="758"/>
      <c r="AU3" s="720" t="s">
        <v>216</v>
      </c>
      <c r="AV3" s="721"/>
      <c r="AW3" s="721"/>
      <c r="AX3" s="721"/>
      <c r="AY3" s="721"/>
      <c r="AZ3" s="758"/>
      <c r="BA3" s="720" t="s">
        <v>761</v>
      </c>
      <c r="BB3" s="721"/>
      <c r="BC3" s="721"/>
      <c r="BD3" s="721"/>
      <c r="BE3" s="721"/>
      <c r="BF3" s="758"/>
    </row>
    <row r="4" spans="1:58" ht="21.75" customHeight="1" x14ac:dyDescent="0.4">
      <c r="A4" s="731"/>
      <c r="B4" s="731"/>
      <c r="C4" s="745" t="s">
        <v>229</v>
      </c>
      <c r="D4" s="731"/>
      <c r="E4" s="731" t="s">
        <v>230</v>
      </c>
      <c r="F4" s="746"/>
      <c r="G4" s="745" t="s">
        <v>229</v>
      </c>
      <c r="H4" s="731"/>
      <c r="I4" s="731" t="s">
        <v>230</v>
      </c>
      <c r="J4" s="746"/>
      <c r="K4" s="745" t="s">
        <v>229</v>
      </c>
      <c r="L4" s="731"/>
      <c r="M4" s="731" t="s">
        <v>230</v>
      </c>
      <c r="N4" s="746"/>
      <c r="O4" s="745" t="s">
        <v>229</v>
      </c>
      <c r="P4" s="731"/>
      <c r="Q4" s="731" t="s">
        <v>230</v>
      </c>
      <c r="R4" s="746"/>
      <c r="S4" s="745" t="s">
        <v>229</v>
      </c>
      <c r="T4" s="731"/>
      <c r="U4" s="731" t="s">
        <v>230</v>
      </c>
      <c r="V4" s="746"/>
      <c r="W4" s="745" t="s">
        <v>229</v>
      </c>
      <c r="X4" s="731"/>
      <c r="Y4" s="731" t="s">
        <v>230</v>
      </c>
      <c r="Z4" s="731"/>
      <c r="AA4" s="731" t="s">
        <v>500</v>
      </c>
      <c r="AB4" s="746"/>
      <c r="AC4" s="745" t="s">
        <v>229</v>
      </c>
      <c r="AD4" s="731"/>
      <c r="AE4" s="731" t="s">
        <v>230</v>
      </c>
      <c r="AF4" s="731"/>
      <c r="AG4" s="731" t="s">
        <v>122</v>
      </c>
      <c r="AH4" s="746"/>
      <c r="AI4" s="745" t="s">
        <v>229</v>
      </c>
      <c r="AJ4" s="731"/>
      <c r="AK4" s="731" t="s">
        <v>230</v>
      </c>
      <c r="AL4" s="731"/>
      <c r="AM4" s="731" t="s">
        <v>122</v>
      </c>
      <c r="AN4" s="746"/>
      <c r="AO4" s="745" t="s">
        <v>229</v>
      </c>
      <c r="AP4" s="731"/>
      <c r="AQ4" s="731" t="s">
        <v>230</v>
      </c>
      <c r="AR4" s="731"/>
      <c r="AS4" s="731" t="s">
        <v>122</v>
      </c>
      <c r="AT4" s="746"/>
      <c r="AU4" s="745" t="s">
        <v>229</v>
      </c>
      <c r="AV4" s="731"/>
      <c r="AW4" s="731" t="s">
        <v>230</v>
      </c>
      <c r="AX4" s="731"/>
      <c r="AY4" s="731" t="s">
        <v>122</v>
      </c>
      <c r="AZ4" s="746"/>
      <c r="BA4" s="745" t="s">
        <v>229</v>
      </c>
      <c r="BB4" s="731"/>
      <c r="BC4" s="731" t="s">
        <v>230</v>
      </c>
      <c r="BD4" s="731"/>
      <c r="BE4" s="731" t="s">
        <v>122</v>
      </c>
      <c r="BF4" s="746"/>
    </row>
    <row r="5" spans="1:58" ht="30" customHeight="1" x14ac:dyDescent="0.4">
      <c r="A5" s="81" t="s">
        <v>934</v>
      </c>
      <c r="B5" s="81" t="s">
        <v>932</v>
      </c>
      <c r="C5" s="117" t="s">
        <v>231</v>
      </c>
      <c r="D5" s="116" t="s">
        <v>232</v>
      </c>
      <c r="E5" s="116" t="s">
        <v>231</v>
      </c>
      <c r="F5" s="118" t="s">
        <v>232</v>
      </c>
      <c r="G5" s="117" t="s">
        <v>231</v>
      </c>
      <c r="H5" s="116" t="s">
        <v>232</v>
      </c>
      <c r="I5" s="116" t="s">
        <v>231</v>
      </c>
      <c r="J5" s="118" t="s">
        <v>232</v>
      </c>
      <c r="K5" s="117" t="s">
        <v>231</v>
      </c>
      <c r="L5" s="116" t="s">
        <v>232</v>
      </c>
      <c r="M5" s="116" t="s">
        <v>231</v>
      </c>
      <c r="N5" s="118" t="s">
        <v>232</v>
      </c>
      <c r="O5" s="117" t="s">
        <v>231</v>
      </c>
      <c r="P5" s="116" t="s">
        <v>232</v>
      </c>
      <c r="Q5" s="116" t="s">
        <v>231</v>
      </c>
      <c r="R5" s="118" t="s">
        <v>232</v>
      </c>
      <c r="S5" s="117" t="s">
        <v>231</v>
      </c>
      <c r="T5" s="116" t="s">
        <v>232</v>
      </c>
      <c r="U5" s="116" t="s">
        <v>231</v>
      </c>
      <c r="V5" s="118" t="s">
        <v>232</v>
      </c>
      <c r="W5" s="117" t="s">
        <v>231</v>
      </c>
      <c r="X5" s="116" t="s">
        <v>232</v>
      </c>
      <c r="Y5" s="116" t="s">
        <v>231</v>
      </c>
      <c r="Z5" s="116" t="s">
        <v>232</v>
      </c>
      <c r="AA5" s="116" t="s">
        <v>231</v>
      </c>
      <c r="AB5" s="118" t="s">
        <v>232</v>
      </c>
      <c r="AC5" s="117" t="s">
        <v>231</v>
      </c>
      <c r="AD5" s="116" t="s">
        <v>232</v>
      </c>
      <c r="AE5" s="116" t="s">
        <v>231</v>
      </c>
      <c r="AF5" s="116" t="s">
        <v>232</v>
      </c>
      <c r="AG5" s="116" t="s">
        <v>231</v>
      </c>
      <c r="AH5" s="118" t="s">
        <v>232</v>
      </c>
      <c r="AI5" s="117" t="s">
        <v>231</v>
      </c>
      <c r="AJ5" s="116" t="s">
        <v>232</v>
      </c>
      <c r="AK5" s="116" t="s">
        <v>231</v>
      </c>
      <c r="AL5" s="116" t="s">
        <v>232</v>
      </c>
      <c r="AM5" s="116" t="s">
        <v>231</v>
      </c>
      <c r="AN5" s="118" t="s">
        <v>232</v>
      </c>
      <c r="AO5" s="117" t="s">
        <v>231</v>
      </c>
      <c r="AP5" s="116" t="s">
        <v>232</v>
      </c>
      <c r="AQ5" s="116" t="s">
        <v>231</v>
      </c>
      <c r="AR5" s="116" t="s">
        <v>232</v>
      </c>
      <c r="AS5" s="116" t="s">
        <v>231</v>
      </c>
      <c r="AT5" s="118" t="s">
        <v>232</v>
      </c>
      <c r="AU5" s="117" t="s">
        <v>231</v>
      </c>
      <c r="AV5" s="116" t="s">
        <v>232</v>
      </c>
      <c r="AW5" s="116" t="s">
        <v>231</v>
      </c>
      <c r="AX5" s="116" t="s">
        <v>232</v>
      </c>
      <c r="AY5" s="116" t="s">
        <v>231</v>
      </c>
      <c r="AZ5" s="118" t="s">
        <v>232</v>
      </c>
      <c r="BA5" s="566" t="s">
        <v>231</v>
      </c>
      <c r="BB5" s="565" t="s">
        <v>232</v>
      </c>
      <c r="BC5" s="565" t="s">
        <v>231</v>
      </c>
      <c r="BD5" s="565" t="s">
        <v>232</v>
      </c>
      <c r="BE5" s="565" t="s">
        <v>231</v>
      </c>
      <c r="BF5" s="567" t="s">
        <v>232</v>
      </c>
    </row>
    <row r="6" spans="1:58" ht="20.100000000000001" customHeight="1" x14ac:dyDescent="0.35">
      <c r="A6" s="63" t="s">
        <v>9</v>
      </c>
      <c r="B6" s="64" t="s">
        <v>10</v>
      </c>
      <c r="C6" s="249">
        <v>133</v>
      </c>
      <c r="D6" s="255">
        <v>55.6</v>
      </c>
      <c r="E6" s="250">
        <v>106</v>
      </c>
      <c r="F6" s="253">
        <v>44.4</v>
      </c>
      <c r="G6" s="249">
        <v>137</v>
      </c>
      <c r="H6" s="255">
        <v>57.8</v>
      </c>
      <c r="I6" s="250">
        <v>100</v>
      </c>
      <c r="J6" s="253">
        <v>42.2</v>
      </c>
      <c r="K6" s="249">
        <v>133</v>
      </c>
      <c r="L6" s="255">
        <v>58.1</v>
      </c>
      <c r="M6" s="250">
        <v>96</v>
      </c>
      <c r="N6" s="253">
        <v>41.9</v>
      </c>
      <c r="O6" s="249">
        <v>133</v>
      </c>
      <c r="P6" s="255">
        <v>58.3</v>
      </c>
      <c r="Q6" s="250">
        <v>95</v>
      </c>
      <c r="R6" s="253">
        <v>41.7</v>
      </c>
      <c r="S6" s="249">
        <v>135</v>
      </c>
      <c r="T6" s="255">
        <v>57.4</v>
      </c>
      <c r="U6" s="250">
        <v>100</v>
      </c>
      <c r="V6" s="253">
        <v>42.6</v>
      </c>
      <c r="W6" s="249">
        <v>122</v>
      </c>
      <c r="X6" s="255">
        <v>50.8</v>
      </c>
      <c r="Y6" s="250">
        <v>118</v>
      </c>
      <c r="Z6" s="255">
        <v>49.2</v>
      </c>
      <c r="AA6" s="66">
        <v>0</v>
      </c>
      <c r="AB6" s="253">
        <v>0</v>
      </c>
      <c r="AC6" s="249">
        <v>123</v>
      </c>
      <c r="AD6" s="255">
        <v>49.2</v>
      </c>
      <c r="AE6" s="250">
        <v>127</v>
      </c>
      <c r="AF6" s="255">
        <v>50.8</v>
      </c>
      <c r="AG6" s="435">
        <v>0</v>
      </c>
      <c r="AH6" s="253">
        <v>0</v>
      </c>
      <c r="AI6" s="249">
        <v>128</v>
      </c>
      <c r="AJ6" s="255">
        <v>49</v>
      </c>
      <c r="AK6" s="250">
        <v>133</v>
      </c>
      <c r="AL6" s="255">
        <v>51</v>
      </c>
      <c r="AM6" s="435">
        <v>0</v>
      </c>
      <c r="AN6" s="253">
        <v>0</v>
      </c>
      <c r="AO6" s="249">
        <v>122</v>
      </c>
      <c r="AP6" s="255">
        <v>45.2</v>
      </c>
      <c r="AQ6" s="250">
        <v>148</v>
      </c>
      <c r="AR6" s="255">
        <v>54.8</v>
      </c>
      <c r="AS6" s="435">
        <v>0</v>
      </c>
      <c r="AT6" s="253">
        <v>0</v>
      </c>
      <c r="AU6" s="249">
        <v>123</v>
      </c>
      <c r="AV6" s="255">
        <v>43.6</v>
      </c>
      <c r="AW6" s="250">
        <v>159</v>
      </c>
      <c r="AX6" s="255">
        <v>56.4</v>
      </c>
      <c r="AY6" s="435">
        <v>0</v>
      </c>
      <c r="AZ6" s="253">
        <v>0</v>
      </c>
      <c r="BA6" s="249">
        <v>120</v>
      </c>
      <c r="BB6" s="255">
        <v>42.6</v>
      </c>
      <c r="BC6" s="250">
        <v>162</v>
      </c>
      <c r="BD6" s="255">
        <v>57.4</v>
      </c>
      <c r="BE6" s="435">
        <v>0</v>
      </c>
      <c r="BF6" s="253">
        <v>0</v>
      </c>
    </row>
    <row r="7" spans="1:58" ht="20.100000000000001" customHeight="1" x14ac:dyDescent="0.35">
      <c r="A7" s="69" t="s">
        <v>16</v>
      </c>
      <c r="B7" s="70" t="s">
        <v>17</v>
      </c>
      <c r="C7" s="251">
        <v>131</v>
      </c>
      <c r="D7" s="256">
        <v>49.8</v>
      </c>
      <c r="E7" s="252">
        <v>132</v>
      </c>
      <c r="F7" s="254">
        <v>50.2</v>
      </c>
      <c r="G7" s="251">
        <v>145</v>
      </c>
      <c r="H7" s="256">
        <v>51.6</v>
      </c>
      <c r="I7" s="252">
        <v>136</v>
      </c>
      <c r="J7" s="254">
        <v>48.4</v>
      </c>
      <c r="K7" s="251">
        <v>157</v>
      </c>
      <c r="L7" s="256">
        <v>54.1</v>
      </c>
      <c r="M7" s="252">
        <v>133</v>
      </c>
      <c r="N7" s="254">
        <v>45.9</v>
      </c>
      <c r="O7" s="251">
        <v>158</v>
      </c>
      <c r="P7" s="256">
        <v>53.4</v>
      </c>
      <c r="Q7" s="252">
        <v>138</v>
      </c>
      <c r="R7" s="254">
        <v>46.6</v>
      </c>
      <c r="S7" s="251">
        <v>162</v>
      </c>
      <c r="T7" s="256">
        <v>53.8</v>
      </c>
      <c r="U7" s="252">
        <v>139</v>
      </c>
      <c r="V7" s="254">
        <v>46.2</v>
      </c>
      <c r="W7" s="251">
        <v>156</v>
      </c>
      <c r="X7" s="256">
        <v>51.3</v>
      </c>
      <c r="Y7" s="252">
        <v>148</v>
      </c>
      <c r="Z7" s="256">
        <v>48.7</v>
      </c>
      <c r="AA7" s="72">
        <v>0</v>
      </c>
      <c r="AB7" s="254">
        <v>0</v>
      </c>
      <c r="AC7" s="251">
        <v>144</v>
      </c>
      <c r="AD7" s="256">
        <v>48.6</v>
      </c>
      <c r="AE7" s="252">
        <v>152</v>
      </c>
      <c r="AF7" s="256">
        <v>51.4</v>
      </c>
      <c r="AG7" s="436">
        <v>0</v>
      </c>
      <c r="AH7" s="254">
        <v>0</v>
      </c>
      <c r="AI7" s="251">
        <v>143</v>
      </c>
      <c r="AJ7" s="256">
        <v>48.3</v>
      </c>
      <c r="AK7" s="252">
        <v>153</v>
      </c>
      <c r="AL7" s="256">
        <v>51.7</v>
      </c>
      <c r="AM7" s="436">
        <v>0</v>
      </c>
      <c r="AN7" s="254">
        <v>0</v>
      </c>
      <c r="AO7" s="251">
        <v>143</v>
      </c>
      <c r="AP7" s="256">
        <v>48.3</v>
      </c>
      <c r="AQ7" s="252">
        <v>152</v>
      </c>
      <c r="AR7" s="256">
        <v>51.4</v>
      </c>
      <c r="AS7" s="436">
        <v>1</v>
      </c>
      <c r="AT7" s="254">
        <v>0.3</v>
      </c>
      <c r="AU7" s="251">
        <v>137</v>
      </c>
      <c r="AV7" s="256">
        <v>45.8</v>
      </c>
      <c r="AW7" s="252">
        <v>162</v>
      </c>
      <c r="AX7" s="256">
        <v>54.2</v>
      </c>
      <c r="AY7" s="436">
        <v>0</v>
      </c>
      <c r="AZ7" s="254">
        <v>0</v>
      </c>
      <c r="BA7" s="251">
        <v>138</v>
      </c>
      <c r="BB7" s="256">
        <v>45.7</v>
      </c>
      <c r="BC7" s="252">
        <v>164</v>
      </c>
      <c r="BD7" s="256">
        <v>54.3</v>
      </c>
      <c r="BE7" s="436">
        <v>0</v>
      </c>
      <c r="BF7" s="254">
        <v>0</v>
      </c>
    </row>
    <row r="8" spans="1:58" ht="20.100000000000001" customHeight="1" x14ac:dyDescent="0.35">
      <c r="A8" s="63" t="s">
        <v>16</v>
      </c>
      <c r="B8" s="64" t="s">
        <v>20</v>
      </c>
      <c r="C8" s="249">
        <v>185</v>
      </c>
      <c r="D8" s="255">
        <v>55.4</v>
      </c>
      <c r="E8" s="250">
        <v>149</v>
      </c>
      <c r="F8" s="253">
        <v>44.6</v>
      </c>
      <c r="G8" s="249">
        <v>248</v>
      </c>
      <c r="H8" s="255">
        <v>56.1</v>
      </c>
      <c r="I8" s="250">
        <v>194</v>
      </c>
      <c r="J8" s="253">
        <v>43.9</v>
      </c>
      <c r="K8" s="249">
        <v>254</v>
      </c>
      <c r="L8" s="255">
        <v>57.6</v>
      </c>
      <c r="M8" s="250">
        <v>187</v>
      </c>
      <c r="N8" s="253">
        <v>42.4</v>
      </c>
      <c r="O8" s="249">
        <v>278</v>
      </c>
      <c r="P8" s="255">
        <v>59.5</v>
      </c>
      <c r="Q8" s="250">
        <v>189</v>
      </c>
      <c r="R8" s="253">
        <v>40.5</v>
      </c>
      <c r="S8" s="249">
        <v>302</v>
      </c>
      <c r="T8" s="255">
        <v>60.4</v>
      </c>
      <c r="U8" s="250">
        <v>198</v>
      </c>
      <c r="V8" s="253">
        <v>39.6</v>
      </c>
      <c r="W8" s="249">
        <v>305</v>
      </c>
      <c r="X8" s="255">
        <v>57.7</v>
      </c>
      <c r="Y8" s="250">
        <v>224</v>
      </c>
      <c r="Z8" s="255">
        <v>42.3</v>
      </c>
      <c r="AA8" s="66">
        <v>0</v>
      </c>
      <c r="AB8" s="253">
        <v>0</v>
      </c>
      <c r="AC8" s="249">
        <v>325</v>
      </c>
      <c r="AD8" s="255">
        <v>57.4</v>
      </c>
      <c r="AE8" s="250">
        <v>241</v>
      </c>
      <c r="AF8" s="255">
        <v>42.6</v>
      </c>
      <c r="AG8" s="435">
        <v>0</v>
      </c>
      <c r="AH8" s="253">
        <v>0</v>
      </c>
      <c r="AI8" s="249">
        <v>328</v>
      </c>
      <c r="AJ8" s="255">
        <v>58.2</v>
      </c>
      <c r="AK8" s="250">
        <v>236</v>
      </c>
      <c r="AL8" s="255">
        <v>41.8</v>
      </c>
      <c r="AM8" s="435">
        <v>0</v>
      </c>
      <c r="AN8" s="253">
        <v>0</v>
      </c>
      <c r="AO8" s="249">
        <v>334</v>
      </c>
      <c r="AP8" s="255">
        <v>58.5</v>
      </c>
      <c r="AQ8" s="250">
        <v>237</v>
      </c>
      <c r="AR8" s="255">
        <v>41.5</v>
      </c>
      <c r="AS8" s="435">
        <v>0</v>
      </c>
      <c r="AT8" s="253">
        <v>0</v>
      </c>
      <c r="AU8" s="249">
        <v>345</v>
      </c>
      <c r="AV8" s="255">
        <v>60.4</v>
      </c>
      <c r="AW8" s="250">
        <v>226</v>
      </c>
      <c r="AX8" s="255">
        <v>39.6</v>
      </c>
      <c r="AY8" s="435">
        <v>0</v>
      </c>
      <c r="AZ8" s="253">
        <v>0</v>
      </c>
      <c r="BA8" s="249">
        <v>333</v>
      </c>
      <c r="BB8" s="255">
        <v>57.5</v>
      </c>
      <c r="BC8" s="250">
        <v>246</v>
      </c>
      <c r="BD8" s="255">
        <v>42.5</v>
      </c>
      <c r="BE8" s="435">
        <v>0</v>
      </c>
      <c r="BF8" s="253">
        <v>0</v>
      </c>
    </row>
    <row r="9" spans="1:58" ht="20.100000000000001" customHeight="1" x14ac:dyDescent="0.35">
      <c r="A9" s="69" t="s">
        <v>23</v>
      </c>
      <c r="B9" s="70" t="s">
        <v>24</v>
      </c>
      <c r="C9" s="251">
        <v>221</v>
      </c>
      <c r="D9" s="256">
        <v>47</v>
      </c>
      <c r="E9" s="252">
        <v>249</v>
      </c>
      <c r="F9" s="254">
        <v>53</v>
      </c>
      <c r="G9" s="251">
        <v>226</v>
      </c>
      <c r="H9" s="256">
        <v>47.9</v>
      </c>
      <c r="I9" s="252">
        <v>246</v>
      </c>
      <c r="J9" s="254">
        <v>52.1</v>
      </c>
      <c r="K9" s="251">
        <v>223</v>
      </c>
      <c r="L9" s="256">
        <v>48.2</v>
      </c>
      <c r="M9" s="252">
        <v>240</v>
      </c>
      <c r="N9" s="254">
        <v>51.8</v>
      </c>
      <c r="O9" s="251">
        <v>243</v>
      </c>
      <c r="P9" s="256">
        <v>51.8</v>
      </c>
      <c r="Q9" s="252">
        <v>226</v>
      </c>
      <c r="R9" s="254">
        <v>48.2</v>
      </c>
      <c r="S9" s="251">
        <v>249</v>
      </c>
      <c r="T9" s="256">
        <v>53</v>
      </c>
      <c r="U9" s="252">
        <v>221</v>
      </c>
      <c r="V9" s="254">
        <v>47</v>
      </c>
      <c r="W9" s="251">
        <v>262</v>
      </c>
      <c r="X9" s="256">
        <v>57.2</v>
      </c>
      <c r="Y9" s="252">
        <v>196</v>
      </c>
      <c r="Z9" s="256">
        <v>42.8</v>
      </c>
      <c r="AA9" s="72">
        <v>0</v>
      </c>
      <c r="AB9" s="254">
        <v>0</v>
      </c>
      <c r="AC9" s="251">
        <v>266</v>
      </c>
      <c r="AD9" s="256">
        <v>57.2</v>
      </c>
      <c r="AE9" s="252">
        <v>199</v>
      </c>
      <c r="AF9" s="256">
        <v>42.8</v>
      </c>
      <c r="AG9" s="436">
        <v>0</v>
      </c>
      <c r="AH9" s="254">
        <v>0</v>
      </c>
      <c r="AI9" s="251">
        <v>267</v>
      </c>
      <c r="AJ9" s="256">
        <v>56.6</v>
      </c>
      <c r="AK9" s="252">
        <v>205</v>
      </c>
      <c r="AL9" s="256">
        <v>43.4</v>
      </c>
      <c r="AM9" s="436">
        <v>0</v>
      </c>
      <c r="AN9" s="254">
        <v>0</v>
      </c>
      <c r="AO9" s="251">
        <v>247</v>
      </c>
      <c r="AP9" s="256">
        <v>52</v>
      </c>
      <c r="AQ9" s="252">
        <v>228</v>
      </c>
      <c r="AR9" s="256">
        <v>48</v>
      </c>
      <c r="AS9" s="436">
        <v>0</v>
      </c>
      <c r="AT9" s="254">
        <v>0</v>
      </c>
      <c r="AU9" s="251">
        <v>234</v>
      </c>
      <c r="AV9" s="256">
        <v>48.9</v>
      </c>
      <c r="AW9" s="252">
        <v>245</v>
      </c>
      <c r="AX9" s="256">
        <v>51.1</v>
      </c>
      <c r="AY9" s="436">
        <v>0</v>
      </c>
      <c r="AZ9" s="254">
        <v>0</v>
      </c>
      <c r="BA9" s="251">
        <v>227</v>
      </c>
      <c r="BB9" s="256">
        <v>46.7</v>
      </c>
      <c r="BC9" s="252">
        <v>259</v>
      </c>
      <c r="BD9" s="256">
        <v>53.3</v>
      </c>
      <c r="BE9" s="436">
        <v>0</v>
      </c>
      <c r="BF9" s="254">
        <v>0</v>
      </c>
    </row>
    <row r="10" spans="1:58" ht="20.100000000000001" customHeight="1" x14ac:dyDescent="0.35">
      <c r="A10" s="63" t="s">
        <v>23</v>
      </c>
      <c r="B10" s="64" t="s">
        <v>28</v>
      </c>
      <c r="C10" s="249">
        <v>210</v>
      </c>
      <c r="D10" s="255">
        <v>54.4</v>
      </c>
      <c r="E10" s="250">
        <v>176</v>
      </c>
      <c r="F10" s="253">
        <v>45.6</v>
      </c>
      <c r="G10" s="249">
        <v>208</v>
      </c>
      <c r="H10" s="255">
        <v>53.5</v>
      </c>
      <c r="I10" s="250">
        <v>181</v>
      </c>
      <c r="J10" s="253">
        <v>46.5</v>
      </c>
      <c r="K10" s="249">
        <v>190</v>
      </c>
      <c r="L10" s="255">
        <v>48.5</v>
      </c>
      <c r="M10" s="250">
        <v>202</v>
      </c>
      <c r="N10" s="253">
        <v>51.5</v>
      </c>
      <c r="O10" s="249">
        <v>173</v>
      </c>
      <c r="P10" s="255">
        <v>44</v>
      </c>
      <c r="Q10" s="250">
        <v>220</v>
      </c>
      <c r="R10" s="253">
        <v>56</v>
      </c>
      <c r="S10" s="249">
        <v>158</v>
      </c>
      <c r="T10" s="255">
        <v>39.9</v>
      </c>
      <c r="U10" s="250">
        <v>238</v>
      </c>
      <c r="V10" s="253">
        <v>60.1</v>
      </c>
      <c r="W10" s="249">
        <v>148</v>
      </c>
      <c r="X10" s="255">
        <v>36.799999999999997</v>
      </c>
      <c r="Y10" s="250">
        <v>254</v>
      </c>
      <c r="Z10" s="255">
        <v>63.2</v>
      </c>
      <c r="AA10" s="66">
        <v>0</v>
      </c>
      <c r="AB10" s="253">
        <v>0</v>
      </c>
      <c r="AC10" s="249">
        <v>151</v>
      </c>
      <c r="AD10" s="255">
        <v>36.5</v>
      </c>
      <c r="AE10" s="250">
        <v>262</v>
      </c>
      <c r="AF10" s="255">
        <v>63.3</v>
      </c>
      <c r="AG10" s="435">
        <v>1</v>
      </c>
      <c r="AH10" s="253">
        <v>0.2</v>
      </c>
      <c r="AI10" s="249">
        <v>161</v>
      </c>
      <c r="AJ10" s="255">
        <v>39</v>
      </c>
      <c r="AK10" s="250">
        <v>252</v>
      </c>
      <c r="AL10" s="255">
        <v>61</v>
      </c>
      <c r="AM10" s="435">
        <v>0</v>
      </c>
      <c r="AN10" s="253">
        <v>0</v>
      </c>
      <c r="AO10" s="249">
        <v>166</v>
      </c>
      <c r="AP10" s="255">
        <v>40.299999999999997</v>
      </c>
      <c r="AQ10" s="250">
        <v>246</v>
      </c>
      <c r="AR10" s="255">
        <v>59.7</v>
      </c>
      <c r="AS10" s="435">
        <v>0</v>
      </c>
      <c r="AT10" s="253">
        <v>0</v>
      </c>
      <c r="AU10" s="249">
        <v>166</v>
      </c>
      <c r="AV10" s="255">
        <v>40.6</v>
      </c>
      <c r="AW10" s="250">
        <v>243</v>
      </c>
      <c r="AX10" s="255">
        <v>59.4</v>
      </c>
      <c r="AY10" s="435">
        <v>0</v>
      </c>
      <c r="AZ10" s="253">
        <v>0</v>
      </c>
      <c r="BA10" s="249">
        <v>165</v>
      </c>
      <c r="BB10" s="255">
        <v>40.700000000000003</v>
      </c>
      <c r="BC10" s="250">
        <v>240</v>
      </c>
      <c r="BD10" s="255">
        <v>59.3</v>
      </c>
      <c r="BE10" s="435">
        <v>0</v>
      </c>
      <c r="BF10" s="253">
        <v>0</v>
      </c>
    </row>
    <row r="11" spans="1:58" ht="20.100000000000001" customHeight="1" x14ac:dyDescent="0.35">
      <c r="A11" s="69" t="s">
        <v>23</v>
      </c>
      <c r="B11" s="70" t="s">
        <v>29</v>
      </c>
      <c r="C11" s="251">
        <v>205</v>
      </c>
      <c r="D11" s="256">
        <v>54.5</v>
      </c>
      <c r="E11" s="252">
        <v>171</v>
      </c>
      <c r="F11" s="254">
        <v>45.5</v>
      </c>
      <c r="G11" s="251">
        <v>212</v>
      </c>
      <c r="H11" s="256">
        <v>55.5</v>
      </c>
      <c r="I11" s="252">
        <v>170</v>
      </c>
      <c r="J11" s="254">
        <v>44.5</v>
      </c>
      <c r="K11" s="251">
        <v>199</v>
      </c>
      <c r="L11" s="256">
        <v>50.9</v>
      </c>
      <c r="M11" s="252">
        <v>192</v>
      </c>
      <c r="N11" s="254">
        <v>49.1</v>
      </c>
      <c r="O11" s="251">
        <v>203</v>
      </c>
      <c r="P11" s="256">
        <v>51</v>
      </c>
      <c r="Q11" s="252">
        <v>195</v>
      </c>
      <c r="R11" s="254">
        <v>49</v>
      </c>
      <c r="S11" s="251">
        <v>204</v>
      </c>
      <c r="T11" s="256">
        <v>51.5</v>
      </c>
      <c r="U11" s="252">
        <v>192</v>
      </c>
      <c r="V11" s="254">
        <v>48.5</v>
      </c>
      <c r="W11" s="251">
        <v>190</v>
      </c>
      <c r="X11" s="256">
        <v>49</v>
      </c>
      <c r="Y11" s="252">
        <v>198</v>
      </c>
      <c r="Z11" s="256">
        <v>51</v>
      </c>
      <c r="AA11" s="72">
        <v>0</v>
      </c>
      <c r="AB11" s="254">
        <v>0</v>
      </c>
      <c r="AC11" s="251">
        <v>187</v>
      </c>
      <c r="AD11" s="256">
        <v>48.6</v>
      </c>
      <c r="AE11" s="252">
        <v>198</v>
      </c>
      <c r="AF11" s="256">
        <v>51.4</v>
      </c>
      <c r="AG11" s="436">
        <v>0</v>
      </c>
      <c r="AH11" s="254">
        <v>0</v>
      </c>
      <c r="AI11" s="251">
        <v>181</v>
      </c>
      <c r="AJ11" s="256">
        <v>47</v>
      </c>
      <c r="AK11" s="252">
        <v>204</v>
      </c>
      <c r="AL11" s="256">
        <v>53</v>
      </c>
      <c r="AM11" s="436">
        <v>0</v>
      </c>
      <c r="AN11" s="254">
        <v>0</v>
      </c>
      <c r="AO11" s="251">
        <v>174</v>
      </c>
      <c r="AP11" s="256">
        <v>45.4</v>
      </c>
      <c r="AQ11" s="252">
        <v>209</v>
      </c>
      <c r="AR11" s="256">
        <v>54.6</v>
      </c>
      <c r="AS11" s="436">
        <v>0</v>
      </c>
      <c r="AT11" s="254">
        <v>0</v>
      </c>
      <c r="AU11" s="251">
        <v>169</v>
      </c>
      <c r="AV11" s="256">
        <v>43.3</v>
      </c>
      <c r="AW11" s="252">
        <v>221</v>
      </c>
      <c r="AX11" s="256">
        <v>56.7</v>
      </c>
      <c r="AY11" s="436">
        <v>0</v>
      </c>
      <c r="AZ11" s="254">
        <v>0</v>
      </c>
      <c r="BA11" s="251">
        <v>166</v>
      </c>
      <c r="BB11" s="256">
        <v>42.7</v>
      </c>
      <c r="BC11" s="252">
        <v>223</v>
      </c>
      <c r="BD11" s="256">
        <v>57.3</v>
      </c>
      <c r="BE11" s="436">
        <v>0</v>
      </c>
      <c r="BF11" s="254">
        <v>0</v>
      </c>
    </row>
    <row r="12" spans="1:58" ht="20.100000000000001" customHeight="1" x14ac:dyDescent="0.35">
      <c r="A12" s="63" t="s">
        <v>23</v>
      </c>
      <c r="B12" s="64" t="s">
        <v>31</v>
      </c>
      <c r="C12" s="249">
        <v>364</v>
      </c>
      <c r="D12" s="255">
        <v>56.4</v>
      </c>
      <c r="E12" s="250">
        <v>281</v>
      </c>
      <c r="F12" s="253">
        <v>43.6</v>
      </c>
      <c r="G12" s="249">
        <v>342</v>
      </c>
      <c r="H12" s="255">
        <v>53.5</v>
      </c>
      <c r="I12" s="250">
        <v>297</v>
      </c>
      <c r="J12" s="253">
        <v>46.5</v>
      </c>
      <c r="K12" s="249">
        <v>341</v>
      </c>
      <c r="L12" s="255">
        <v>53.4</v>
      </c>
      <c r="M12" s="250">
        <v>298</v>
      </c>
      <c r="N12" s="253">
        <v>46.6</v>
      </c>
      <c r="O12" s="249">
        <v>333</v>
      </c>
      <c r="P12" s="255">
        <v>52.3</v>
      </c>
      <c r="Q12" s="250">
        <v>304</v>
      </c>
      <c r="R12" s="253">
        <v>47.7</v>
      </c>
      <c r="S12" s="249">
        <v>350</v>
      </c>
      <c r="T12" s="255">
        <v>54.3</v>
      </c>
      <c r="U12" s="250">
        <v>294</v>
      </c>
      <c r="V12" s="253">
        <v>45.7</v>
      </c>
      <c r="W12" s="249">
        <v>341</v>
      </c>
      <c r="X12" s="255">
        <v>52.2</v>
      </c>
      <c r="Y12" s="250">
        <v>311</v>
      </c>
      <c r="Z12" s="255">
        <v>47.6</v>
      </c>
      <c r="AA12" s="66">
        <v>1</v>
      </c>
      <c r="AB12" s="253">
        <v>0.2</v>
      </c>
      <c r="AC12" s="249">
        <v>336</v>
      </c>
      <c r="AD12" s="255">
        <v>51.6</v>
      </c>
      <c r="AE12" s="250">
        <v>315</v>
      </c>
      <c r="AF12" s="255">
        <v>48.4</v>
      </c>
      <c r="AG12" s="435">
        <v>0</v>
      </c>
      <c r="AH12" s="253">
        <v>0</v>
      </c>
      <c r="AI12" s="249">
        <v>322</v>
      </c>
      <c r="AJ12" s="255">
        <v>49.8</v>
      </c>
      <c r="AK12" s="250">
        <v>325</v>
      </c>
      <c r="AL12" s="255">
        <v>50.2</v>
      </c>
      <c r="AM12" s="435">
        <v>0</v>
      </c>
      <c r="AN12" s="253">
        <v>0</v>
      </c>
      <c r="AO12" s="249">
        <v>304</v>
      </c>
      <c r="AP12" s="255">
        <v>47.6</v>
      </c>
      <c r="AQ12" s="250">
        <v>335</v>
      </c>
      <c r="AR12" s="255">
        <v>52.4</v>
      </c>
      <c r="AS12" s="435">
        <v>0</v>
      </c>
      <c r="AT12" s="253">
        <v>0</v>
      </c>
      <c r="AU12" s="249">
        <v>303</v>
      </c>
      <c r="AV12" s="255">
        <v>47.2</v>
      </c>
      <c r="AW12" s="250">
        <v>339</v>
      </c>
      <c r="AX12" s="255">
        <v>52.8</v>
      </c>
      <c r="AY12" s="435">
        <v>0</v>
      </c>
      <c r="AZ12" s="253">
        <v>0</v>
      </c>
      <c r="BA12" s="249">
        <v>297</v>
      </c>
      <c r="BB12" s="255">
        <v>46.3</v>
      </c>
      <c r="BC12" s="250">
        <v>345</v>
      </c>
      <c r="BD12" s="255">
        <v>53.7</v>
      </c>
      <c r="BE12" s="435">
        <v>0</v>
      </c>
      <c r="BF12" s="253">
        <v>0</v>
      </c>
    </row>
    <row r="13" spans="1:58" ht="20.100000000000001" customHeight="1" x14ac:dyDescent="0.35">
      <c r="A13" s="69" t="s">
        <v>23</v>
      </c>
      <c r="B13" s="70" t="s">
        <v>34</v>
      </c>
      <c r="C13" s="251">
        <v>297</v>
      </c>
      <c r="D13" s="256">
        <v>66.400000000000006</v>
      </c>
      <c r="E13" s="252">
        <v>150</v>
      </c>
      <c r="F13" s="254">
        <v>33.6</v>
      </c>
      <c r="G13" s="251">
        <v>289</v>
      </c>
      <c r="H13" s="256">
        <v>64.2</v>
      </c>
      <c r="I13" s="252">
        <v>161</v>
      </c>
      <c r="J13" s="254">
        <v>35.799999999999997</v>
      </c>
      <c r="K13" s="251">
        <v>282</v>
      </c>
      <c r="L13" s="256">
        <v>62.7</v>
      </c>
      <c r="M13" s="252">
        <v>168</v>
      </c>
      <c r="N13" s="254">
        <v>37.299999999999997</v>
      </c>
      <c r="O13" s="251">
        <v>273</v>
      </c>
      <c r="P13" s="256">
        <v>60.8</v>
      </c>
      <c r="Q13" s="252">
        <v>176</v>
      </c>
      <c r="R13" s="254">
        <v>39.200000000000003</v>
      </c>
      <c r="S13" s="251">
        <v>261</v>
      </c>
      <c r="T13" s="256">
        <v>59.6</v>
      </c>
      <c r="U13" s="252">
        <v>177</v>
      </c>
      <c r="V13" s="254">
        <v>40.4</v>
      </c>
      <c r="W13" s="251">
        <v>247</v>
      </c>
      <c r="X13" s="256">
        <v>57.8</v>
      </c>
      <c r="Y13" s="252">
        <v>180</v>
      </c>
      <c r="Z13" s="256">
        <v>42.2</v>
      </c>
      <c r="AA13" s="72">
        <v>0</v>
      </c>
      <c r="AB13" s="254">
        <v>0</v>
      </c>
      <c r="AC13" s="251">
        <v>253</v>
      </c>
      <c r="AD13" s="256">
        <v>58.8</v>
      </c>
      <c r="AE13" s="252">
        <v>177</v>
      </c>
      <c r="AF13" s="256">
        <v>41.2</v>
      </c>
      <c r="AG13" s="436">
        <v>0</v>
      </c>
      <c r="AH13" s="254">
        <v>0</v>
      </c>
      <c r="AI13" s="251">
        <v>255</v>
      </c>
      <c r="AJ13" s="256">
        <v>56.9</v>
      </c>
      <c r="AK13" s="252">
        <v>193</v>
      </c>
      <c r="AL13" s="256">
        <v>43.1</v>
      </c>
      <c r="AM13" s="436">
        <v>0</v>
      </c>
      <c r="AN13" s="254">
        <v>0</v>
      </c>
      <c r="AO13" s="251">
        <v>260</v>
      </c>
      <c r="AP13" s="256">
        <v>56</v>
      </c>
      <c r="AQ13" s="252">
        <v>204</v>
      </c>
      <c r="AR13" s="256">
        <v>44</v>
      </c>
      <c r="AS13" s="436">
        <v>0</v>
      </c>
      <c r="AT13" s="254">
        <v>0</v>
      </c>
      <c r="AU13" s="251">
        <v>259</v>
      </c>
      <c r="AV13" s="256">
        <v>55.5</v>
      </c>
      <c r="AW13" s="252">
        <v>208</v>
      </c>
      <c r="AX13" s="256">
        <v>44.5</v>
      </c>
      <c r="AY13" s="436">
        <v>0</v>
      </c>
      <c r="AZ13" s="254">
        <v>0</v>
      </c>
      <c r="BA13" s="251">
        <v>245</v>
      </c>
      <c r="BB13" s="256">
        <v>53.1</v>
      </c>
      <c r="BC13" s="252">
        <v>216</v>
      </c>
      <c r="BD13" s="256">
        <v>46.9</v>
      </c>
      <c r="BE13" s="436">
        <v>0</v>
      </c>
      <c r="BF13" s="254">
        <v>0</v>
      </c>
    </row>
    <row r="14" spans="1:58" ht="20.100000000000001" customHeight="1" x14ac:dyDescent="0.35">
      <c r="A14" s="63" t="s">
        <v>23</v>
      </c>
      <c r="B14" s="64" t="s">
        <v>37</v>
      </c>
      <c r="C14" s="249">
        <v>85</v>
      </c>
      <c r="D14" s="255">
        <v>59.9</v>
      </c>
      <c r="E14" s="250">
        <v>57</v>
      </c>
      <c r="F14" s="253">
        <v>40.1</v>
      </c>
      <c r="G14" s="249">
        <v>130</v>
      </c>
      <c r="H14" s="255">
        <v>59.6</v>
      </c>
      <c r="I14" s="250">
        <v>88</v>
      </c>
      <c r="J14" s="253">
        <v>40.4</v>
      </c>
      <c r="K14" s="249">
        <v>162</v>
      </c>
      <c r="L14" s="255">
        <v>58.3</v>
      </c>
      <c r="M14" s="250">
        <v>116</v>
      </c>
      <c r="N14" s="253">
        <v>41.7</v>
      </c>
      <c r="O14" s="249">
        <v>158</v>
      </c>
      <c r="P14" s="255">
        <v>56</v>
      </c>
      <c r="Q14" s="250">
        <v>124</v>
      </c>
      <c r="R14" s="253">
        <v>44</v>
      </c>
      <c r="S14" s="249">
        <v>152</v>
      </c>
      <c r="T14" s="255">
        <v>54.7</v>
      </c>
      <c r="U14" s="250">
        <v>126</v>
      </c>
      <c r="V14" s="253">
        <v>45.3</v>
      </c>
      <c r="W14" s="249">
        <v>142</v>
      </c>
      <c r="X14" s="255">
        <v>51.6</v>
      </c>
      <c r="Y14" s="250">
        <v>133</v>
      </c>
      <c r="Z14" s="255">
        <v>48.4</v>
      </c>
      <c r="AA14" s="66">
        <v>0</v>
      </c>
      <c r="AB14" s="253">
        <v>0</v>
      </c>
      <c r="AC14" s="249">
        <v>140</v>
      </c>
      <c r="AD14" s="255">
        <v>50.7</v>
      </c>
      <c r="AE14" s="250">
        <v>136</v>
      </c>
      <c r="AF14" s="255">
        <v>49.3</v>
      </c>
      <c r="AG14" s="435">
        <v>0</v>
      </c>
      <c r="AH14" s="253">
        <v>0</v>
      </c>
      <c r="AI14" s="249">
        <v>137</v>
      </c>
      <c r="AJ14" s="255">
        <v>49.8</v>
      </c>
      <c r="AK14" s="250">
        <v>138</v>
      </c>
      <c r="AL14" s="255">
        <v>50.2</v>
      </c>
      <c r="AM14" s="435">
        <v>0</v>
      </c>
      <c r="AN14" s="253">
        <v>0</v>
      </c>
      <c r="AO14" s="249">
        <v>134</v>
      </c>
      <c r="AP14" s="255">
        <v>48.4</v>
      </c>
      <c r="AQ14" s="250">
        <v>143</v>
      </c>
      <c r="AR14" s="255">
        <v>51.6</v>
      </c>
      <c r="AS14" s="435">
        <v>0</v>
      </c>
      <c r="AT14" s="253">
        <v>0</v>
      </c>
      <c r="AU14" s="249">
        <v>137</v>
      </c>
      <c r="AV14" s="255">
        <v>48.2</v>
      </c>
      <c r="AW14" s="250">
        <v>147</v>
      </c>
      <c r="AX14" s="255">
        <v>51.8</v>
      </c>
      <c r="AY14" s="435">
        <v>0</v>
      </c>
      <c r="AZ14" s="253">
        <v>0</v>
      </c>
      <c r="BA14" s="249">
        <v>136</v>
      </c>
      <c r="BB14" s="255">
        <v>47.7</v>
      </c>
      <c r="BC14" s="250">
        <v>149</v>
      </c>
      <c r="BD14" s="255">
        <v>52.3</v>
      </c>
      <c r="BE14" s="435">
        <v>0</v>
      </c>
      <c r="BF14" s="253">
        <v>0</v>
      </c>
    </row>
    <row r="15" spans="1:58" ht="20.100000000000001" customHeight="1" x14ac:dyDescent="0.35">
      <c r="A15" s="69" t="s">
        <v>39</v>
      </c>
      <c r="B15" s="70" t="s">
        <v>40</v>
      </c>
      <c r="C15" s="251">
        <v>147</v>
      </c>
      <c r="D15" s="256">
        <v>55.7</v>
      </c>
      <c r="E15" s="252">
        <v>117</v>
      </c>
      <c r="F15" s="254">
        <v>44.3</v>
      </c>
      <c r="G15" s="251">
        <v>170</v>
      </c>
      <c r="H15" s="256">
        <v>54.5</v>
      </c>
      <c r="I15" s="252">
        <v>142</v>
      </c>
      <c r="J15" s="254">
        <v>45.5</v>
      </c>
      <c r="K15" s="251">
        <v>186</v>
      </c>
      <c r="L15" s="256">
        <v>54.4</v>
      </c>
      <c r="M15" s="252">
        <v>156</v>
      </c>
      <c r="N15" s="254">
        <v>45.6</v>
      </c>
      <c r="O15" s="251">
        <v>194</v>
      </c>
      <c r="P15" s="256">
        <v>52.4</v>
      </c>
      <c r="Q15" s="252">
        <v>176</v>
      </c>
      <c r="R15" s="254">
        <v>47.6</v>
      </c>
      <c r="S15" s="251">
        <v>217</v>
      </c>
      <c r="T15" s="256">
        <v>54.5</v>
      </c>
      <c r="U15" s="252">
        <v>181</v>
      </c>
      <c r="V15" s="254">
        <v>45.5</v>
      </c>
      <c r="W15" s="251">
        <v>206</v>
      </c>
      <c r="X15" s="256">
        <v>52.2</v>
      </c>
      <c r="Y15" s="252">
        <v>188</v>
      </c>
      <c r="Z15" s="256">
        <v>47.6</v>
      </c>
      <c r="AA15" s="72">
        <v>1</v>
      </c>
      <c r="AB15" s="254">
        <v>0.3</v>
      </c>
      <c r="AC15" s="251">
        <v>190</v>
      </c>
      <c r="AD15" s="256">
        <v>47.9</v>
      </c>
      <c r="AE15" s="252">
        <v>206</v>
      </c>
      <c r="AF15" s="256">
        <v>51.9</v>
      </c>
      <c r="AG15" s="436">
        <v>1</v>
      </c>
      <c r="AH15" s="254">
        <v>0.3</v>
      </c>
      <c r="AI15" s="251">
        <v>188</v>
      </c>
      <c r="AJ15" s="256">
        <v>47.5</v>
      </c>
      <c r="AK15" s="252">
        <v>207</v>
      </c>
      <c r="AL15" s="256">
        <v>52.3</v>
      </c>
      <c r="AM15" s="436">
        <v>1</v>
      </c>
      <c r="AN15" s="254">
        <v>0.3</v>
      </c>
      <c r="AO15" s="251">
        <v>189</v>
      </c>
      <c r="AP15" s="256">
        <v>47.1</v>
      </c>
      <c r="AQ15" s="252">
        <v>211</v>
      </c>
      <c r="AR15" s="256">
        <v>52.6</v>
      </c>
      <c r="AS15" s="436">
        <v>1</v>
      </c>
      <c r="AT15" s="254">
        <v>0.2</v>
      </c>
      <c r="AU15" s="251">
        <v>177</v>
      </c>
      <c r="AV15" s="256">
        <v>44.3</v>
      </c>
      <c r="AW15" s="252">
        <v>223</v>
      </c>
      <c r="AX15" s="256">
        <v>55.8</v>
      </c>
      <c r="AY15" s="436">
        <v>0</v>
      </c>
      <c r="AZ15" s="254">
        <v>0</v>
      </c>
      <c r="BA15" s="251">
        <v>169</v>
      </c>
      <c r="BB15" s="256">
        <v>41.8</v>
      </c>
      <c r="BC15" s="252">
        <v>235</v>
      </c>
      <c r="BD15" s="256">
        <v>58.2</v>
      </c>
      <c r="BE15" s="436">
        <v>0</v>
      </c>
      <c r="BF15" s="254">
        <v>0</v>
      </c>
    </row>
    <row r="16" spans="1:58" ht="20.100000000000001" customHeight="1" x14ac:dyDescent="0.35">
      <c r="A16" s="63" t="s">
        <v>42</v>
      </c>
      <c r="B16" s="64" t="s">
        <v>43</v>
      </c>
      <c r="C16" s="249">
        <v>80</v>
      </c>
      <c r="D16" s="255">
        <v>44.9</v>
      </c>
      <c r="E16" s="250">
        <v>98</v>
      </c>
      <c r="F16" s="253">
        <v>55.1</v>
      </c>
      <c r="G16" s="249">
        <v>75</v>
      </c>
      <c r="H16" s="255">
        <v>42.6</v>
      </c>
      <c r="I16" s="250">
        <v>101</v>
      </c>
      <c r="J16" s="253">
        <v>57.4</v>
      </c>
      <c r="K16" s="249">
        <v>77</v>
      </c>
      <c r="L16" s="255">
        <v>45.6</v>
      </c>
      <c r="M16" s="250">
        <v>92</v>
      </c>
      <c r="N16" s="253">
        <v>54.4</v>
      </c>
      <c r="O16" s="249">
        <v>83</v>
      </c>
      <c r="P16" s="255">
        <v>48.3</v>
      </c>
      <c r="Q16" s="250">
        <v>89</v>
      </c>
      <c r="R16" s="253">
        <v>51.7</v>
      </c>
      <c r="S16" s="249">
        <v>81</v>
      </c>
      <c r="T16" s="255">
        <v>47.6</v>
      </c>
      <c r="U16" s="250">
        <v>89</v>
      </c>
      <c r="V16" s="253">
        <v>52.4</v>
      </c>
      <c r="W16" s="249">
        <v>81</v>
      </c>
      <c r="X16" s="255">
        <v>48.2</v>
      </c>
      <c r="Y16" s="250">
        <v>87</v>
      </c>
      <c r="Z16" s="255">
        <v>51.8</v>
      </c>
      <c r="AA16" s="66">
        <v>0</v>
      </c>
      <c r="AB16" s="253">
        <v>0</v>
      </c>
      <c r="AC16" s="249">
        <v>86</v>
      </c>
      <c r="AD16" s="255">
        <v>48.3</v>
      </c>
      <c r="AE16" s="250">
        <v>92</v>
      </c>
      <c r="AF16" s="255">
        <v>51.7</v>
      </c>
      <c r="AG16" s="435">
        <v>0</v>
      </c>
      <c r="AH16" s="253">
        <v>0</v>
      </c>
      <c r="AI16" s="249">
        <v>87</v>
      </c>
      <c r="AJ16" s="255">
        <v>48.1</v>
      </c>
      <c r="AK16" s="250">
        <v>94</v>
      </c>
      <c r="AL16" s="255">
        <v>51.9</v>
      </c>
      <c r="AM16" s="435">
        <v>0</v>
      </c>
      <c r="AN16" s="253">
        <v>0</v>
      </c>
      <c r="AO16" s="249">
        <v>91</v>
      </c>
      <c r="AP16" s="255">
        <v>48.9</v>
      </c>
      <c r="AQ16" s="250">
        <v>95</v>
      </c>
      <c r="AR16" s="255">
        <v>51.1</v>
      </c>
      <c r="AS16" s="435">
        <v>0</v>
      </c>
      <c r="AT16" s="253">
        <v>0</v>
      </c>
      <c r="AU16" s="249">
        <v>101</v>
      </c>
      <c r="AV16" s="255">
        <v>50.2</v>
      </c>
      <c r="AW16" s="250">
        <v>100</v>
      </c>
      <c r="AX16" s="255">
        <v>49.8</v>
      </c>
      <c r="AY16" s="435">
        <v>0</v>
      </c>
      <c r="AZ16" s="253">
        <v>0</v>
      </c>
      <c r="BA16" s="249">
        <v>99</v>
      </c>
      <c r="BB16" s="255">
        <v>50.3</v>
      </c>
      <c r="BC16" s="250">
        <v>98</v>
      </c>
      <c r="BD16" s="255">
        <v>49.7</v>
      </c>
      <c r="BE16" s="435">
        <v>0</v>
      </c>
      <c r="BF16" s="253">
        <v>0</v>
      </c>
    </row>
    <row r="17" spans="1:58" ht="20.100000000000001" customHeight="1" x14ac:dyDescent="0.35">
      <c r="A17" s="69" t="s">
        <v>45</v>
      </c>
      <c r="B17" s="70" t="s">
        <v>46</v>
      </c>
      <c r="C17" s="251">
        <v>158</v>
      </c>
      <c r="D17" s="256">
        <v>52</v>
      </c>
      <c r="E17" s="252">
        <v>146</v>
      </c>
      <c r="F17" s="254">
        <v>48</v>
      </c>
      <c r="G17" s="251">
        <v>161</v>
      </c>
      <c r="H17" s="256">
        <v>52.6</v>
      </c>
      <c r="I17" s="252">
        <v>145</v>
      </c>
      <c r="J17" s="254">
        <v>47.4</v>
      </c>
      <c r="K17" s="251">
        <v>156</v>
      </c>
      <c r="L17" s="256">
        <v>51.5</v>
      </c>
      <c r="M17" s="252">
        <v>147</v>
      </c>
      <c r="N17" s="254">
        <v>48.5</v>
      </c>
      <c r="O17" s="251">
        <v>144</v>
      </c>
      <c r="P17" s="256">
        <v>48.6</v>
      </c>
      <c r="Q17" s="252">
        <v>152</v>
      </c>
      <c r="R17" s="254">
        <v>51.4</v>
      </c>
      <c r="S17" s="251">
        <v>132</v>
      </c>
      <c r="T17" s="256">
        <v>45.2</v>
      </c>
      <c r="U17" s="252">
        <v>160</v>
      </c>
      <c r="V17" s="254">
        <v>54.8</v>
      </c>
      <c r="W17" s="251">
        <v>128</v>
      </c>
      <c r="X17" s="256">
        <v>41.8</v>
      </c>
      <c r="Y17" s="252">
        <v>178</v>
      </c>
      <c r="Z17" s="256">
        <v>58.2</v>
      </c>
      <c r="AA17" s="72">
        <v>0</v>
      </c>
      <c r="AB17" s="254">
        <v>0</v>
      </c>
      <c r="AC17" s="251">
        <v>135</v>
      </c>
      <c r="AD17" s="256">
        <v>44.6</v>
      </c>
      <c r="AE17" s="252">
        <v>168</v>
      </c>
      <c r="AF17" s="256">
        <v>55.4</v>
      </c>
      <c r="AG17" s="436">
        <v>0</v>
      </c>
      <c r="AH17" s="254">
        <v>0</v>
      </c>
      <c r="AI17" s="251">
        <v>123</v>
      </c>
      <c r="AJ17" s="256">
        <v>40.6</v>
      </c>
      <c r="AK17" s="252">
        <v>180</v>
      </c>
      <c r="AL17" s="256">
        <v>59.4</v>
      </c>
      <c r="AM17" s="436">
        <v>0</v>
      </c>
      <c r="AN17" s="254">
        <v>0</v>
      </c>
      <c r="AO17" s="251">
        <v>115</v>
      </c>
      <c r="AP17" s="256">
        <v>38.9</v>
      </c>
      <c r="AQ17" s="252">
        <v>181</v>
      </c>
      <c r="AR17" s="256">
        <v>61.1</v>
      </c>
      <c r="AS17" s="436">
        <v>0</v>
      </c>
      <c r="AT17" s="254">
        <v>0</v>
      </c>
      <c r="AU17" s="251">
        <v>106</v>
      </c>
      <c r="AV17" s="256">
        <v>36.299999999999997</v>
      </c>
      <c r="AW17" s="252">
        <v>186</v>
      </c>
      <c r="AX17" s="256">
        <v>63.7</v>
      </c>
      <c r="AY17" s="436">
        <v>0</v>
      </c>
      <c r="AZ17" s="254">
        <v>0</v>
      </c>
      <c r="BA17" s="251">
        <v>107</v>
      </c>
      <c r="BB17" s="256">
        <v>36.799999999999997</v>
      </c>
      <c r="BC17" s="252">
        <v>184</v>
      </c>
      <c r="BD17" s="256">
        <v>63.2</v>
      </c>
      <c r="BE17" s="436">
        <v>0</v>
      </c>
      <c r="BF17" s="254">
        <v>0</v>
      </c>
    </row>
    <row r="18" spans="1:58" ht="20.100000000000001" customHeight="1" x14ac:dyDescent="0.35">
      <c r="A18" s="63" t="s">
        <v>48</v>
      </c>
      <c r="B18" s="64" t="s">
        <v>49</v>
      </c>
      <c r="C18" s="249">
        <v>142</v>
      </c>
      <c r="D18" s="255">
        <v>43</v>
      </c>
      <c r="E18" s="250">
        <v>188</v>
      </c>
      <c r="F18" s="253">
        <v>57</v>
      </c>
      <c r="G18" s="249">
        <v>145</v>
      </c>
      <c r="H18" s="255">
        <v>43.9</v>
      </c>
      <c r="I18" s="250">
        <v>185</v>
      </c>
      <c r="J18" s="253">
        <v>56.1</v>
      </c>
      <c r="K18" s="249">
        <v>148</v>
      </c>
      <c r="L18" s="255">
        <v>45.3</v>
      </c>
      <c r="M18" s="250">
        <v>179</v>
      </c>
      <c r="N18" s="253">
        <v>54.7</v>
      </c>
      <c r="O18" s="249">
        <v>154</v>
      </c>
      <c r="P18" s="255">
        <v>45.3</v>
      </c>
      <c r="Q18" s="250">
        <v>186</v>
      </c>
      <c r="R18" s="253">
        <v>54.7</v>
      </c>
      <c r="S18" s="249">
        <v>151</v>
      </c>
      <c r="T18" s="255">
        <v>43.5</v>
      </c>
      <c r="U18" s="250">
        <v>196</v>
      </c>
      <c r="V18" s="253">
        <v>56.5</v>
      </c>
      <c r="W18" s="249">
        <v>151</v>
      </c>
      <c r="X18" s="255">
        <v>41.9</v>
      </c>
      <c r="Y18" s="250">
        <v>209</v>
      </c>
      <c r="Z18" s="255">
        <v>58.1</v>
      </c>
      <c r="AA18" s="66">
        <v>0</v>
      </c>
      <c r="AB18" s="253">
        <v>0</v>
      </c>
      <c r="AC18" s="249">
        <v>163</v>
      </c>
      <c r="AD18" s="255">
        <v>43.8</v>
      </c>
      <c r="AE18" s="250">
        <v>209</v>
      </c>
      <c r="AF18" s="255">
        <v>56.2</v>
      </c>
      <c r="AG18" s="435">
        <v>0</v>
      </c>
      <c r="AH18" s="253">
        <v>0</v>
      </c>
      <c r="AI18" s="249">
        <v>153</v>
      </c>
      <c r="AJ18" s="255">
        <v>41.7</v>
      </c>
      <c r="AK18" s="250">
        <v>212</v>
      </c>
      <c r="AL18" s="255">
        <v>57.8</v>
      </c>
      <c r="AM18" s="435">
        <v>2</v>
      </c>
      <c r="AN18" s="253">
        <v>0.5</v>
      </c>
      <c r="AO18" s="249">
        <v>153</v>
      </c>
      <c r="AP18" s="255">
        <v>41.6</v>
      </c>
      <c r="AQ18" s="250">
        <v>215</v>
      </c>
      <c r="AR18" s="255">
        <v>58.4</v>
      </c>
      <c r="AS18" s="435">
        <v>0</v>
      </c>
      <c r="AT18" s="253">
        <v>0</v>
      </c>
      <c r="AU18" s="249">
        <v>157</v>
      </c>
      <c r="AV18" s="255">
        <v>43.1</v>
      </c>
      <c r="AW18" s="250">
        <v>207</v>
      </c>
      <c r="AX18" s="255">
        <v>56.9</v>
      </c>
      <c r="AY18" s="435">
        <v>0</v>
      </c>
      <c r="AZ18" s="253">
        <v>0</v>
      </c>
      <c r="BA18" s="249">
        <v>142</v>
      </c>
      <c r="BB18" s="255">
        <v>38.9</v>
      </c>
      <c r="BC18" s="250">
        <v>221</v>
      </c>
      <c r="BD18" s="255">
        <v>60.5</v>
      </c>
      <c r="BE18" s="435">
        <v>2</v>
      </c>
      <c r="BF18" s="253">
        <v>0.5</v>
      </c>
    </row>
    <row r="19" spans="1:58" ht="20.100000000000001" customHeight="1" x14ac:dyDescent="0.35">
      <c r="A19" s="69" t="s">
        <v>48</v>
      </c>
      <c r="B19" s="70" t="s">
        <v>50</v>
      </c>
      <c r="C19" s="251">
        <v>212</v>
      </c>
      <c r="D19" s="256">
        <v>49.4</v>
      </c>
      <c r="E19" s="252">
        <v>217</v>
      </c>
      <c r="F19" s="254">
        <v>50.6</v>
      </c>
      <c r="G19" s="251">
        <v>241</v>
      </c>
      <c r="H19" s="256">
        <v>46.3</v>
      </c>
      <c r="I19" s="252">
        <v>279</v>
      </c>
      <c r="J19" s="254">
        <v>53.7</v>
      </c>
      <c r="K19" s="251">
        <v>241</v>
      </c>
      <c r="L19" s="256">
        <v>46</v>
      </c>
      <c r="M19" s="252">
        <v>283</v>
      </c>
      <c r="N19" s="254">
        <v>54</v>
      </c>
      <c r="O19" s="251">
        <v>245</v>
      </c>
      <c r="P19" s="256">
        <v>48.9</v>
      </c>
      <c r="Q19" s="252">
        <v>256</v>
      </c>
      <c r="R19" s="254">
        <v>51.1</v>
      </c>
      <c r="S19" s="251">
        <v>245</v>
      </c>
      <c r="T19" s="256">
        <v>49</v>
      </c>
      <c r="U19" s="252">
        <v>255</v>
      </c>
      <c r="V19" s="254">
        <v>51</v>
      </c>
      <c r="W19" s="251">
        <v>237</v>
      </c>
      <c r="X19" s="256">
        <v>48.2</v>
      </c>
      <c r="Y19" s="252">
        <v>255</v>
      </c>
      <c r="Z19" s="256">
        <v>51.8</v>
      </c>
      <c r="AA19" s="72">
        <v>0</v>
      </c>
      <c r="AB19" s="254">
        <v>0</v>
      </c>
      <c r="AC19" s="251">
        <v>252</v>
      </c>
      <c r="AD19" s="256">
        <v>50.1</v>
      </c>
      <c r="AE19" s="252">
        <v>251</v>
      </c>
      <c r="AF19" s="256">
        <v>49.9</v>
      </c>
      <c r="AG19" s="436">
        <v>0</v>
      </c>
      <c r="AH19" s="254">
        <v>0</v>
      </c>
      <c r="AI19" s="251">
        <v>243</v>
      </c>
      <c r="AJ19" s="256">
        <v>47.8</v>
      </c>
      <c r="AK19" s="252">
        <v>265</v>
      </c>
      <c r="AL19" s="256">
        <v>52.2</v>
      </c>
      <c r="AM19" s="436">
        <v>0</v>
      </c>
      <c r="AN19" s="254">
        <v>0</v>
      </c>
      <c r="AO19" s="251">
        <v>230</v>
      </c>
      <c r="AP19" s="256">
        <v>47</v>
      </c>
      <c r="AQ19" s="252">
        <v>259</v>
      </c>
      <c r="AR19" s="256">
        <v>53</v>
      </c>
      <c r="AS19" s="436">
        <v>0</v>
      </c>
      <c r="AT19" s="254">
        <v>0</v>
      </c>
      <c r="AU19" s="251">
        <v>220</v>
      </c>
      <c r="AV19" s="256">
        <v>44</v>
      </c>
      <c r="AW19" s="252">
        <v>280</v>
      </c>
      <c r="AX19" s="256">
        <v>56</v>
      </c>
      <c r="AY19" s="436">
        <v>0</v>
      </c>
      <c r="AZ19" s="254">
        <v>0</v>
      </c>
      <c r="BA19" s="251">
        <v>217</v>
      </c>
      <c r="BB19" s="256">
        <v>42.3</v>
      </c>
      <c r="BC19" s="252">
        <v>296</v>
      </c>
      <c r="BD19" s="256">
        <v>57.7</v>
      </c>
      <c r="BE19" s="436">
        <v>0</v>
      </c>
      <c r="BF19" s="254">
        <v>0</v>
      </c>
    </row>
    <row r="20" spans="1:58" ht="20.100000000000001" customHeight="1" x14ac:dyDescent="0.35">
      <c r="A20" s="63" t="s">
        <v>48</v>
      </c>
      <c r="B20" s="64" t="s">
        <v>430</v>
      </c>
      <c r="C20" s="249" t="s">
        <v>227</v>
      </c>
      <c r="D20" s="255" t="s">
        <v>227</v>
      </c>
      <c r="E20" s="250" t="s">
        <v>227</v>
      </c>
      <c r="F20" s="253" t="s">
        <v>227</v>
      </c>
      <c r="G20" s="249" t="s">
        <v>227</v>
      </c>
      <c r="H20" s="255" t="s">
        <v>227</v>
      </c>
      <c r="I20" s="250" t="s">
        <v>227</v>
      </c>
      <c r="J20" s="253" t="s">
        <v>227</v>
      </c>
      <c r="K20" s="249">
        <v>43</v>
      </c>
      <c r="L20" s="255">
        <v>43</v>
      </c>
      <c r="M20" s="250">
        <v>57</v>
      </c>
      <c r="N20" s="253">
        <v>57</v>
      </c>
      <c r="O20" s="249">
        <v>102</v>
      </c>
      <c r="P20" s="255">
        <v>51</v>
      </c>
      <c r="Q20" s="250">
        <v>98</v>
      </c>
      <c r="R20" s="253">
        <v>49</v>
      </c>
      <c r="S20" s="249">
        <v>163</v>
      </c>
      <c r="T20" s="255">
        <v>54.3</v>
      </c>
      <c r="U20" s="250">
        <v>137</v>
      </c>
      <c r="V20" s="253">
        <v>45.7</v>
      </c>
      <c r="W20" s="249">
        <v>211</v>
      </c>
      <c r="X20" s="255">
        <v>52.6</v>
      </c>
      <c r="Y20" s="250">
        <v>184</v>
      </c>
      <c r="Z20" s="255">
        <v>45.9</v>
      </c>
      <c r="AA20" s="66">
        <v>6</v>
      </c>
      <c r="AB20" s="253">
        <v>1.5</v>
      </c>
      <c r="AC20" s="249">
        <v>219</v>
      </c>
      <c r="AD20" s="255">
        <v>54.8</v>
      </c>
      <c r="AE20" s="250">
        <v>181</v>
      </c>
      <c r="AF20" s="255">
        <v>45.3</v>
      </c>
      <c r="AG20" s="435">
        <v>0</v>
      </c>
      <c r="AH20" s="253">
        <v>0</v>
      </c>
      <c r="AI20" s="249">
        <v>220</v>
      </c>
      <c r="AJ20" s="255">
        <v>54.5</v>
      </c>
      <c r="AK20" s="250">
        <v>184</v>
      </c>
      <c r="AL20" s="255">
        <v>45.5</v>
      </c>
      <c r="AM20" s="435">
        <v>0</v>
      </c>
      <c r="AN20" s="253">
        <v>0</v>
      </c>
      <c r="AO20" s="249">
        <v>213</v>
      </c>
      <c r="AP20" s="255">
        <v>52.2</v>
      </c>
      <c r="AQ20" s="250">
        <v>195</v>
      </c>
      <c r="AR20" s="255">
        <v>47.8</v>
      </c>
      <c r="AS20" s="435">
        <v>0</v>
      </c>
      <c r="AT20" s="253">
        <v>0</v>
      </c>
      <c r="AU20" s="249">
        <v>210</v>
      </c>
      <c r="AV20" s="255">
        <v>51.5</v>
      </c>
      <c r="AW20" s="250">
        <v>198</v>
      </c>
      <c r="AX20" s="255">
        <v>48.5</v>
      </c>
      <c r="AY20" s="435">
        <v>0</v>
      </c>
      <c r="AZ20" s="253">
        <v>0</v>
      </c>
      <c r="BA20" s="249">
        <v>208</v>
      </c>
      <c r="BB20" s="255">
        <v>50</v>
      </c>
      <c r="BC20" s="250">
        <v>208</v>
      </c>
      <c r="BD20" s="255">
        <v>50</v>
      </c>
      <c r="BE20" s="435">
        <v>0</v>
      </c>
      <c r="BF20" s="253">
        <v>0</v>
      </c>
    </row>
    <row r="21" spans="1:58" ht="20.100000000000001" customHeight="1" x14ac:dyDescent="0.35">
      <c r="A21" s="69" t="s">
        <v>53</v>
      </c>
      <c r="B21" s="70" t="s">
        <v>54</v>
      </c>
      <c r="C21" s="251">
        <v>147</v>
      </c>
      <c r="D21" s="256">
        <v>55.9</v>
      </c>
      <c r="E21" s="252">
        <v>116</v>
      </c>
      <c r="F21" s="254">
        <v>44.1</v>
      </c>
      <c r="G21" s="251">
        <v>153</v>
      </c>
      <c r="H21" s="256">
        <v>54.3</v>
      </c>
      <c r="I21" s="252">
        <v>129</v>
      </c>
      <c r="J21" s="254">
        <v>45.7</v>
      </c>
      <c r="K21" s="251">
        <v>165</v>
      </c>
      <c r="L21" s="256">
        <v>55.9</v>
      </c>
      <c r="M21" s="252">
        <v>130</v>
      </c>
      <c r="N21" s="254">
        <v>44.1</v>
      </c>
      <c r="O21" s="251">
        <v>178</v>
      </c>
      <c r="P21" s="256">
        <v>56.7</v>
      </c>
      <c r="Q21" s="252">
        <v>136</v>
      </c>
      <c r="R21" s="254">
        <v>43.3</v>
      </c>
      <c r="S21" s="251">
        <v>185</v>
      </c>
      <c r="T21" s="256">
        <v>56.9</v>
      </c>
      <c r="U21" s="252">
        <v>140</v>
      </c>
      <c r="V21" s="254">
        <v>43.1</v>
      </c>
      <c r="W21" s="251">
        <v>196</v>
      </c>
      <c r="X21" s="256">
        <v>58.9</v>
      </c>
      <c r="Y21" s="252">
        <v>137</v>
      </c>
      <c r="Z21" s="256">
        <v>41.1</v>
      </c>
      <c r="AA21" s="72">
        <v>0</v>
      </c>
      <c r="AB21" s="254">
        <v>0</v>
      </c>
      <c r="AC21" s="251">
        <v>184</v>
      </c>
      <c r="AD21" s="256">
        <v>53</v>
      </c>
      <c r="AE21" s="252">
        <v>163</v>
      </c>
      <c r="AF21" s="256">
        <v>47</v>
      </c>
      <c r="AG21" s="436">
        <v>0</v>
      </c>
      <c r="AH21" s="254">
        <v>0</v>
      </c>
      <c r="AI21" s="251">
        <v>192</v>
      </c>
      <c r="AJ21" s="256">
        <v>53.6</v>
      </c>
      <c r="AK21" s="252">
        <v>166</v>
      </c>
      <c r="AL21" s="256">
        <v>46.4</v>
      </c>
      <c r="AM21" s="436">
        <v>0</v>
      </c>
      <c r="AN21" s="254">
        <v>0</v>
      </c>
      <c r="AO21" s="251">
        <v>188</v>
      </c>
      <c r="AP21" s="256">
        <v>51.2</v>
      </c>
      <c r="AQ21" s="252">
        <v>178</v>
      </c>
      <c r="AR21" s="256">
        <v>48.5</v>
      </c>
      <c r="AS21" s="436">
        <v>1</v>
      </c>
      <c r="AT21" s="254">
        <v>0.3</v>
      </c>
      <c r="AU21" s="251">
        <v>182</v>
      </c>
      <c r="AV21" s="256">
        <v>48.3</v>
      </c>
      <c r="AW21" s="252">
        <v>194</v>
      </c>
      <c r="AX21" s="256">
        <v>51.5</v>
      </c>
      <c r="AY21" s="436">
        <v>1</v>
      </c>
      <c r="AZ21" s="254">
        <v>0.3</v>
      </c>
      <c r="BA21" s="251">
        <v>180</v>
      </c>
      <c r="BB21" s="256">
        <v>47.2</v>
      </c>
      <c r="BC21" s="252">
        <v>200</v>
      </c>
      <c r="BD21" s="256">
        <v>52.5</v>
      </c>
      <c r="BE21" s="436">
        <v>1</v>
      </c>
      <c r="BF21" s="254">
        <v>0.3</v>
      </c>
    </row>
    <row r="22" spans="1:58" ht="20.100000000000001" customHeight="1" x14ac:dyDescent="0.35">
      <c r="A22" s="63" t="s">
        <v>56</v>
      </c>
      <c r="B22" s="64" t="s">
        <v>57</v>
      </c>
      <c r="C22" s="249">
        <v>119</v>
      </c>
      <c r="D22" s="255">
        <v>60.1</v>
      </c>
      <c r="E22" s="250">
        <v>79</v>
      </c>
      <c r="F22" s="253">
        <v>39.9</v>
      </c>
      <c r="G22" s="249">
        <v>116</v>
      </c>
      <c r="H22" s="255">
        <v>59.8</v>
      </c>
      <c r="I22" s="250">
        <v>78</v>
      </c>
      <c r="J22" s="253">
        <v>40.200000000000003</v>
      </c>
      <c r="K22" s="249">
        <v>116</v>
      </c>
      <c r="L22" s="255">
        <v>58.6</v>
      </c>
      <c r="M22" s="250">
        <v>82</v>
      </c>
      <c r="N22" s="253">
        <v>41.4</v>
      </c>
      <c r="O22" s="249">
        <v>118</v>
      </c>
      <c r="P22" s="255">
        <v>59.3</v>
      </c>
      <c r="Q22" s="250">
        <v>81</v>
      </c>
      <c r="R22" s="253">
        <v>40.700000000000003</v>
      </c>
      <c r="S22" s="249">
        <v>116</v>
      </c>
      <c r="T22" s="255">
        <v>58.9</v>
      </c>
      <c r="U22" s="250">
        <v>81</v>
      </c>
      <c r="V22" s="253">
        <v>41.1</v>
      </c>
      <c r="W22" s="249">
        <v>120</v>
      </c>
      <c r="X22" s="255">
        <v>59.7</v>
      </c>
      <c r="Y22" s="250">
        <v>81</v>
      </c>
      <c r="Z22" s="255">
        <v>40.299999999999997</v>
      </c>
      <c r="AA22" s="66">
        <v>0</v>
      </c>
      <c r="AB22" s="253">
        <v>0</v>
      </c>
      <c r="AC22" s="249">
        <v>115</v>
      </c>
      <c r="AD22" s="255">
        <v>56.4</v>
      </c>
      <c r="AE22" s="250">
        <v>89</v>
      </c>
      <c r="AF22" s="255">
        <v>43.6</v>
      </c>
      <c r="AG22" s="435">
        <v>0</v>
      </c>
      <c r="AH22" s="253">
        <v>0</v>
      </c>
      <c r="AI22" s="249">
        <v>109</v>
      </c>
      <c r="AJ22" s="255">
        <v>51.9</v>
      </c>
      <c r="AK22" s="250">
        <v>101</v>
      </c>
      <c r="AL22" s="255">
        <v>48.1</v>
      </c>
      <c r="AM22" s="435">
        <v>0</v>
      </c>
      <c r="AN22" s="253">
        <v>0</v>
      </c>
      <c r="AO22" s="249">
        <v>108</v>
      </c>
      <c r="AP22" s="255">
        <v>50.2</v>
      </c>
      <c r="AQ22" s="250">
        <v>107</v>
      </c>
      <c r="AR22" s="255">
        <v>49.8</v>
      </c>
      <c r="AS22" s="435">
        <v>0</v>
      </c>
      <c r="AT22" s="253">
        <v>0</v>
      </c>
      <c r="AU22" s="249">
        <v>105</v>
      </c>
      <c r="AV22" s="255">
        <v>49.5</v>
      </c>
      <c r="AW22" s="250">
        <v>107</v>
      </c>
      <c r="AX22" s="255">
        <v>50.5</v>
      </c>
      <c r="AY22" s="435">
        <v>0</v>
      </c>
      <c r="AZ22" s="253">
        <v>0</v>
      </c>
      <c r="BA22" s="249">
        <v>108</v>
      </c>
      <c r="BB22" s="255">
        <v>51.2</v>
      </c>
      <c r="BC22" s="250">
        <v>103</v>
      </c>
      <c r="BD22" s="255">
        <v>48.8</v>
      </c>
      <c r="BE22" s="435">
        <v>0</v>
      </c>
      <c r="BF22" s="253">
        <v>0</v>
      </c>
    </row>
    <row r="23" spans="1:58" ht="20.100000000000001" customHeight="1" x14ac:dyDescent="0.35">
      <c r="A23" s="69" t="s">
        <v>56</v>
      </c>
      <c r="B23" s="70" t="s">
        <v>59</v>
      </c>
      <c r="C23" s="251">
        <v>158</v>
      </c>
      <c r="D23" s="256">
        <v>48.8</v>
      </c>
      <c r="E23" s="252">
        <v>166</v>
      </c>
      <c r="F23" s="254">
        <v>51.2</v>
      </c>
      <c r="G23" s="251">
        <v>157</v>
      </c>
      <c r="H23" s="256">
        <v>47.7</v>
      </c>
      <c r="I23" s="252">
        <v>172</v>
      </c>
      <c r="J23" s="254">
        <v>52.3</v>
      </c>
      <c r="K23" s="251">
        <v>157</v>
      </c>
      <c r="L23" s="256">
        <v>48</v>
      </c>
      <c r="M23" s="252">
        <v>170</v>
      </c>
      <c r="N23" s="254">
        <v>52</v>
      </c>
      <c r="O23" s="251">
        <v>151</v>
      </c>
      <c r="P23" s="256">
        <v>47.6</v>
      </c>
      <c r="Q23" s="252">
        <v>166</v>
      </c>
      <c r="R23" s="254">
        <v>52.4</v>
      </c>
      <c r="S23" s="251">
        <v>151</v>
      </c>
      <c r="T23" s="256">
        <v>48.4</v>
      </c>
      <c r="U23" s="252">
        <v>161</v>
      </c>
      <c r="V23" s="254">
        <v>51.6</v>
      </c>
      <c r="W23" s="251">
        <v>149</v>
      </c>
      <c r="X23" s="256">
        <v>47.6</v>
      </c>
      <c r="Y23" s="252">
        <v>164</v>
      </c>
      <c r="Z23" s="256">
        <v>52.4</v>
      </c>
      <c r="AA23" s="72">
        <v>0</v>
      </c>
      <c r="AB23" s="254">
        <v>0</v>
      </c>
      <c r="AC23" s="251">
        <v>149</v>
      </c>
      <c r="AD23" s="256">
        <v>45.6</v>
      </c>
      <c r="AE23" s="252">
        <v>175</v>
      </c>
      <c r="AF23" s="256">
        <v>53.5</v>
      </c>
      <c r="AG23" s="436">
        <v>3</v>
      </c>
      <c r="AH23" s="254">
        <v>0.9</v>
      </c>
      <c r="AI23" s="251">
        <v>163</v>
      </c>
      <c r="AJ23" s="256">
        <v>47</v>
      </c>
      <c r="AK23" s="252">
        <v>184</v>
      </c>
      <c r="AL23" s="256">
        <v>53</v>
      </c>
      <c r="AM23" s="436">
        <v>0</v>
      </c>
      <c r="AN23" s="254">
        <v>0</v>
      </c>
      <c r="AO23" s="251">
        <v>159</v>
      </c>
      <c r="AP23" s="256">
        <v>44.7</v>
      </c>
      <c r="AQ23" s="252">
        <v>197</v>
      </c>
      <c r="AR23" s="256">
        <v>55.3</v>
      </c>
      <c r="AS23" s="436">
        <v>0</v>
      </c>
      <c r="AT23" s="254">
        <v>0</v>
      </c>
      <c r="AU23" s="251">
        <v>163</v>
      </c>
      <c r="AV23" s="256">
        <v>43.1</v>
      </c>
      <c r="AW23" s="252">
        <v>215</v>
      </c>
      <c r="AX23" s="256">
        <v>56.9</v>
      </c>
      <c r="AY23" s="436">
        <v>0</v>
      </c>
      <c r="AZ23" s="254">
        <v>0</v>
      </c>
      <c r="BA23" s="251">
        <v>166</v>
      </c>
      <c r="BB23" s="256">
        <v>44</v>
      </c>
      <c r="BC23" s="252">
        <v>211</v>
      </c>
      <c r="BD23" s="256">
        <v>56</v>
      </c>
      <c r="BE23" s="436">
        <v>0</v>
      </c>
      <c r="BF23" s="254">
        <v>0</v>
      </c>
    </row>
    <row r="24" spans="1:58" ht="20.100000000000001" customHeight="1" x14ac:dyDescent="0.35">
      <c r="A24" s="63" t="s">
        <v>56</v>
      </c>
      <c r="B24" s="64" t="s">
        <v>431</v>
      </c>
      <c r="C24" s="249" t="s">
        <v>227</v>
      </c>
      <c r="D24" s="255" t="s">
        <v>227</v>
      </c>
      <c r="E24" s="250" t="s">
        <v>227</v>
      </c>
      <c r="F24" s="253" t="s">
        <v>227</v>
      </c>
      <c r="G24" s="249">
        <v>83</v>
      </c>
      <c r="H24" s="255">
        <v>63.4</v>
      </c>
      <c r="I24" s="250">
        <v>48</v>
      </c>
      <c r="J24" s="253">
        <v>36.6</v>
      </c>
      <c r="K24" s="249">
        <v>157</v>
      </c>
      <c r="L24" s="255">
        <v>60.2</v>
      </c>
      <c r="M24" s="250">
        <v>104</v>
      </c>
      <c r="N24" s="253">
        <v>39.799999999999997</v>
      </c>
      <c r="O24" s="249">
        <v>230</v>
      </c>
      <c r="P24" s="255">
        <v>59</v>
      </c>
      <c r="Q24" s="250">
        <v>160</v>
      </c>
      <c r="R24" s="253">
        <v>41</v>
      </c>
      <c r="S24" s="249">
        <v>298</v>
      </c>
      <c r="T24" s="255">
        <v>57.8</v>
      </c>
      <c r="U24" s="250">
        <v>218</v>
      </c>
      <c r="V24" s="253">
        <v>42.2</v>
      </c>
      <c r="W24" s="249">
        <v>293</v>
      </c>
      <c r="X24" s="255">
        <v>56.9</v>
      </c>
      <c r="Y24" s="250">
        <v>222</v>
      </c>
      <c r="Z24" s="255">
        <v>43.1</v>
      </c>
      <c r="AA24" s="66">
        <v>0</v>
      </c>
      <c r="AB24" s="253">
        <v>0</v>
      </c>
      <c r="AC24" s="249">
        <v>283</v>
      </c>
      <c r="AD24" s="255">
        <v>55.3</v>
      </c>
      <c r="AE24" s="250">
        <v>229</v>
      </c>
      <c r="AF24" s="255">
        <v>44.7</v>
      </c>
      <c r="AG24" s="435">
        <v>0</v>
      </c>
      <c r="AH24" s="253">
        <v>0</v>
      </c>
      <c r="AI24" s="249">
        <v>281</v>
      </c>
      <c r="AJ24" s="255">
        <v>54.1</v>
      </c>
      <c r="AK24" s="250">
        <v>238</v>
      </c>
      <c r="AL24" s="255">
        <v>45.9</v>
      </c>
      <c r="AM24" s="435">
        <v>0</v>
      </c>
      <c r="AN24" s="253">
        <v>0</v>
      </c>
      <c r="AO24" s="249">
        <v>282</v>
      </c>
      <c r="AP24" s="255">
        <v>54</v>
      </c>
      <c r="AQ24" s="250">
        <v>240</v>
      </c>
      <c r="AR24" s="255">
        <v>46</v>
      </c>
      <c r="AS24" s="435">
        <v>0</v>
      </c>
      <c r="AT24" s="253">
        <v>0</v>
      </c>
      <c r="AU24" s="249">
        <v>255</v>
      </c>
      <c r="AV24" s="255">
        <v>48.4</v>
      </c>
      <c r="AW24" s="250">
        <v>272</v>
      </c>
      <c r="AX24" s="255">
        <v>51.6</v>
      </c>
      <c r="AY24" s="435">
        <v>0</v>
      </c>
      <c r="AZ24" s="253">
        <v>0</v>
      </c>
      <c r="BA24" s="249">
        <v>240</v>
      </c>
      <c r="BB24" s="255">
        <v>44.8</v>
      </c>
      <c r="BC24" s="250">
        <v>296</v>
      </c>
      <c r="BD24" s="255">
        <v>55.2</v>
      </c>
      <c r="BE24" s="435">
        <v>0</v>
      </c>
      <c r="BF24" s="253">
        <v>0</v>
      </c>
    </row>
    <row r="25" spans="1:58" ht="20.100000000000001" customHeight="1" x14ac:dyDescent="0.35">
      <c r="A25" s="69" t="s">
        <v>62</v>
      </c>
      <c r="B25" s="70" t="s">
        <v>63</v>
      </c>
      <c r="C25" s="251">
        <v>259</v>
      </c>
      <c r="D25" s="256">
        <v>60.4</v>
      </c>
      <c r="E25" s="252">
        <v>170</v>
      </c>
      <c r="F25" s="254">
        <v>39.6</v>
      </c>
      <c r="G25" s="251">
        <v>244</v>
      </c>
      <c r="H25" s="256">
        <v>58.2</v>
      </c>
      <c r="I25" s="252">
        <v>175</v>
      </c>
      <c r="J25" s="254">
        <v>41.8</v>
      </c>
      <c r="K25" s="251">
        <v>221</v>
      </c>
      <c r="L25" s="256">
        <v>53</v>
      </c>
      <c r="M25" s="252">
        <v>196</v>
      </c>
      <c r="N25" s="254">
        <v>47</v>
      </c>
      <c r="O25" s="251">
        <v>215</v>
      </c>
      <c r="P25" s="256">
        <v>49.3</v>
      </c>
      <c r="Q25" s="252">
        <v>221</v>
      </c>
      <c r="R25" s="254">
        <v>50.7</v>
      </c>
      <c r="S25" s="251">
        <v>223</v>
      </c>
      <c r="T25" s="256">
        <v>49.3</v>
      </c>
      <c r="U25" s="252">
        <v>229</v>
      </c>
      <c r="V25" s="254">
        <v>50.7</v>
      </c>
      <c r="W25" s="251">
        <v>223</v>
      </c>
      <c r="X25" s="256">
        <v>50.1</v>
      </c>
      <c r="Y25" s="252">
        <v>220</v>
      </c>
      <c r="Z25" s="256">
        <v>49.4</v>
      </c>
      <c r="AA25" s="72">
        <v>2</v>
      </c>
      <c r="AB25" s="254">
        <v>0.4</v>
      </c>
      <c r="AC25" s="251">
        <v>224</v>
      </c>
      <c r="AD25" s="256">
        <v>51.3</v>
      </c>
      <c r="AE25" s="252">
        <v>212</v>
      </c>
      <c r="AF25" s="256">
        <v>48.5</v>
      </c>
      <c r="AG25" s="436">
        <v>1</v>
      </c>
      <c r="AH25" s="254">
        <v>0.2</v>
      </c>
      <c r="AI25" s="251">
        <v>225</v>
      </c>
      <c r="AJ25" s="256">
        <v>50.2</v>
      </c>
      <c r="AK25" s="252">
        <v>223</v>
      </c>
      <c r="AL25" s="256">
        <v>49.8</v>
      </c>
      <c r="AM25" s="436">
        <v>0</v>
      </c>
      <c r="AN25" s="254">
        <v>0</v>
      </c>
      <c r="AO25" s="251">
        <v>215</v>
      </c>
      <c r="AP25" s="256">
        <v>48</v>
      </c>
      <c r="AQ25" s="252">
        <v>231</v>
      </c>
      <c r="AR25" s="256">
        <v>51.6</v>
      </c>
      <c r="AS25" s="436">
        <v>2</v>
      </c>
      <c r="AT25" s="254">
        <v>0.4</v>
      </c>
      <c r="AU25" s="251">
        <v>215</v>
      </c>
      <c r="AV25" s="256">
        <v>47.9</v>
      </c>
      <c r="AW25" s="252">
        <v>234</v>
      </c>
      <c r="AX25" s="256">
        <v>52.1</v>
      </c>
      <c r="AY25" s="436">
        <v>0</v>
      </c>
      <c r="AZ25" s="254">
        <v>0</v>
      </c>
      <c r="BA25" s="251">
        <v>191</v>
      </c>
      <c r="BB25" s="256">
        <v>42.9</v>
      </c>
      <c r="BC25" s="252">
        <v>254</v>
      </c>
      <c r="BD25" s="256">
        <v>57.1</v>
      </c>
      <c r="BE25" s="436">
        <v>0</v>
      </c>
      <c r="BF25" s="254">
        <v>0</v>
      </c>
    </row>
    <row r="26" spans="1:58" ht="20.100000000000001" customHeight="1" x14ac:dyDescent="0.35">
      <c r="A26" s="63" t="s">
        <v>64</v>
      </c>
      <c r="B26" s="64" t="s">
        <v>65</v>
      </c>
      <c r="C26" s="249">
        <v>180</v>
      </c>
      <c r="D26" s="255">
        <v>57.1</v>
      </c>
      <c r="E26" s="250">
        <v>135</v>
      </c>
      <c r="F26" s="253">
        <v>42.9</v>
      </c>
      <c r="G26" s="249">
        <v>181</v>
      </c>
      <c r="H26" s="255">
        <v>56.9</v>
      </c>
      <c r="I26" s="250">
        <v>137</v>
      </c>
      <c r="J26" s="253">
        <v>43.1</v>
      </c>
      <c r="K26" s="249">
        <v>177</v>
      </c>
      <c r="L26" s="255">
        <v>55.7</v>
      </c>
      <c r="M26" s="250">
        <v>141</v>
      </c>
      <c r="N26" s="253">
        <v>44.3</v>
      </c>
      <c r="O26" s="249">
        <v>175</v>
      </c>
      <c r="P26" s="255">
        <v>54.2</v>
      </c>
      <c r="Q26" s="250">
        <v>148</v>
      </c>
      <c r="R26" s="253">
        <v>45.8</v>
      </c>
      <c r="S26" s="249">
        <v>182</v>
      </c>
      <c r="T26" s="255">
        <v>55.5</v>
      </c>
      <c r="U26" s="250">
        <v>146</v>
      </c>
      <c r="V26" s="253">
        <v>44.5</v>
      </c>
      <c r="W26" s="249">
        <v>175</v>
      </c>
      <c r="X26" s="255">
        <v>54.3</v>
      </c>
      <c r="Y26" s="250">
        <v>147</v>
      </c>
      <c r="Z26" s="255">
        <v>45.7</v>
      </c>
      <c r="AA26" s="66">
        <v>0</v>
      </c>
      <c r="AB26" s="253">
        <v>0</v>
      </c>
      <c r="AC26" s="249">
        <v>171</v>
      </c>
      <c r="AD26" s="255">
        <v>52.8</v>
      </c>
      <c r="AE26" s="250">
        <v>153</v>
      </c>
      <c r="AF26" s="255">
        <v>47.2</v>
      </c>
      <c r="AG26" s="435">
        <v>0</v>
      </c>
      <c r="AH26" s="253">
        <v>0</v>
      </c>
      <c r="AI26" s="249">
        <v>176</v>
      </c>
      <c r="AJ26" s="255">
        <v>53.7</v>
      </c>
      <c r="AK26" s="250">
        <v>152</v>
      </c>
      <c r="AL26" s="255">
        <v>46.3</v>
      </c>
      <c r="AM26" s="435">
        <v>0</v>
      </c>
      <c r="AN26" s="253">
        <v>0</v>
      </c>
      <c r="AO26" s="249">
        <v>175</v>
      </c>
      <c r="AP26" s="255">
        <v>52.9</v>
      </c>
      <c r="AQ26" s="250">
        <v>156</v>
      </c>
      <c r="AR26" s="255">
        <v>47.1</v>
      </c>
      <c r="AS26" s="435">
        <v>0</v>
      </c>
      <c r="AT26" s="253">
        <v>0</v>
      </c>
      <c r="AU26" s="249">
        <v>175</v>
      </c>
      <c r="AV26" s="255">
        <v>52.4</v>
      </c>
      <c r="AW26" s="250">
        <v>159</v>
      </c>
      <c r="AX26" s="255">
        <v>47.6</v>
      </c>
      <c r="AY26" s="435">
        <v>0</v>
      </c>
      <c r="AZ26" s="253">
        <v>0</v>
      </c>
      <c r="BA26" s="249">
        <v>163</v>
      </c>
      <c r="BB26" s="255">
        <v>49.8</v>
      </c>
      <c r="BC26" s="250">
        <v>164</v>
      </c>
      <c r="BD26" s="255">
        <v>50.2</v>
      </c>
      <c r="BE26" s="435">
        <v>0</v>
      </c>
      <c r="BF26" s="253">
        <v>0</v>
      </c>
    </row>
    <row r="27" spans="1:58" ht="20.100000000000001" customHeight="1" x14ac:dyDescent="0.35">
      <c r="A27" s="69" t="s">
        <v>66</v>
      </c>
      <c r="B27" s="70" t="s">
        <v>67</v>
      </c>
      <c r="C27" s="251">
        <v>120</v>
      </c>
      <c r="D27" s="256">
        <v>52.2</v>
      </c>
      <c r="E27" s="252">
        <v>110</v>
      </c>
      <c r="F27" s="254">
        <v>47.8</v>
      </c>
      <c r="G27" s="251">
        <v>121</v>
      </c>
      <c r="H27" s="256">
        <v>51.7</v>
      </c>
      <c r="I27" s="252">
        <v>113</v>
      </c>
      <c r="J27" s="254">
        <v>48.3</v>
      </c>
      <c r="K27" s="251">
        <v>114</v>
      </c>
      <c r="L27" s="256">
        <v>50.2</v>
      </c>
      <c r="M27" s="252">
        <v>113</v>
      </c>
      <c r="N27" s="254">
        <v>49.8</v>
      </c>
      <c r="O27" s="251">
        <v>122</v>
      </c>
      <c r="P27" s="256">
        <v>52.4</v>
      </c>
      <c r="Q27" s="252">
        <v>111</v>
      </c>
      <c r="R27" s="254">
        <v>47.6</v>
      </c>
      <c r="S27" s="251">
        <v>129</v>
      </c>
      <c r="T27" s="256">
        <v>53.1</v>
      </c>
      <c r="U27" s="252">
        <v>114</v>
      </c>
      <c r="V27" s="254">
        <v>46.9</v>
      </c>
      <c r="W27" s="251">
        <v>124</v>
      </c>
      <c r="X27" s="256">
        <v>49</v>
      </c>
      <c r="Y27" s="252">
        <v>128</v>
      </c>
      <c r="Z27" s="256">
        <v>50.6</v>
      </c>
      <c r="AA27" s="72">
        <v>1</v>
      </c>
      <c r="AB27" s="254">
        <v>0.4</v>
      </c>
      <c r="AC27" s="251">
        <v>131</v>
      </c>
      <c r="AD27" s="256">
        <v>49.2</v>
      </c>
      <c r="AE27" s="252">
        <v>134</v>
      </c>
      <c r="AF27" s="256">
        <v>50.4</v>
      </c>
      <c r="AG27" s="436">
        <v>1</v>
      </c>
      <c r="AH27" s="254">
        <v>0.4</v>
      </c>
      <c r="AI27" s="251">
        <v>126</v>
      </c>
      <c r="AJ27" s="256">
        <v>48.3</v>
      </c>
      <c r="AK27" s="252">
        <v>134</v>
      </c>
      <c r="AL27" s="256">
        <v>51.3</v>
      </c>
      <c r="AM27" s="436">
        <v>1</v>
      </c>
      <c r="AN27" s="254">
        <v>0.4</v>
      </c>
      <c r="AO27" s="251">
        <v>123</v>
      </c>
      <c r="AP27" s="256">
        <v>47.7</v>
      </c>
      <c r="AQ27" s="252">
        <v>135</v>
      </c>
      <c r="AR27" s="256">
        <v>52.3</v>
      </c>
      <c r="AS27" s="436">
        <v>0</v>
      </c>
      <c r="AT27" s="254">
        <v>0</v>
      </c>
      <c r="AU27" s="251">
        <v>121</v>
      </c>
      <c r="AV27" s="256">
        <v>45.7</v>
      </c>
      <c r="AW27" s="252">
        <v>144</v>
      </c>
      <c r="AX27" s="256">
        <v>54.3</v>
      </c>
      <c r="AY27" s="436">
        <v>0</v>
      </c>
      <c r="AZ27" s="254">
        <v>0</v>
      </c>
      <c r="BA27" s="251">
        <v>117</v>
      </c>
      <c r="BB27" s="256">
        <v>45.2</v>
      </c>
      <c r="BC27" s="252">
        <v>142</v>
      </c>
      <c r="BD27" s="256">
        <v>54.8</v>
      </c>
      <c r="BE27" s="436">
        <v>0</v>
      </c>
      <c r="BF27" s="254">
        <v>0</v>
      </c>
    </row>
    <row r="28" spans="1:58" ht="20.100000000000001" customHeight="1" x14ac:dyDescent="0.35">
      <c r="A28" s="63" t="s">
        <v>66</v>
      </c>
      <c r="B28" s="64" t="s">
        <v>69</v>
      </c>
      <c r="C28" s="249">
        <v>206</v>
      </c>
      <c r="D28" s="255">
        <v>56.1</v>
      </c>
      <c r="E28" s="250">
        <v>161</v>
      </c>
      <c r="F28" s="253">
        <v>43.9</v>
      </c>
      <c r="G28" s="249">
        <v>225</v>
      </c>
      <c r="H28" s="255">
        <v>56.1</v>
      </c>
      <c r="I28" s="250">
        <v>176</v>
      </c>
      <c r="J28" s="253">
        <v>43.9</v>
      </c>
      <c r="K28" s="249">
        <v>256</v>
      </c>
      <c r="L28" s="255">
        <v>59.1</v>
      </c>
      <c r="M28" s="250">
        <v>177</v>
      </c>
      <c r="N28" s="253">
        <v>40.9</v>
      </c>
      <c r="O28" s="249">
        <v>282</v>
      </c>
      <c r="P28" s="255">
        <v>59.2</v>
      </c>
      <c r="Q28" s="250">
        <v>194</v>
      </c>
      <c r="R28" s="253">
        <v>40.799999999999997</v>
      </c>
      <c r="S28" s="249">
        <v>283</v>
      </c>
      <c r="T28" s="255">
        <v>59.3</v>
      </c>
      <c r="U28" s="250">
        <v>194</v>
      </c>
      <c r="V28" s="253">
        <v>40.700000000000003</v>
      </c>
      <c r="W28" s="249">
        <v>268</v>
      </c>
      <c r="X28" s="255">
        <v>56.3</v>
      </c>
      <c r="Y28" s="250">
        <v>206</v>
      </c>
      <c r="Z28" s="255">
        <v>43.3</v>
      </c>
      <c r="AA28" s="66">
        <v>2</v>
      </c>
      <c r="AB28" s="253">
        <v>0.4</v>
      </c>
      <c r="AC28" s="249">
        <v>262</v>
      </c>
      <c r="AD28" s="255">
        <v>55.4</v>
      </c>
      <c r="AE28" s="250">
        <v>209</v>
      </c>
      <c r="AF28" s="255">
        <v>44.2</v>
      </c>
      <c r="AG28" s="435">
        <v>2</v>
      </c>
      <c r="AH28" s="253">
        <v>0.4</v>
      </c>
      <c r="AI28" s="249">
        <v>263</v>
      </c>
      <c r="AJ28" s="255">
        <v>55.5</v>
      </c>
      <c r="AK28" s="250">
        <v>211</v>
      </c>
      <c r="AL28" s="255">
        <v>44.5</v>
      </c>
      <c r="AM28" s="435">
        <v>0</v>
      </c>
      <c r="AN28" s="253">
        <v>0</v>
      </c>
      <c r="AO28" s="249">
        <v>249</v>
      </c>
      <c r="AP28" s="255">
        <v>52.6</v>
      </c>
      <c r="AQ28" s="250">
        <v>222</v>
      </c>
      <c r="AR28" s="255">
        <v>46.9</v>
      </c>
      <c r="AS28" s="435">
        <v>2</v>
      </c>
      <c r="AT28" s="253">
        <v>0.4</v>
      </c>
      <c r="AU28" s="249">
        <v>241</v>
      </c>
      <c r="AV28" s="255">
        <v>50.4</v>
      </c>
      <c r="AW28" s="250">
        <v>237</v>
      </c>
      <c r="AX28" s="255">
        <v>49.6</v>
      </c>
      <c r="AY28" s="435">
        <v>0</v>
      </c>
      <c r="AZ28" s="253">
        <v>0</v>
      </c>
      <c r="BA28" s="249">
        <v>228</v>
      </c>
      <c r="BB28" s="255">
        <v>48</v>
      </c>
      <c r="BC28" s="250">
        <v>247</v>
      </c>
      <c r="BD28" s="255">
        <v>52</v>
      </c>
      <c r="BE28" s="435">
        <v>0</v>
      </c>
      <c r="BF28" s="253">
        <v>0</v>
      </c>
    </row>
    <row r="29" spans="1:58" ht="20.100000000000001" customHeight="1" x14ac:dyDescent="0.35">
      <c r="A29" s="69" t="s">
        <v>71</v>
      </c>
      <c r="B29" s="70" t="s">
        <v>72</v>
      </c>
      <c r="C29" s="251">
        <v>153</v>
      </c>
      <c r="D29" s="256">
        <v>62.2</v>
      </c>
      <c r="E29" s="252">
        <v>93</v>
      </c>
      <c r="F29" s="254">
        <v>37.799999999999997</v>
      </c>
      <c r="G29" s="251">
        <v>146</v>
      </c>
      <c r="H29" s="256">
        <v>56.6</v>
      </c>
      <c r="I29" s="252">
        <v>112</v>
      </c>
      <c r="J29" s="254">
        <v>43.4</v>
      </c>
      <c r="K29" s="251">
        <v>132</v>
      </c>
      <c r="L29" s="256">
        <v>50.4</v>
      </c>
      <c r="M29" s="252">
        <v>130</v>
      </c>
      <c r="N29" s="254">
        <v>49.6</v>
      </c>
      <c r="O29" s="251">
        <v>128</v>
      </c>
      <c r="P29" s="256">
        <v>49</v>
      </c>
      <c r="Q29" s="252">
        <v>133</v>
      </c>
      <c r="R29" s="254">
        <v>51</v>
      </c>
      <c r="S29" s="251">
        <v>113</v>
      </c>
      <c r="T29" s="256">
        <v>43.5</v>
      </c>
      <c r="U29" s="252">
        <v>147</v>
      </c>
      <c r="V29" s="254">
        <v>56.5</v>
      </c>
      <c r="W29" s="251">
        <v>121</v>
      </c>
      <c r="X29" s="256">
        <v>46.7</v>
      </c>
      <c r="Y29" s="252">
        <v>138</v>
      </c>
      <c r="Z29" s="256">
        <v>53.3</v>
      </c>
      <c r="AA29" s="72">
        <v>0</v>
      </c>
      <c r="AB29" s="254">
        <v>0</v>
      </c>
      <c r="AC29" s="251">
        <v>126</v>
      </c>
      <c r="AD29" s="256">
        <v>48.8</v>
      </c>
      <c r="AE29" s="252">
        <v>132</v>
      </c>
      <c r="AF29" s="256">
        <v>51.2</v>
      </c>
      <c r="AG29" s="436">
        <v>0</v>
      </c>
      <c r="AH29" s="254">
        <v>0</v>
      </c>
      <c r="AI29" s="251">
        <v>124</v>
      </c>
      <c r="AJ29" s="256">
        <v>49</v>
      </c>
      <c r="AK29" s="252">
        <v>129</v>
      </c>
      <c r="AL29" s="256">
        <v>51</v>
      </c>
      <c r="AM29" s="436">
        <v>0</v>
      </c>
      <c r="AN29" s="254">
        <v>0</v>
      </c>
      <c r="AO29" s="251">
        <v>130</v>
      </c>
      <c r="AP29" s="256">
        <v>48.3</v>
      </c>
      <c r="AQ29" s="252">
        <v>139</v>
      </c>
      <c r="AR29" s="256">
        <v>51.7</v>
      </c>
      <c r="AS29" s="436">
        <v>0</v>
      </c>
      <c r="AT29" s="254">
        <v>0</v>
      </c>
      <c r="AU29" s="251">
        <v>127</v>
      </c>
      <c r="AV29" s="256">
        <v>45</v>
      </c>
      <c r="AW29" s="252">
        <v>155</v>
      </c>
      <c r="AX29" s="256">
        <v>55</v>
      </c>
      <c r="AY29" s="436">
        <v>0</v>
      </c>
      <c r="AZ29" s="254">
        <v>0</v>
      </c>
      <c r="BA29" s="251">
        <v>138</v>
      </c>
      <c r="BB29" s="256">
        <v>46.9</v>
      </c>
      <c r="BC29" s="252">
        <v>156</v>
      </c>
      <c r="BD29" s="256">
        <v>53.1</v>
      </c>
      <c r="BE29" s="436">
        <v>0</v>
      </c>
      <c r="BF29" s="254">
        <v>0</v>
      </c>
    </row>
    <row r="30" spans="1:58" ht="20.100000000000001" customHeight="1" x14ac:dyDescent="0.35">
      <c r="A30" s="63" t="s">
        <v>74</v>
      </c>
      <c r="B30" s="64" t="s">
        <v>432</v>
      </c>
      <c r="C30" s="249" t="s">
        <v>227</v>
      </c>
      <c r="D30" s="255" t="s">
        <v>227</v>
      </c>
      <c r="E30" s="250" t="s">
        <v>227</v>
      </c>
      <c r="F30" s="253" t="s">
        <v>227</v>
      </c>
      <c r="G30" s="249" t="s">
        <v>227</v>
      </c>
      <c r="H30" s="255" t="s">
        <v>227</v>
      </c>
      <c r="I30" s="250" t="s">
        <v>227</v>
      </c>
      <c r="J30" s="253" t="s">
        <v>227</v>
      </c>
      <c r="K30" s="249" t="s">
        <v>227</v>
      </c>
      <c r="L30" s="255" t="s">
        <v>227</v>
      </c>
      <c r="M30" s="250" t="s">
        <v>227</v>
      </c>
      <c r="N30" s="253" t="s">
        <v>227</v>
      </c>
      <c r="O30" s="249">
        <v>33</v>
      </c>
      <c r="P30" s="255">
        <v>51.6</v>
      </c>
      <c r="Q30" s="250">
        <v>31</v>
      </c>
      <c r="R30" s="253">
        <v>48.4</v>
      </c>
      <c r="S30" s="249">
        <v>66</v>
      </c>
      <c r="T30" s="255">
        <v>52</v>
      </c>
      <c r="U30" s="250">
        <v>61</v>
      </c>
      <c r="V30" s="253">
        <v>48</v>
      </c>
      <c r="W30" s="249">
        <v>95</v>
      </c>
      <c r="X30" s="255">
        <v>50.3</v>
      </c>
      <c r="Y30" s="250">
        <v>93</v>
      </c>
      <c r="Z30" s="255">
        <v>49.2</v>
      </c>
      <c r="AA30" s="66">
        <v>1</v>
      </c>
      <c r="AB30" s="253">
        <v>0.5</v>
      </c>
      <c r="AC30" s="249">
        <v>126</v>
      </c>
      <c r="AD30" s="255">
        <v>50</v>
      </c>
      <c r="AE30" s="250">
        <v>125</v>
      </c>
      <c r="AF30" s="255">
        <v>49.6</v>
      </c>
      <c r="AG30" s="435">
        <v>1</v>
      </c>
      <c r="AH30" s="253">
        <v>0.4</v>
      </c>
      <c r="AI30" s="249">
        <v>127</v>
      </c>
      <c r="AJ30" s="255">
        <v>50.2</v>
      </c>
      <c r="AK30" s="250">
        <v>124</v>
      </c>
      <c r="AL30" s="255">
        <v>49</v>
      </c>
      <c r="AM30" s="435">
        <v>2</v>
      </c>
      <c r="AN30" s="253">
        <v>0.8</v>
      </c>
      <c r="AO30" s="249">
        <v>124</v>
      </c>
      <c r="AP30" s="255">
        <v>49.2</v>
      </c>
      <c r="AQ30" s="250">
        <v>128</v>
      </c>
      <c r="AR30" s="255">
        <v>50.8</v>
      </c>
      <c r="AS30" s="435">
        <v>0</v>
      </c>
      <c r="AT30" s="253">
        <v>0</v>
      </c>
      <c r="AU30" s="249">
        <v>118</v>
      </c>
      <c r="AV30" s="255">
        <v>46.5</v>
      </c>
      <c r="AW30" s="250">
        <v>136</v>
      </c>
      <c r="AX30" s="255">
        <v>53.5</v>
      </c>
      <c r="AY30" s="435">
        <v>0</v>
      </c>
      <c r="AZ30" s="253">
        <v>0</v>
      </c>
      <c r="BA30" s="249">
        <v>113</v>
      </c>
      <c r="BB30" s="255">
        <v>44.8</v>
      </c>
      <c r="BC30" s="250">
        <v>139</v>
      </c>
      <c r="BD30" s="255">
        <v>55.2</v>
      </c>
      <c r="BE30" s="435">
        <v>0</v>
      </c>
      <c r="BF30" s="253">
        <v>0</v>
      </c>
    </row>
    <row r="31" spans="1:58" ht="20.100000000000001" customHeight="1" x14ac:dyDescent="0.35">
      <c r="A31" s="69" t="s">
        <v>76</v>
      </c>
      <c r="B31" s="70" t="s">
        <v>77</v>
      </c>
      <c r="C31" s="251">
        <v>260</v>
      </c>
      <c r="D31" s="256">
        <v>49.6</v>
      </c>
      <c r="E31" s="252">
        <v>264</v>
      </c>
      <c r="F31" s="254">
        <v>50.4</v>
      </c>
      <c r="G31" s="251">
        <v>255</v>
      </c>
      <c r="H31" s="256">
        <v>49.6</v>
      </c>
      <c r="I31" s="252">
        <v>259</v>
      </c>
      <c r="J31" s="254">
        <v>50.4</v>
      </c>
      <c r="K31" s="251">
        <v>258</v>
      </c>
      <c r="L31" s="256">
        <v>49.9</v>
      </c>
      <c r="M31" s="252">
        <v>259</v>
      </c>
      <c r="N31" s="254">
        <v>50.1</v>
      </c>
      <c r="O31" s="251">
        <v>253</v>
      </c>
      <c r="P31" s="256">
        <v>49.2</v>
      </c>
      <c r="Q31" s="252">
        <v>261</v>
      </c>
      <c r="R31" s="254">
        <v>50.8</v>
      </c>
      <c r="S31" s="251">
        <v>257</v>
      </c>
      <c r="T31" s="256">
        <v>49.7</v>
      </c>
      <c r="U31" s="252">
        <v>260</v>
      </c>
      <c r="V31" s="254">
        <v>50.3</v>
      </c>
      <c r="W31" s="251">
        <v>251</v>
      </c>
      <c r="X31" s="256">
        <v>48.3</v>
      </c>
      <c r="Y31" s="252">
        <v>268</v>
      </c>
      <c r="Z31" s="256">
        <v>51.5</v>
      </c>
      <c r="AA31" s="72">
        <v>1</v>
      </c>
      <c r="AB31" s="254">
        <v>0.2</v>
      </c>
      <c r="AC31" s="251">
        <v>250</v>
      </c>
      <c r="AD31" s="256">
        <v>47.3</v>
      </c>
      <c r="AE31" s="252">
        <v>279</v>
      </c>
      <c r="AF31" s="256">
        <v>52.7</v>
      </c>
      <c r="AG31" s="436">
        <v>0</v>
      </c>
      <c r="AH31" s="254">
        <v>0</v>
      </c>
      <c r="AI31" s="251">
        <v>245</v>
      </c>
      <c r="AJ31" s="256">
        <v>46.6</v>
      </c>
      <c r="AK31" s="252">
        <v>278</v>
      </c>
      <c r="AL31" s="256">
        <v>52.9</v>
      </c>
      <c r="AM31" s="436">
        <v>3</v>
      </c>
      <c r="AN31" s="254">
        <v>0.6</v>
      </c>
      <c r="AO31" s="251">
        <v>245</v>
      </c>
      <c r="AP31" s="256">
        <v>46.9</v>
      </c>
      <c r="AQ31" s="252">
        <v>269</v>
      </c>
      <c r="AR31" s="256">
        <v>51.5</v>
      </c>
      <c r="AS31" s="436">
        <v>8</v>
      </c>
      <c r="AT31" s="254">
        <v>1.5</v>
      </c>
      <c r="AU31" s="251">
        <v>247</v>
      </c>
      <c r="AV31" s="256">
        <v>47.4</v>
      </c>
      <c r="AW31" s="252">
        <v>263</v>
      </c>
      <c r="AX31" s="256">
        <v>50.5</v>
      </c>
      <c r="AY31" s="436">
        <v>11</v>
      </c>
      <c r="AZ31" s="254">
        <v>2.1</v>
      </c>
      <c r="BA31" s="251">
        <v>247</v>
      </c>
      <c r="BB31" s="256">
        <v>47.3</v>
      </c>
      <c r="BC31" s="252">
        <v>262</v>
      </c>
      <c r="BD31" s="256">
        <v>50.2</v>
      </c>
      <c r="BE31" s="436">
        <v>13</v>
      </c>
      <c r="BF31" s="254">
        <v>2.5</v>
      </c>
    </row>
    <row r="32" spans="1:58" ht="20.100000000000001" customHeight="1" x14ac:dyDescent="0.35">
      <c r="A32" s="63" t="s">
        <v>80</v>
      </c>
      <c r="B32" s="64" t="s">
        <v>81</v>
      </c>
      <c r="C32" s="249">
        <v>57</v>
      </c>
      <c r="D32" s="255">
        <v>37.299999999999997</v>
      </c>
      <c r="E32" s="250">
        <v>96</v>
      </c>
      <c r="F32" s="253">
        <v>62.7</v>
      </c>
      <c r="G32" s="249">
        <v>61</v>
      </c>
      <c r="H32" s="255">
        <v>40.9</v>
      </c>
      <c r="I32" s="250">
        <v>88</v>
      </c>
      <c r="J32" s="253">
        <v>59.1</v>
      </c>
      <c r="K32" s="249">
        <v>62</v>
      </c>
      <c r="L32" s="255">
        <v>41.3</v>
      </c>
      <c r="M32" s="250">
        <v>88</v>
      </c>
      <c r="N32" s="253">
        <v>58.7</v>
      </c>
      <c r="O32" s="249">
        <v>72</v>
      </c>
      <c r="P32" s="255">
        <v>48.6</v>
      </c>
      <c r="Q32" s="250">
        <v>76</v>
      </c>
      <c r="R32" s="253">
        <v>51.4</v>
      </c>
      <c r="S32" s="249">
        <v>72</v>
      </c>
      <c r="T32" s="255">
        <v>48.6</v>
      </c>
      <c r="U32" s="250">
        <v>76</v>
      </c>
      <c r="V32" s="253">
        <v>51.4</v>
      </c>
      <c r="W32" s="249">
        <v>67</v>
      </c>
      <c r="X32" s="255">
        <v>46.9</v>
      </c>
      <c r="Y32" s="250">
        <v>76</v>
      </c>
      <c r="Z32" s="255">
        <v>53.1</v>
      </c>
      <c r="AA32" s="66">
        <v>0</v>
      </c>
      <c r="AB32" s="253">
        <v>0</v>
      </c>
      <c r="AC32" s="249">
        <v>65</v>
      </c>
      <c r="AD32" s="255">
        <v>46.8</v>
      </c>
      <c r="AE32" s="250">
        <v>74</v>
      </c>
      <c r="AF32" s="255">
        <v>53.2</v>
      </c>
      <c r="AG32" s="435">
        <v>0</v>
      </c>
      <c r="AH32" s="253">
        <v>0</v>
      </c>
      <c r="AI32" s="249">
        <v>61</v>
      </c>
      <c r="AJ32" s="255">
        <v>44.5</v>
      </c>
      <c r="AK32" s="250">
        <v>76</v>
      </c>
      <c r="AL32" s="255">
        <v>55.5</v>
      </c>
      <c r="AM32" s="435">
        <v>0</v>
      </c>
      <c r="AN32" s="253">
        <v>0</v>
      </c>
      <c r="AO32" s="249">
        <v>62</v>
      </c>
      <c r="AP32" s="255">
        <v>45.3</v>
      </c>
      <c r="AQ32" s="250">
        <v>74</v>
      </c>
      <c r="AR32" s="255">
        <v>54</v>
      </c>
      <c r="AS32" s="435">
        <v>1</v>
      </c>
      <c r="AT32" s="253">
        <v>0.7</v>
      </c>
      <c r="AU32" s="249">
        <v>61</v>
      </c>
      <c r="AV32" s="255">
        <v>43.6</v>
      </c>
      <c r="AW32" s="250">
        <v>78</v>
      </c>
      <c r="AX32" s="255">
        <v>55.7</v>
      </c>
      <c r="AY32" s="435">
        <v>1</v>
      </c>
      <c r="AZ32" s="253">
        <v>0.7</v>
      </c>
      <c r="BA32" s="249">
        <v>61</v>
      </c>
      <c r="BB32" s="255">
        <v>42.4</v>
      </c>
      <c r="BC32" s="250">
        <v>82</v>
      </c>
      <c r="BD32" s="255">
        <v>56.9</v>
      </c>
      <c r="BE32" s="435">
        <v>1</v>
      </c>
      <c r="BF32" s="253">
        <v>0.7</v>
      </c>
    </row>
    <row r="33" spans="1:58" ht="20.100000000000001" customHeight="1" x14ac:dyDescent="0.35">
      <c r="A33" s="69" t="s">
        <v>80</v>
      </c>
      <c r="B33" s="70" t="s">
        <v>84</v>
      </c>
      <c r="C33" s="251">
        <v>307</v>
      </c>
      <c r="D33" s="256">
        <v>51.3</v>
      </c>
      <c r="E33" s="252">
        <v>291</v>
      </c>
      <c r="F33" s="254">
        <v>48.7</v>
      </c>
      <c r="G33" s="251">
        <v>317</v>
      </c>
      <c r="H33" s="256">
        <v>52.6</v>
      </c>
      <c r="I33" s="252">
        <v>286</v>
      </c>
      <c r="J33" s="254">
        <v>47.4</v>
      </c>
      <c r="K33" s="251">
        <v>314</v>
      </c>
      <c r="L33" s="256">
        <v>52.2</v>
      </c>
      <c r="M33" s="252">
        <v>287</v>
      </c>
      <c r="N33" s="254">
        <v>47.8</v>
      </c>
      <c r="O33" s="251">
        <v>293</v>
      </c>
      <c r="P33" s="256">
        <v>48.2</v>
      </c>
      <c r="Q33" s="252">
        <v>315</v>
      </c>
      <c r="R33" s="254">
        <v>51.8</v>
      </c>
      <c r="S33" s="251">
        <v>289</v>
      </c>
      <c r="T33" s="256">
        <v>48.6</v>
      </c>
      <c r="U33" s="252">
        <v>306</v>
      </c>
      <c r="V33" s="254">
        <v>51.4</v>
      </c>
      <c r="W33" s="251">
        <v>279</v>
      </c>
      <c r="X33" s="256">
        <v>46.6</v>
      </c>
      <c r="Y33" s="252">
        <v>317</v>
      </c>
      <c r="Z33" s="256">
        <v>52.9</v>
      </c>
      <c r="AA33" s="72">
        <v>3</v>
      </c>
      <c r="AB33" s="254">
        <v>0.5</v>
      </c>
      <c r="AC33" s="251">
        <v>294</v>
      </c>
      <c r="AD33" s="256">
        <v>48.3</v>
      </c>
      <c r="AE33" s="252">
        <v>315</v>
      </c>
      <c r="AF33" s="256">
        <v>51.7</v>
      </c>
      <c r="AG33" s="436">
        <v>0</v>
      </c>
      <c r="AH33" s="254">
        <v>0</v>
      </c>
      <c r="AI33" s="251">
        <v>311</v>
      </c>
      <c r="AJ33" s="256">
        <v>49.7</v>
      </c>
      <c r="AK33" s="252">
        <v>315</v>
      </c>
      <c r="AL33" s="256">
        <v>50.3</v>
      </c>
      <c r="AM33" s="436">
        <v>0</v>
      </c>
      <c r="AN33" s="254">
        <v>0</v>
      </c>
      <c r="AO33" s="251">
        <v>292</v>
      </c>
      <c r="AP33" s="256">
        <v>46.6</v>
      </c>
      <c r="AQ33" s="252">
        <v>335</v>
      </c>
      <c r="AR33" s="256">
        <v>53.4</v>
      </c>
      <c r="AS33" s="436">
        <v>0</v>
      </c>
      <c r="AT33" s="254">
        <v>0</v>
      </c>
      <c r="AU33" s="251">
        <v>300</v>
      </c>
      <c r="AV33" s="256">
        <v>47.8</v>
      </c>
      <c r="AW33" s="252">
        <v>328</v>
      </c>
      <c r="AX33" s="256">
        <v>52.2</v>
      </c>
      <c r="AY33" s="436">
        <v>0</v>
      </c>
      <c r="AZ33" s="254">
        <v>0</v>
      </c>
      <c r="BA33" s="251">
        <v>290</v>
      </c>
      <c r="BB33" s="256">
        <v>46</v>
      </c>
      <c r="BC33" s="252">
        <v>340</v>
      </c>
      <c r="BD33" s="256">
        <v>54</v>
      </c>
      <c r="BE33" s="436">
        <v>0</v>
      </c>
      <c r="BF33" s="254">
        <v>0</v>
      </c>
    </row>
    <row r="34" spans="1:58" ht="20.100000000000001" customHeight="1" x14ac:dyDescent="0.35">
      <c r="A34" s="63" t="s">
        <v>80</v>
      </c>
      <c r="B34" s="64" t="s">
        <v>85</v>
      </c>
      <c r="C34" s="249">
        <v>345</v>
      </c>
      <c r="D34" s="255">
        <v>48.5</v>
      </c>
      <c r="E34" s="250">
        <v>366</v>
      </c>
      <c r="F34" s="253">
        <v>51.5</v>
      </c>
      <c r="G34" s="249">
        <v>360</v>
      </c>
      <c r="H34" s="255">
        <v>48.6</v>
      </c>
      <c r="I34" s="250">
        <v>380</v>
      </c>
      <c r="J34" s="253">
        <v>51.4</v>
      </c>
      <c r="K34" s="249">
        <v>362</v>
      </c>
      <c r="L34" s="255">
        <v>47.6</v>
      </c>
      <c r="M34" s="250">
        <v>398</v>
      </c>
      <c r="N34" s="253">
        <v>52.4</v>
      </c>
      <c r="O34" s="249">
        <v>369</v>
      </c>
      <c r="P34" s="255">
        <v>48</v>
      </c>
      <c r="Q34" s="250">
        <v>399</v>
      </c>
      <c r="R34" s="253">
        <v>52</v>
      </c>
      <c r="S34" s="249">
        <v>368</v>
      </c>
      <c r="T34" s="255">
        <v>46.9</v>
      </c>
      <c r="U34" s="250">
        <v>417</v>
      </c>
      <c r="V34" s="253">
        <v>53.1</v>
      </c>
      <c r="W34" s="249">
        <v>355</v>
      </c>
      <c r="X34" s="255">
        <v>44.2</v>
      </c>
      <c r="Y34" s="250">
        <v>444</v>
      </c>
      <c r="Z34" s="255">
        <v>55.3</v>
      </c>
      <c r="AA34" s="66">
        <v>4</v>
      </c>
      <c r="AB34" s="253">
        <v>0.5</v>
      </c>
      <c r="AC34" s="249">
        <v>354</v>
      </c>
      <c r="AD34" s="255">
        <v>43</v>
      </c>
      <c r="AE34" s="250">
        <v>469</v>
      </c>
      <c r="AF34" s="255">
        <v>57</v>
      </c>
      <c r="AG34" s="435">
        <v>0</v>
      </c>
      <c r="AH34" s="253">
        <v>0</v>
      </c>
      <c r="AI34" s="249">
        <v>371</v>
      </c>
      <c r="AJ34" s="255">
        <v>43.8</v>
      </c>
      <c r="AK34" s="250">
        <v>476</v>
      </c>
      <c r="AL34" s="255">
        <v>56.2</v>
      </c>
      <c r="AM34" s="435">
        <v>0</v>
      </c>
      <c r="AN34" s="253">
        <v>0</v>
      </c>
      <c r="AO34" s="249">
        <v>375</v>
      </c>
      <c r="AP34" s="255">
        <v>43.3</v>
      </c>
      <c r="AQ34" s="250">
        <v>491</v>
      </c>
      <c r="AR34" s="255">
        <v>56.7</v>
      </c>
      <c r="AS34" s="435">
        <v>0</v>
      </c>
      <c r="AT34" s="253">
        <v>0</v>
      </c>
      <c r="AU34" s="249">
        <v>380</v>
      </c>
      <c r="AV34" s="255">
        <v>42.9</v>
      </c>
      <c r="AW34" s="250">
        <v>504</v>
      </c>
      <c r="AX34" s="255">
        <v>56.9</v>
      </c>
      <c r="AY34" s="435">
        <v>1</v>
      </c>
      <c r="AZ34" s="253">
        <v>0.1</v>
      </c>
      <c r="BA34" s="249">
        <v>372</v>
      </c>
      <c r="BB34" s="255">
        <v>41.9</v>
      </c>
      <c r="BC34" s="250">
        <v>509</v>
      </c>
      <c r="BD34" s="255">
        <v>57.4</v>
      </c>
      <c r="BE34" s="435">
        <v>6</v>
      </c>
      <c r="BF34" s="253">
        <v>0.7</v>
      </c>
    </row>
    <row r="35" spans="1:58" ht="20.100000000000001" customHeight="1" x14ac:dyDescent="0.35">
      <c r="A35" s="69" t="s">
        <v>86</v>
      </c>
      <c r="B35" s="70" t="s">
        <v>426</v>
      </c>
      <c r="C35" s="251">
        <v>191</v>
      </c>
      <c r="D35" s="256">
        <v>52.9</v>
      </c>
      <c r="E35" s="252">
        <v>170</v>
      </c>
      <c r="F35" s="254">
        <v>47.1</v>
      </c>
      <c r="G35" s="251">
        <v>210</v>
      </c>
      <c r="H35" s="256">
        <v>56</v>
      </c>
      <c r="I35" s="252">
        <v>165</v>
      </c>
      <c r="J35" s="254">
        <v>44</v>
      </c>
      <c r="K35" s="251">
        <v>249</v>
      </c>
      <c r="L35" s="256">
        <v>58.2</v>
      </c>
      <c r="M35" s="252">
        <v>179</v>
      </c>
      <c r="N35" s="254">
        <v>41.8</v>
      </c>
      <c r="O35" s="251">
        <v>284</v>
      </c>
      <c r="P35" s="256">
        <v>59.5</v>
      </c>
      <c r="Q35" s="252">
        <v>193</v>
      </c>
      <c r="R35" s="254">
        <v>40.5</v>
      </c>
      <c r="S35" s="251">
        <v>306</v>
      </c>
      <c r="T35" s="256">
        <v>59.2</v>
      </c>
      <c r="U35" s="252">
        <v>211</v>
      </c>
      <c r="V35" s="254">
        <v>40.799999999999997</v>
      </c>
      <c r="W35" s="251">
        <v>304</v>
      </c>
      <c r="X35" s="256">
        <v>53.6</v>
      </c>
      <c r="Y35" s="252">
        <v>263</v>
      </c>
      <c r="Z35" s="256">
        <v>46.4</v>
      </c>
      <c r="AA35" s="72">
        <v>0</v>
      </c>
      <c r="AB35" s="254">
        <v>0</v>
      </c>
      <c r="AC35" s="251">
        <v>314</v>
      </c>
      <c r="AD35" s="256">
        <v>55.4</v>
      </c>
      <c r="AE35" s="252">
        <v>253</v>
      </c>
      <c r="AF35" s="256">
        <v>44.6</v>
      </c>
      <c r="AG35" s="436">
        <v>0</v>
      </c>
      <c r="AH35" s="254">
        <v>0</v>
      </c>
      <c r="AI35" s="251">
        <v>309</v>
      </c>
      <c r="AJ35" s="256">
        <v>53.6</v>
      </c>
      <c r="AK35" s="252">
        <v>268</v>
      </c>
      <c r="AL35" s="256">
        <v>46.4</v>
      </c>
      <c r="AM35" s="436">
        <v>0</v>
      </c>
      <c r="AN35" s="254">
        <v>0</v>
      </c>
      <c r="AO35" s="251">
        <v>296</v>
      </c>
      <c r="AP35" s="256">
        <v>52.2</v>
      </c>
      <c r="AQ35" s="252">
        <v>271</v>
      </c>
      <c r="AR35" s="256">
        <v>47.8</v>
      </c>
      <c r="AS35" s="436">
        <v>0</v>
      </c>
      <c r="AT35" s="254">
        <v>0</v>
      </c>
      <c r="AU35" s="251">
        <v>276</v>
      </c>
      <c r="AV35" s="256">
        <v>48.3</v>
      </c>
      <c r="AW35" s="252">
        <v>295</v>
      </c>
      <c r="AX35" s="256">
        <v>51.7</v>
      </c>
      <c r="AY35" s="436">
        <v>0</v>
      </c>
      <c r="AZ35" s="254">
        <v>0</v>
      </c>
      <c r="BA35" s="251">
        <v>261</v>
      </c>
      <c r="BB35" s="256">
        <v>45.5</v>
      </c>
      <c r="BC35" s="252">
        <v>313</v>
      </c>
      <c r="BD35" s="256">
        <v>54.5</v>
      </c>
      <c r="BE35" s="436">
        <v>0</v>
      </c>
      <c r="BF35" s="254">
        <v>0</v>
      </c>
    </row>
    <row r="36" spans="1:58" ht="20.100000000000001" customHeight="1" x14ac:dyDescent="0.35">
      <c r="A36" s="63" t="s">
        <v>86</v>
      </c>
      <c r="B36" s="64" t="s">
        <v>88</v>
      </c>
      <c r="C36" s="249">
        <v>243</v>
      </c>
      <c r="D36" s="255">
        <v>54.5</v>
      </c>
      <c r="E36" s="250">
        <v>203</v>
      </c>
      <c r="F36" s="253">
        <v>45.5</v>
      </c>
      <c r="G36" s="249">
        <v>240</v>
      </c>
      <c r="H36" s="255">
        <v>54.3</v>
      </c>
      <c r="I36" s="250">
        <v>202</v>
      </c>
      <c r="J36" s="253">
        <v>45.7</v>
      </c>
      <c r="K36" s="249">
        <v>238</v>
      </c>
      <c r="L36" s="255">
        <v>55.2</v>
      </c>
      <c r="M36" s="250">
        <v>193</v>
      </c>
      <c r="N36" s="253">
        <v>44.8</v>
      </c>
      <c r="O36" s="249">
        <v>246</v>
      </c>
      <c r="P36" s="255">
        <v>56.4</v>
      </c>
      <c r="Q36" s="250">
        <v>190</v>
      </c>
      <c r="R36" s="253">
        <v>43.6</v>
      </c>
      <c r="S36" s="249">
        <v>239</v>
      </c>
      <c r="T36" s="255">
        <v>54.4</v>
      </c>
      <c r="U36" s="250">
        <v>200</v>
      </c>
      <c r="V36" s="253">
        <v>45.6</v>
      </c>
      <c r="W36" s="249">
        <v>250</v>
      </c>
      <c r="X36" s="255">
        <v>55.9</v>
      </c>
      <c r="Y36" s="250">
        <v>197</v>
      </c>
      <c r="Z36" s="255">
        <v>44.1</v>
      </c>
      <c r="AA36" s="66">
        <v>0</v>
      </c>
      <c r="AB36" s="253">
        <v>0</v>
      </c>
      <c r="AC36" s="249">
        <v>258</v>
      </c>
      <c r="AD36" s="255">
        <v>56</v>
      </c>
      <c r="AE36" s="250">
        <v>203</v>
      </c>
      <c r="AF36" s="255">
        <v>44</v>
      </c>
      <c r="AG36" s="435">
        <v>0</v>
      </c>
      <c r="AH36" s="253">
        <v>0</v>
      </c>
      <c r="AI36" s="249">
        <v>245</v>
      </c>
      <c r="AJ36" s="255">
        <v>51.9</v>
      </c>
      <c r="AK36" s="250">
        <v>227</v>
      </c>
      <c r="AL36" s="255">
        <v>48.1</v>
      </c>
      <c r="AM36" s="435">
        <v>0</v>
      </c>
      <c r="AN36" s="253">
        <v>0</v>
      </c>
      <c r="AO36" s="249">
        <v>240</v>
      </c>
      <c r="AP36" s="255">
        <v>51.3</v>
      </c>
      <c r="AQ36" s="250">
        <v>228</v>
      </c>
      <c r="AR36" s="255">
        <v>48.7</v>
      </c>
      <c r="AS36" s="435">
        <v>0</v>
      </c>
      <c r="AT36" s="253">
        <v>0</v>
      </c>
      <c r="AU36" s="249">
        <v>223</v>
      </c>
      <c r="AV36" s="255">
        <v>47</v>
      </c>
      <c r="AW36" s="250">
        <v>251</v>
      </c>
      <c r="AX36" s="255">
        <v>53</v>
      </c>
      <c r="AY36" s="435">
        <v>0</v>
      </c>
      <c r="AZ36" s="253">
        <v>0</v>
      </c>
      <c r="BA36" s="249">
        <v>218</v>
      </c>
      <c r="BB36" s="255">
        <v>46.3</v>
      </c>
      <c r="BC36" s="250">
        <v>253</v>
      </c>
      <c r="BD36" s="255">
        <v>53.7</v>
      </c>
      <c r="BE36" s="435">
        <v>0</v>
      </c>
      <c r="BF36" s="253">
        <v>0</v>
      </c>
    </row>
    <row r="37" spans="1:58" ht="20.100000000000001" customHeight="1" x14ac:dyDescent="0.35">
      <c r="A37" s="69" t="s">
        <v>90</v>
      </c>
      <c r="B37" s="70" t="s">
        <v>91</v>
      </c>
      <c r="C37" s="251">
        <v>233</v>
      </c>
      <c r="D37" s="256">
        <v>58.4</v>
      </c>
      <c r="E37" s="252">
        <v>166</v>
      </c>
      <c r="F37" s="254">
        <v>41.6</v>
      </c>
      <c r="G37" s="251">
        <v>236</v>
      </c>
      <c r="H37" s="256">
        <v>57.3</v>
      </c>
      <c r="I37" s="252">
        <v>176</v>
      </c>
      <c r="J37" s="254">
        <v>42.7</v>
      </c>
      <c r="K37" s="251">
        <v>222</v>
      </c>
      <c r="L37" s="256">
        <v>53.9</v>
      </c>
      <c r="M37" s="252">
        <v>190</v>
      </c>
      <c r="N37" s="254">
        <v>46.1</v>
      </c>
      <c r="O37" s="251">
        <v>219</v>
      </c>
      <c r="P37" s="256">
        <v>52.9</v>
      </c>
      <c r="Q37" s="252">
        <v>195</v>
      </c>
      <c r="R37" s="254">
        <v>47.1</v>
      </c>
      <c r="S37" s="251">
        <v>225</v>
      </c>
      <c r="T37" s="256">
        <v>54.2</v>
      </c>
      <c r="U37" s="252">
        <v>190</v>
      </c>
      <c r="V37" s="254">
        <v>45.8</v>
      </c>
      <c r="W37" s="251">
        <v>219</v>
      </c>
      <c r="X37" s="256">
        <v>51.2</v>
      </c>
      <c r="Y37" s="252">
        <v>209</v>
      </c>
      <c r="Z37" s="256">
        <v>48.8</v>
      </c>
      <c r="AA37" s="72">
        <v>0</v>
      </c>
      <c r="AB37" s="254">
        <v>0</v>
      </c>
      <c r="AC37" s="251">
        <v>222</v>
      </c>
      <c r="AD37" s="256">
        <v>50.1</v>
      </c>
      <c r="AE37" s="252">
        <v>221</v>
      </c>
      <c r="AF37" s="256">
        <v>49.9</v>
      </c>
      <c r="AG37" s="436">
        <v>0</v>
      </c>
      <c r="AH37" s="254">
        <v>0</v>
      </c>
      <c r="AI37" s="251">
        <v>234</v>
      </c>
      <c r="AJ37" s="256">
        <v>51</v>
      </c>
      <c r="AK37" s="252">
        <v>225</v>
      </c>
      <c r="AL37" s="256">
        <v>49</v>
      </c>
      <c r="AM37" s="436">
        <v>0</v>
      </c>
      <c r="AN37" s="254">
        <v>0</v>
      </c>
      <c r="AO37" s="251">
        <v>224</v>
      </c>
      <c r="AP37" s="256">
        <v>47.6</v>
      </c>
      <c r="AQ37" s="252">
        <v>247</v>
      </c>
      <c r="AR37" s="256">
        <v>52.4</v>
      </c>
      <c r="AS37" s="436">
        <v>0</v>
      </c>
      <c r="AT37" s="254">
        <v>0</v>
      </c>
      <c r="AU37" s="251">
        <v>232</v>
      </c>
      <c r="AV37" s="256">
        <v>49.5</v>
      </c>
      <c r="AW37" s="252">
        <v>237</v>
      </c>
      <c r="AX37" s="256">
        <v>50.5</v>
      </c>
      <c r="AY37" s="436">
        <v>0</v>
      </c>
      <c r="AZ37" s="254">
        <v>0</v>
      </c>
      <c r="BA37" s="251">
        <v>240</v>
      </c>
      <c r="BB37" s="256">
        <v>52.2</v>
      </c>
      <c r="BC37" s="252">
        <v>220</v>
      </c>
      <c r="BD37" s="256">
        <v>47.8</v>
      </c>
      <c r="BE37" s="436">
        <v>0</v>
      </c>
      <c r="BF37" s="254">
        <v>0</v>
      </c>
    </row>
    <row r="38" spans="1:58" ht="20.100000000000001" customHeight="1" x14ac:dyDescent="0.35">
      <c r="A38" s="63" t="s">
        <v>93</v>
      </c>
      <c r="B38" s="64" t="s">
        <v>94</v>
      </c>
      <c r="C38" s="249">
        <v>75</v>
      </c>
      <c r="D38" s="255">
        <v>52.1</v>
      </c>
      <c r="E38" s="250">
        <v>69</v>
      </c>
      <c r="F38" s="253">
        <v>47.9</v>
      </c>
      <c r="G38" s="249">
        <v>71</v>
      </c>
      <c r="H38" s="255">
        <v>50</v>
      </c>
      <c r="I38" s="250">
        <v>71</v>
      </c>
      <c r="J38" s="253">
        <v>50</v>
      </c>
      <c r="K38" s="249">
        <v>73</v>
      </c>
      <c r="L38" s="255">
        <v>51.4</v>
      </c>
      <c r="M38" s="250">
        <v>69</v>
      </c>
      <c r="N38" s="253">
        <v>48.6</v>
      </c>
      <c r="O38" s="249">
        <v>67</v>
      </c>
      <c r="P38" s="255">
        <v>47.5</v>
      </c>
      <c r="Q38" s="250">
        <v>74</v>
      </c>
      <c r="R38" s="253">
        <v>52.5</v>
      </c>
      <c r="S38" s="249">
        <v>65</v>
      </c>
      <c r="T38" s="255">
        <v>46.8</v>
      </c>
      <c r="U38" s="250">
        <v>74</v>
      </c>
      <c r="V38" s="253">
        <v>53.2</v>
      </c>
      <c r="W38" s="249">
        <v>71</v>
      </c>
      <c r="X38" s="255">
        <v>49.7</v>
      </c>
      <c r="Y38" s="250">
        <v>71</v>
      </c>
      <c r="Z38" s="255">
        <v>49.7</v>
      </c>
      <c r="AA38" s="66">
        <v>1</v>
      </c>
      <c r="AB38" s="253">
        <v>0.7</v>
      </c>
      <c r="AC38" s="249">
        <v>69</v>
      </c>
      <c r="AD38" s="255">
        <v>46.6</v>
      </c>
      <c r="AE38" s="250">
        <v>79</v>
      </c>
      <c r="AF38" s="255">
        <v>53.4</v>
      </c>
      <c r="AG38" s="435">
        <v>0</v>
      </c>
      <c r="AH38" s="253">
        <v>0</v>
      </c>
      <c r="AI38" s="249">
        <v>71</v>
      </c>
      <c r="AJ38" s="255">
        <v>47.3</v>
      </c>
      <c r="AK38" s="250">
        <v>79</v>
      </c>
      <c r="AL38" s="255">
        <v>52.7</v>
      </c>
      <c r="AM38" s="435">
        <v>0</v>
      </c>
      <c r="AN38" s="253">
        <v>0</v>
      </c>
      <c r="AO38" s="249">
        <v>75</v>
      </c>
      <c r="AP38" s="255">
        <v>48.4</v>
      </c>
      <c r="AQ38" s="250">
        <v>79</v>
      </c>
      <c r="AR38" s="255">
        <v>51</v>
      </c>
      <c r="AS38" s="435">
        <v>1</v>
      </c>
      <c r="AT38" s="253">
        <v>0.6</v>
      </c>
      <c r="AU38" s="249">
        <v>75</v>
      </c>
      <c r="AV38" s="255">
        <v>46.9</v>
      </c>
      <c r="AW38" s="250">
        <v>85</v>
      </c>
      <c r="AX38" s="255">
        <v>53.1</v>
      </c>
      <c r="AY38" s="435">
        <v>0</v>
      </c>
      <c r="AZ38" s="253">
        <v>0</v>
      </c>
      <c r="BA38" s="249">
        <v>74</v>
      </c>
      <c r="BB38" s="255">
        <v>47.7</v>
      </c>
      <c r="BC38" s="250">
        <v>81</v>
      </c>
      <c r="BD38" s="255">
        <v>52.3</v>
      </c>
      <c r="BE38" s="435">
        <v>0</v>
      </c>
      <c r="BF38" s="253">
        <v>0</v>
      </c>
    </row>
    <row r="39" spans="1:58" ht="20.100000000000001" customHeight="1" x14ac:dyDescent="0.35">
      <c r="A39" s="69" t="s">
        <v>96</v>
      </c>
      <c r="B39" s="70" t="s">
        <v>97</v>
      </c>
      <c r="C39" s="251">
        <v>240</v>
      </c>
      <c r="D39" s="256">
        <v>59</v>
      </c>
      <c r="E39" s="252">
        <v>167</v>
      </c>
      <c r="F39" s="254">
        <v>41</v>
      </c>
      <c r="G39" s="251">
        <v>244</v>
      </c>
      <c r="H39" s="256">
        <v>58.5</v>
      </c>
      <c r="I39" s="252">
        <v>173</v>
      </c>
      <c r="J39" s="254">
        <v>41.5</v>
      </c>
      <c r="K39" s="251">
        <v>238</v>
      </c>
      <c r="L39" s="256">
        <v>56.3</v>
      </c>
      <c r="M39" s="252">
        <v>185</v>
      </c>
      <c r="N39" s="254">
        <v>43.7</v>
      </c>
      <c r="O39" s="251">
        <v>253</v>
      </c>
      <c r="P39" s="256">
        <v>59.5</v>
      </c>
      <c r="Q39" s="252">
        <v>172</v>
      </c>
      <c r="R39" s="254">
        <v>40.5</v>
      </c>
      <c r="S39" s="251">
        <v>247</v>
      </c>
      <c r="T39" s="256">
        <v>58</v>
      </c>
      <c r="U39" s="252">
        <v>179</v>
      </c>
      <c r="V39" s="254">
        <v>42</v>
      </c>
      <c r="W39" s="251">
        <v>253</v>
      </c>
      <c r="X39" s="256">
        <v>58.6</v>
      </c>
      <c r="Y39" s="252">
        <v>179</v>
      </c>
      <c r="Z39" s="256">
        <v>41.4</v>
      </c>
      <c r="AA39" s="72">
        <v>0</v>
      </c>
      <c r="AB39" s="254">
        <v>0</v>
      </c>
      <c r="AC39" s="251">
        <v>248</v>
      </c>
      <c r="AD39" s="256">
        <v>57.3</v>
      </c>
      <c r="AE39" s="252">
        <v>185</v>
      </c>
      <c r="AF39" s="256">
        <v>42.7</v>
      </c>
      <c r="AG39" s="436">
        <v>0</v>
      </c>
      <c r="AH39" s="254">
        <v>0</v>
      </c>
      <c r="AI39" s="251">
        <v>229</v>
      </c>
      <c r="AJ39" s="256">
        <v>53.4</v>
      </c>
      <c r="AK39" s="252">
        <v>200</v>
      </c>
      <c r="AL39" s="256">
        <v>46.6</v>
      </c>
      <c r="AM39" s="436">
        <v>0</v>
      </c>
      <c r="AN39" s="254">
        <v>0</v>
      </c>
      <c r="AO39" s="251">
        <v>218</v>
      </c>
      <c r="AP39" s="256">
        <v>50.5</v>
      </c>
      <c r="AQ39" s="252">
        <v>214</v>
      </c>
      <c r="AR39" s="256">
        <v>49.5</v>
      </c>
      <c r="AS39" s="436">
        <v>0</v>
      </c>
      <c r="AT39" s="254">
        <v>0</v>
      </c>
      <c r="AU39" s="251">
        <v>210</v>
      </c>
      <c r="AV39" s="256">
        <v>48.6</v>
      </c>
      <c r="AW39" s="252">
        <v>222</v>
      </c>
      <c r="AX39" s="256">
        <v>51.4</v>
      </c>
      <c r="AY39" s="436">
        <v>0</v>
      </c>
      <c r="AZ39" s="254">
        <v>0</v>
      </c>
      <c r="BA39" s="251">
        <v>214</v>
      </c>
      <c r="BB39" s="256">
        <v>49.7</v>
      </c>
      <c r="BC39" s="252">
        <v>217</v>
      </c>
      <c r="BD39" s="256">
        <v>50.3</v>
      </c>
      <c r="BE39" s="436">
        <v>0</v>
      </c>
      <c r="BF39" s="254">
        <v>0</v>
      </c>
    </row>
    <row r="40" spans="1:58" ht="20.100000000000001" customHeight="1" x14ac:dyDescent="0.35">
      <c r="A40" s="63" t="s">
        <v>96</v>
      </c>
      <c r="B40" s="64" t="s">
        <v>433</v>
      </c>
      <c r="C40" s="249" t="s">
        <v>227</v>
      </c>
      <c r="D40" s="255" t="s">
        <v>227</v>
      </c>
      <c r="E40" s="250" t="s">
        <v>227</v>
      </c>
      <c r="F40" s="253" t="s">
        <v>227</v>
      </c>
      <c r="G40" s="249" t="s">
        <v>227</v>
      </c>
      <c r="H40" s="255" t="s">
        <v>227</v>
      </c>
      <c r="I40" s="250" t="s">
        <v>227</v>
      </c>
      <c r="J40" s="253" t="s">
        <v>227</v>
      </c>
      <c r="K40" s="249" t="s">
        <v>227</v>
      </c>
      <c r="L40" s="255" t="s">
        <v>227</v>
      </c>
      <c r="M40" s="250" t="s">
        <v>227</v>
      </c>
      <c r="N40" s="253" t="s">
        <v>227</v>
      </c>
      <c r="O40" s="249">
        <v>20</v>
      </c>
      <c r="P40" s="255">
        <v>47.6</v>
      </c>
      <c r="Q40" s="250">
        <v>22</v>
      </c>
      <c r="R40" s="253">
        <v>52.4</v>
      </c>
      <c r="S40" s="249">
        <v>37</v>
      </c>
      <c r="T40" s="255">
        <v>44</v>
      </c>
      <c r="U40" s="250">
        <v>47</v>
      </c>
      <c r="V40" s="253">
        <v>56</v>
      </c>
      <c r="W40" s="249">
        <v>51</v>
      </c>
      <c r="X40" s="255">
        <v>40.5</v>
      </c>
      <c r="Y40" s="250">
        <v>75</v>
      </c>
      <c r="Z40" s="255">
        <v>59.5</v>
      </c>
      <c r="AA40" s="66">
        <v>0</v>
      </c>
      <c r="AB40" s="253">
        <v>0</v>
      </c>
      <c r="AC40" s="249">
        <v>76</v>
      </c>
      <c r="AD40" s="255">
        <v>45.2</v>
      </c>
      <c r="AE40" s="250">
        <v>92</v>
      </c>
      <c r="AF40" s="255">
        <v>54.8</v>
      </c>
      <c r="AG40" s="435">
        <v>0</v>
      </c>
      <c r="AH40" s="253">
        <v>0</v>
      </c>
      <c r="AI40" s="249">
        <v>79</v>
      </c>
      <c r="AJ40" s="255">
        <v>47.3</v>
      </c>
      <c r="AK40" s="250">
        <v>88</v>
      </c>
      <c r="AL40" s="255">
        <v>52.7</v>
      </c>
      <c r="AM40" s="435">
        <v>0</v>
      </c>
      <c r="AN40" s="253">
        <v>0</v>
      </c>
      <c r="AO40" s="249">
        <v>84</v>
      </c>
      <c r="AP40" s="255">
        <v>50.3</v>
      </c>
      <c r="AQ40" s="250">
        <v>83</v>
      </c>
      <c r="AR40" s="255">
        <v>49.7</v>
      </c>
      <c r="AS40" s="435">
        <v>0</v>
      </c>
      <c r="AT40" s="253">
        <v>0</v>
      </c>
      <c r="AU40" s="249">
        <v>98</v>
      </c>
      <c r="AV40" s="255">
        <v>53</v>
      </c>
      <c r="AW40" s="250">
        <v>87</v>
      </c>
      <c r="AX40" s="255">
        <v>47</v>
      </c>
      <c r="AY40" s="435">
        <v>0</v>
      </c>
      <c r="AZ40" s="253">
        <v>0</v>
      </c>
      <c r="BA40" s="249">
        <v>110</v>
      </c>
      <c r="BB40" s="255">
        <v>53.4</v>
      </c>
      <c r="BC40" s="250">
        <v>96</v>
      </c>
      <c r="BD40" s="255">
        <v>46.6</v>
      </c>
      <c r="BE40" s="435">
        <v>0</v>
      </c>
      <c r="BF40" s="253">
        <v>0</v>
      </c>
    </row>
    <row r="41" spans="1:58" ht="20.100000000000001" customHeight="1" x14ac:dyDescent="0.35">
      <c r="A41" s="69" t="s">
        <v>99</v>
      </c>
      <c r="B41" s="70" t="s">
        <v>100</v>
      </c>
      <c r="C41" s="251">
        <v>198</v>
      </c>
      <c r="D41" s="256">
        <v>58.1</v>
      </c>
      <c r="E41" s="252">
        <v>143</v>
      </c>
      <c r="F41" s="254">
        <v>41.9</v>
      </c>
      <c r="G41" s="251">
        <v>208</v>
      </c>
      <c r="H41" s="256">
        <v>60.6</v>
      </c>
      <c r="I41" s="252">
        <v>135</v>
      </c>
      <c r="J41" s="254">
        <v>39.4</v>
      </c>
      <c r="K41" s="251">
        <v>223</v>
      </c>
      <c r="L41" s="256">
        <v>64.599999999999994</v>
      </c>
      <c r="M41" s="252">
        <v>122</v>
      </c>
      <c r="N41" s="254">
        <v>35.4</v>
      </c>
      <c r="O41" s="251">
        <v>217</v>
      </c>
      <c r="P41" s="256">
        <v>63.6</v>
      </c>
      <c r="Q41" s="252">
        <v>124</v>
      </c>
      <c r="R41" s="254">
        <v>36.4</v>
      </c>
      <c r="S41" s="251">
        <v>213</v>
      </c>
      <c r="T41" s="256">
        <v>61.7</v>
      </c>
      <c r="U41" s="252">
        <v>132</v>
      </c>
      <c r="V41" s="254">
        <v>38.299999999999997</v>
      </c>
      <c r="W41" s="251">
        <v>212</v>
      </c>
      <c r="X41" s="256">
        <v>62</v>
      </c>
      <c r="Y41" s="252">
        <v>130</v>
      </c>
      <c r="Z41" s="256">
        <v>38</v>
      </c>
      <c r="AA41" s="72">
        <v>0</v>
      </c>
      <c r="AB41" s="254">
        <v>0</v>
      </c>
      <c r="AC41" s="251">
        <v>207</v>
      </c>
      <c r="AD41" s="256">
        <v>60.9</v>
      </c>
      <c r="AE41" s="252">
        <v>133</v>
      </c>
      <c r="AF41" s="256">
        <v>39.1</v>
      </c>
      <c r="AG41" s="436">
        <v>0</v>
      </c>
      <c r="AH41" s="254">
        <v>0</v>
      </c>
      <c r="AI41" s="251">
        <v>209</v>
      </c>
      <c r="AJ41" s="256">
        <v>62.2</v>
      </c>
      <c r="AK41" s="252">
        <v>127</v>
      </c>
      <c r="AL41" s="256">
        <v>37.799999999999997</v>
      </c>
      <c r="AM41" s="436">
        <v>0</v>
      </c>
      <c r="AN41" s="254">
        <v>0</v>
      </c>
      <c r="AO41" s="251">
        <v>235</v>
      </c>
      <c r="AP41" s="256">
        <v>63.7</v>
      </c>
      <c r="AQ41" s="252">
        <v>134</v>
      </c>
      <c r="AR41" s="256">
        <v>36.299999999999997</v>
      </c>
      <c r="AS41" s="436">
        <v>0</v>
      </c>
      <c r="AT41" s="254">
        <v>0</v>
      </c>
      <c r="AU41" s="251">
        <v>254</v>
      </c>
      <c r="AV41" s="256">
        <v>62.7</v>
      </c>
      <c r="AW41" s="252">
        <v>151</v>
      </c>
      <c r="AX41" s="256">
        <v>37.299999999999997</v>
      </c>
      <c r="AY41" s="436">
        <v>0</v>
      </c>
      <c r="AZ41" s="254">
        <v>0</v>
      </c>
      <c r="BA41" s="251">
        <v>260</v>
      </c>
      <c r="BB41" s="256">
        <v>60.6</v>
      </c>
      <c r="BC41" s="252">
        <v>169</v>
      </c>
      <c r="BD41" s="256">
        <v>39.4</v>
      </c>
      <c r="BE41" s="436">
        <v>0</v>
      </c>
      <c r="BF41" s="254">
        <v>0</v>
      </c>
    </row>
    <row r="42" spans="1:58" ht="20.100000000000001" customHeight="1" x14ac:dyDescent="0.35">
      <c r="A42" s="63" t="s">
        <v>99</v>
      </c>
      <c r="B42" s="64" t="s">
        <v>102</v>
      </c>
      <c r="C42" s="249">
        <v>95</v>
      </c>
      <c r="D42" s="255">
        <v>52.5</v>
      </c>
      <c r="E42" s="250">
        <v>86</v>
      </c>
      <c r="F42" s="253">
        <v>47.5</v>
      </c>
      <c r="G42" s="249">
        <v>104</v>
      </c>
      <c r="H42" s="255">
        <v>56.2</v>
      </c>
      <c r="I42" s="250">
        <v>81</v>
      </c>
      <c r="J42" s="253">
        <v>43.8</v>
      </c>
      <c r="K42" s="249">
        <v>103</v>
      </c>
      <c r="L42" s="255">
        <v>55.1</v>
      </c>
      <c r="M42" s="250">
        <v>84</v>
      </c>
      <c r="N42" s="253">
        <v>44.9</v>
      </c>
      <c r="O42" s="249">
        <v>103</v>
      </c>
      <c r="P42" s="255">
        <v>54.5</v>
      </c>
      <c r="Q42" s="250">
        <v>86</v>
      </c>
      <c r="R42" s="253">
        <v>45.5</v>
      </c>
      <c r="S42" s="249">
        <v>105</v>
      </c>
      <c r="T42" s="255">
        <v>55.3</v>
      </c>
      <c r="U42" s="250">
        <v>85</v>
      </c>
      <c r="V42" s="253">
        <v>44.7</v>
      </c>
      <c r="W42" s="249">
        <v>102</v>
      </c>
      <c r="X42" s="255">
        <v>53.7</v>
      </c>
      <c r="Y42" s="250">
        <v>88</v>
      </c>
      <c r="Z42" s="255">
        <v>46.3</v>
      </c>
      <c r="AA42" s="66">
        <v>0</v>
      </c>
      <c r="AB42" s="253">
        <v>0</v>
      </c>
      <c r="AC42" s="249">
        <v>108</v>
      </c>
      <c r="AD42" s="255">
        <v>56.5</v>
      </c>
      <c r="AE42" s="250">
        <v>83</v>
      </c>
      <c r="AF42" s="255">
        <v>43.5</v>
      </c>
      <c r="AG42" s="435">
        <v>0</v>
      </c>
      <c r="AH42" s="253">
        <v>0</v>
      </c>
      <c r="AI42" s="249">
        <v>100</v>
      </c>
      <c r="AJ42" s="255">
        <v>51.3</v>
      </c>
      <c r="AK42" s="250">
        <v>95</v>
      </c>
      <c r="AL42" s="255">
        <v>48.7</v>
      </c>
      <c r="AM42" s="435">
        <v>0</v>
      </c>
      <c r="AN42" s="253">
        <v>0</v>
      </c>
      <c r="AO42" s="249">
        <v>96</v>
      </c>
      <c r="AP42" s="255">
        <v>48.5</v>
      </c>
      <c r="AQ42" s="250">
        <v>102</v>
      </c>
      <c r="AR42" s="255">
        <v>51.5</v>
      </c>
      <c r="AS42" s="435">
        <v>0</v>
      </c>
      <c r="AT42" s="253">
        <v>0</v>
      </c>
      <c r="AU42" s="249">
        <v>99</v>
      </c>
      <c r="AV42" s="255">
        <v>49</v>
      </c>
      <c r="AW42" s="250">
        <v>103</v>
      </c>
      <c r="AX42" s="255">
        <v>51</v>
      </c>
      <c r="AY42" s="435">
        <v>0</v>
      </c>
      <c r="AZ42" s="253">
        <v>0</v>
      </c>
      <c r="BA42" s="249">
        <v>94</v>
      </c>
      <c r="BB42" s="255">
        <v>44.8</v>
      </c>
      <c r="BC42" s="250">
        <v>116</v>
      </c>
      <c r="BD42" s="255">
        <v>55.2</v>
      </c>
      <c r="BE42" s="435">
        <v>0</v>
      </c>
      <c r="BF42" s="253">
        <v>0</v>
      </c>
    </row>
    <row r="43" spans="1:58" ht="20.100000000000001" customHeight="1" x14ac:dyDescent="0.35">
      <c r="A43" s="69" t="s">
        <v>103</v>
      </c>
      <c r="B43" s="70" t="s">
        <v>104</v>
      </c>
      <c r="C43" s="251">
        <v>212</v>
      </c>
      <c r="D43" s="256">
        <v>66</v>
      </c>
      <c r="E43" s="252">
        <v>109</v>
      </c>
      <c r="F43" s="254">
        <v>34</v>
      </c>
      <c r="G43" s="251">
        <v>198</v>
      </c>
      <c r="H43" s="256">
        <v>62.7</v>
      </c>
      <c r="I43" s="252">
        <v>118</v>
      </c>
      <c r="J43" s="254">
        <v>37.299999999999997</v>
      </c>
      <c r="K43" s="251">
        <v>203</v>
      </c>
      <c r="L43" s="256">
        <v>64.900000000000006</v>
      </c>
      <c r="M43" s="252">
        <v>110</v>
      </c>
      <c r="N43" s="254">
        <v>35.1</v>
      </c>
      <c r="O43" s="251">
        <v>202</v>
      </c>
      <c r="P43" s="256">
        <v>64.7</v>
      </c>
      <c r="Q43" s="252">
        <v>110</v>
      </c>
      <c r="R43" s="254">
        <v>35.299999999999997</v>
      </c>
      <c r="S43" s="251">
        <v>196</v>
      </c>
      <c r="T43" s="256">
        <v>62.2</v>
      </c>
      <c r="U43" s="252">
        <v>119</v>
      </c>
      <c r="V43" s="254">
        <v>37.799999999999997</v>
      </c>
      <c r="W43" s="251">
        <v>189</v>
      </c>
      <c r="X43" s="256">
        <v>59.8</v>
      </c>
      <c r="Y43" s="252">
        <v>127</v>
      </c>
      <c r="Z43" s="256">
        <v>40.200000000000003</v>
      </c>
      <c r="AA43" s="72">
        <v>0</v>
      </c>
      <c r="AB43" s="254">
        <v>0</v>
      </c>
      <c r="AC43" s="251">
        <v>179</v>
      </c>
      <c r="AD43" s="256">
        <v>57</v>
      </c>
      <c r="AE43" s="252">
        <v>135</v>
      </c>
      <c r="AF43" s="256">
        <v>43</v>
      </c>
      <c r="AG43" s="436">
        <v>0</v>
      </c>
      <c r="AH43" s="254">
        <v>0</v>
      </c>
      <c r="AI43" s="251">
        <v>188</v>
      </c>
      <c r="AJ43" s="256">
        <v>58.9</v>
      </c>
      <c r="AK43" s="252">
        <v>131</v>
      </c>
      <c r="AL43" s="256">
        <v>41.1</v>
      </c>
      <c r="AM43" s="436">
        <v>0</v>
      </c>
      <c r="AN43" s="254">
        <v>0</v>
      </c>
      <c r="AO43" s="251">
        <v>191</v>
      </c>
      <c r="AP43" s="256">
        <v>56</v>
      </c>
      <c r="AQ43" s="252">
        <v>146</v>
      </c>
      <c r="AR43" s="256">
        <v>42.8</v>
      </c>
      <c r="AS43" s="436">
        <v>4</v>
      </c>
      <c r="AT43" s="254">
        <v>1.2</v>
      </c>
      <c r="AU43" s="251">
        <v>199</v>
      </c>
      <c r="AV43" s="256">
        <v>58.5</v>
      </c>
      <c r="AW43" s="252">
        <v>141</v>
      </c>
      <c r="AX43" s="256">
        <v>41.5</v>
      </c>
      <c r="AY43" s="436">
        <v>0</v>
      </c>
      <c r="AZ43" s="254">
        <v>0</v>
      </c>
      <c r="BA43" s="251">
        <v>207</v>
      </c>
      <c r="BB43" s="256">
        <v>60.7</v>
      </c>
      <c r="BC43" s="252">
        <v>134</v>
      </c>
      <c r="BD43" s="256">
        <v>39.299999999999997</v>
      </c>
      <c r="BE43" s="436">
        <v>0</v>
      </c>
      <c r="BF43" s="254">
        <v>0</v>
      </c>
    </row>
    <row r="44" spans="1:58" ht="20.100000000000001" customHeight="1" x14ac:dyDescent="0.35">
      <c r="A44" s="63" t="s">
        <v>106</v>
      </c>
      <c r="B44" s="64" t="s">
        <v>107</v>
      </c>
      <c r="C44" s="249">
        <v>183</v>
      </c>
      <c r="D44" s="255">
        <v>45.9</v>
      </c>
      <c r="E44" s="250">
        <v>216</v>
      </c>
      <c r="F44" s="253">
        <v>54.1</v>
      </c>
      <c r="G44" s="249">
        <v>189</v>
      </c>
      <c r="H44" s="255">
        <v>46.2</v>
      </c>
      <c r="I44" s="250">
        <v>220</v>
      </c>
      <c r="J44" s="253">
        <v>53.8</v>
      </c>
      <c r="K44" s="249">
        <v>190</v>
      </c>
      <c r="L44" s="255">
        <v>46.2</v>
      </c>
      <c r="M44" s="250">
        <v>221</v>
      </c>
      <c r="N44" s="253">
        <v>53.8</v>
      </c>
      <c r="O44" s="249">
        <v>189</v>
      </c>
      <c r="P44" s="255">
        <v>46.2</v>
      </c>
      <c r="Q44" s="250">
        <v>220</v>
      </c>
      <c r="R44" s="253">
        <v>53.8</v>
      </c>
      <c r="S44" s="249">
        <v>176</v>
      </c>
      <c r="T44" s="255">
        <v>44.1</v>
      </c>
      <c r="U44" s="250">
        <v>223</v>
      </c>
      <c r="V44" s="253">
        <v>55.9</v>
      </c>
      <c r="W44" s="249">
        <v>182</v>
      </c>
      <c r="X44" s="255">
        <v>44.9</v>
      </c>
      <c r="Y44" s="250">
        <v>223</v>
      </c>
      <c r="Z44" s="255">
        <v>55.1</v>
      </c>
      <c r="AA44" s="66">
        <v>0</v>
      </c>
      <c r="AB44" s="253">
        <v>0</v>
      </c>
      <c r="AC44" s="249">
        <v>195</v>
      </c>
      <c r="AD44" s="255">
        <v>47</v>
      </c>
      <c r="AE44" s="250">
        <v>220</v>
      </c>
      <c r="AF44" s="255">
        <v>53</v>
      </c>
      <c r="AG44" s="435">
        <v>0</v>
      </c>
      <c r="AH44" s="253">
        <v>0</v>
      </c>
      <c r="AI44" s="249">
        <v>192</v>
      </c>
      <c r="AJ44" s="255">
        <v>46.8</v>
      </c>
      <c r="AK44" s="250">
        <v>218</v>
      </c>
      <c r="AL44" s="255">
        <v>53.2</v>
      </c>
      <c r="AM44" s="435">
        <v>0</v>
      </c>
      <c r="AN44" s="253">
        <v>0</v>
      </c>
      <c r="AO44" s="249">
        <v>202</v>
      </c>
      <c r="AP44" s="255">
        <v>47.4</v>
      </c>
      <c r="AQ44" s="250">
        <v>224</v>
      </c>
      <c r="AR44" s="255">
        <v>52.6</v>
      </c>
      <c r="AS44" s="435">
        <v>0</v>
      </c>
      <c r="AT44" s="253">
        <v>0</v>
      </c>
      <c r="AU44" s="249">
        <v>201</v>
      </c>
      <c r="AV44" s="255">
        <v>46.9</v>
      </c>
      <c r="AW44" s="250">
        <v>228</v>
      </c>
      <c r="AX44" s="255">
        <v>53.1</v>
      </c>
      <c r="AY44" s="435">
        <v>0</v>
      </c>
      <c r="AZ44" s="253">
        <v>0</v>
      </c>
      <c r="BA44" s="249">
        <v>216</v>
      </c>
      <c r="BB44" s="255">
        <v>49.1</v>
      </c>
      <c r="BC44" s="250">
        <v>224</v>
      </c>
      <c r="BD44" s="255">
        <v>50.9</v>
      </c>
      <c r="BE44" s="435">
        <v>0</v>
      </c>
      <c r="BF44" s="253">
        <v>0</v>
      </c>
    </row>
    <row r="45" spans="1:58" ht="20.100000000000001" customHeight="1" x14ac:dyDescent="0.35">
      <c r="A45" s="69" t="s">
        <v>109</v>
      </c>
      <c r="B45" s="70" t="s">
        <v>110</v>
      </c>
      <c r="C45" s="251">
        <v>172</v>
      </c>
      <c r="D45" s="256">
        <v>56.2</v>
      </c>
      <c r="E45" s="252">
        <v>134</v>
      </c>
      <c r="F45" s="254">
        <v>43.8</v>
      </c>
      <c r="G45" s="251">
        <v>178</v>
      </c>
      <c r="H45" s="256">
        <v>55.8</v>
      </c>
      <c r="I45" s="252">
        <v>141</v>
      </c>
      <c r="J45" s="254">
        <v>44.2</v>
      </c>
      <c r="K45" s="251">
        <v>177</v>
      </c>
      <c r="L45" s="256">
        <v>55.1</v>
      </c>
      <c r="M45" s="252">
        <v>144</v>
      </c>
      <c r="N45" s="254">
        <v>44.9</v>
      </c>
      <c r="O45" s="251">
        <v>171</v>
      </c>
      <c r="P45" s="256">
        <v>52.8</v>
      </c>
      <c r="Q45" s="252">
        <v>153</v>
      </c>
      <c r="R45" s="254">
        <v>47.2</v>
      </c>
      <c r="S45" s="251">
        <v>163</v>
      </c>
      <c r="T45" s="256">
        <v>51.6</v>
      </c>
      <c r="U45" s="252">
        <v>153</v>
      </c>
      <c r="V45" s="254">
        <v>48.4</v>
      </c>
      <c r="W45" s="251">
        <v>167</v>
      </c>
      <c r="X45" s="256">
        <v>52.5</v>
      </c>
      <c r="Y45" s="252">
        <v>151</v>
      </c>
      <c r="Z45" s="256">
        <v>47.5</v>
      </c>
      <c r="AA45" s="72">
        <v>0</v>
      </c>
      <c r="AB45" s="254">
        <v>0</v>
      </c>
      <c r="AC45" s="251">
        <v>159</v>
      </c>
      <c r="AD45" s="256">
        <v>49.7</v>
      </c>
      <c r="AE45" s="252">
        <v>159</v>
      </c>
      <c r="AF45" s="256">
        <v>49.7</v>
      </c>
      <c r="AG45" s="436">
        <v>2</v>
      </c>
      <c r="AH45" s="254">
        <v>0.6</v>
      </c>
      <c r="AI45" s="251">
        <v>174</v>
      </c>
      <c r="AJ45" s="256">
        <v>54</v>
      </c>
      <c r="AK45" s="252">
        <v>148</v>
      </c>
      <c r="AL45" s="256">
        <v>46</v>
      </c>
      <c r="AM45" s="436">
        <v>0</v>
      </c>
      <c r="AN45" s="254">
        <v>0</v>
      </c>
      <c r="AO45" s="251">
        <v>169</v>
      </c>
      <c r="AP45" s="256">
        <v>50.9</v>
      </c>
      <c r="AQ45" s="252">
        <v>163</v>
      </c>
      <c r="AR45" s="256">
        <v>49.1</v>
      </c>
      <c r="AS45" s="436">
        <v>0</v>
      </c>
      <c r="AT45" s="254">
        <v>0</v>
      </c>
      <c r="AU45" s="251">
        <v>173</v>
      </c>
      <c r="AV45" s="256">
        <v>48.9</v>
      </c>
      <c r="AW45" s="252">
        <v>181</v>
      </c>
      <c r="AX45" s="256">
        <v>51.1</v>
      </c>
      <c r="AY45" s="436">
        <v>0</v>
      </c>
      <c r="AZ45" s="254">
        <v>0</v>
      </c>
      <c r="BA45" s="251">
        <v>164</v>
      </c>
      <c r="BB45" s="256">
        <v>45.2</v>
      </c>
      <c r="BC45" s="252">
        <v>199</v>
      </c>
      <c r="BD45" s="256">
        <v>54.8</v>
      </c>
      <c r="BE45" s="436">
        <v>0</v>
      </c>
      <c r="BF45" s="254">
        <v>0</v>
      </c>
    </row>
    <row r="46" spans="1:58" ht="20.100000000000001" customHeight="1" x14ac:dyDescent="0.35">
      <c r="A46" s="63" t="s">
        <v>109</v>
      </c>
      <c r="B46" s="64" t="s">
        <v>112</v>
      </c>
      <c r="C46" s="249">
        <v>663</v>
      </c>
      <c r="D46" s="255">
        <v>51.3</v>
      </c>
      <c r="E46" s="250">
        <v>629</v>
      </c>
      <c r="F46" s="253">
        <v>48.7</v>
      </c>
      <c r="G46" s="249">
        <v>664</v>
      </c>
      <c r="H46" s="255">
        <v>50.3</v>
      </c>
      <c r="I46" s="250">
        <v>657</v>
      </c>
      <c r="J46" s="253">
        <v>49.7</v>
      </c>
      <c r="K46" s="249">
        <v>635</v>
      </c>
      <c r="L46" s="255">
        <v>48.3</v>
      </c>
      <c r="M46" s="250">
        <v>680</v>
      </c>
      <c r="N46" s="253">
        <v>51.7</v>
      </c>
      <c r="O46" s="249">
        <v>676</v>
      </c>
      <c r="P46" s="255">
        <v>46.8</v>
      </c>
      <c r="Q46" s="250">
        <v>768</v>
      </c>
      <c r="R46" s="253">
        <v>53.2</v>
      </c>
      <c r="S46" s="249">
        <v>690</v>
      </c>
      <c r="T46" s="255">
        <v>47.5</v>
      </c>
      <c r="U46" s="250">
        <v>762</v>
      </c>
      <c r="V46" s="253">
        <v>52.5</v>
      </c>
      <c r="W46" s="249">
        <v>726</v>
      </c>
      <c r="X46" s="255">
        <v>49.1</v>
      </c>
      <c r="Y46" s="250">
        <v>752</v>
      </c>
      <c r="Z46" s="255">
        <v>50.8</v>
      </c>
      <c r="AA46" s="66">
        <v>1</v>
      </c>
      <c r="AB46" s="253">
        <v>0.1</v>
      </c>
      <c r="AC46" s="249">
        <v>778</v>
      </c>
      <c r="AD46" s="255">
        <v>51.6</v>
      </c>
      <c r="AE46" s="250">
        <v>730</v>
      </c>
      <c r="AF46" s="255">
        <v>48.4</v>
      </c>
      <c r="AG46" s="435">
        <v>1</v>
      </c>
      <c r="AH46" s="253">
        <v>0.1</v>
      </c>
      <c r="AI46" s="249">
        <v>764</v>
      </c>
      <c r="AJ46" s="255">
        <v>50.4</v>
      </c>
      <c r="AK46" s="250">
        <v>749</v>
      </c>
      <c r="AL46" s="255">
        <v>49.4</v>
      </c>
      <c r="AM46" s="435">
        <v>2</v>
      </c>
      <c r="AN46" s="253">
        <v>0.1</v>
      </c>
      <c r="AO46" s="249">
        <v>757</v>
      </c>
      <c r="AP46" s="255">
        <v>49.3</v>
      </c>
      <c r="AQ46" s="250">
        <v>776</v>
      </c>
      <c r="AR46" s="255">
        <v>50.6</v>
      </c>
      <c r="AS46" s="435">
        <v>2</v>
      </c>
      <c r="AT46" s="253">
        <v>0.1</v>
      </c>
      <c r="AU46" s="249">
        <v>698</v>
      </c>
      <c r="AV46" s="255">
        <v>45.9</v>
      </c>
      <c r="AW46" s="250">
        <v>818</v>
      </c>
      <c r="AX46" s="255">
        <v>53.8</v>
      </c>
      <c r="AY46" s="435">
        <v>4</v>
      </c>
      <c r="AZ46" s="253">
        <v>0.3</v>
      </c>
      <c r="BA46" s="249">
        <v>668</v>
      </c>
      <c r="BB46" s="255">
        <v>43.9</v>
      </c>
      <c r="BC46" s="250">
        <v>851</v>
      </c>
      <c r="BD46" s="255">
        <v>55.9</v>
      </c>
      <c r="BE46" s="435">
        <v>3</v>
      </c>
      <c r="BF46" s="253">
        <v>0.2</v>
      </c>
    </row>
    <row r="47" spans="1:58" ht="20.100000000000001" customHeight="1" x14ac:dyDescent="0.35">
      <c r="A47" s="69" t="s">
        <v>109</v>
      </c>
      <c r="B47" s="70" t="s">
        <v>113</v>
      </c>
      <c r="C47" s="251">
        <v>81</v>
      </c>
      <c r="D47" s="256">
        <v>51.9</v>
      </c>
      <c r="E47" s="252">
        <v>75</v>
      </c>
      <c r="F47" s="254">
        <v>48.1</v>
      </c>
      <c r="G47" s="251">
        <v>84</v>
      </c>
      <c r="H47" s="256">
        <v>52.8</v>
      </c>
      <c r="I47" s="252">
        <v>75</v>
      </c>
      <c r="J47" s="254">
        <v>47.2</v>
      </c>
      <c r="K47" s="251">
        <v>81</v>
      </c>
      <c r="L47" s="256">
        <v>50.6</v>
      </c>
      <c r="M47" s="252">
        <v>79</v>
      </c>
      <c r="N47" s="254">
        <v>49.4</v>
      </c>
      <c r="O47" s="251">
        <v>81</v>
      </c>
      <c r="P47" s="256">
        <v>49.1</v>
      </c>
      <c r="Q47" s="252">
        <v>84</v>
      </c>
      <c r="R47" s="254">
        <v>50.9</v>
      </c>
      <c r="S47" s="251">
        <v>83</v>
      </c>
      <c r="T47" s="256">
        <v>50</v>
      </c>
      <c r="U47" s="252">
        <v>83</v>
      </c>
      <c r="V47" s="254">
        <v>50</v>
      </c>
      <c r="W47" s="251">
        <v>80</v>
      </c>
      <c r="X47" s="256">
        <v>47.6</v>
      </c>
      <c r="Y47" s="252">
        <v>87</v>
      </c>
      <c r="Z47" s="256">
        <v>51.8</v>
      </c>
      <c r="AA47" s="72">
        <v>1</v>
      </c>
      <c r="AB47" s="254">
        <v>0.6</v>
      </c>
      <c r="AC47" s="251">
        <v>78</v>
      </c>
      <c r="AD47" s="256">
        <v>45.3</v>
      </c>
      <c r="AE47" s="252">
        <v>93</v>
      </c>
      <c r="AF47" s="256">
        <v>54.1</v>
      </c>
      <c r="AG47" s="436">
        <v>1</v>
      </c>
      <c r="AH47" s="254">
        <v>0.6</v>
      </c>
      <c r="AI47" s="251">
        <v>78</v>
      </c>
      <c r="AJ47" s="256">
        <v>44.6</v>
      </c>
      <c r="AK47" s="252">
        <v>95</v>
      </c>
      <c r="AL47" s="256">
        <v>54.3</v>
      </c>
      <c r="AM47" s="436">
        <v>2</v>
      </c>
      <c r="AN47" s="254">
        <v>1.1000000000000001</v>
      </c>
      <c r="AO47" s="251">
        <v>77</v>
      </c>
      <c r="AP47" s="256">
        <v>43.3</v>
      </c>
      <c r="AQ47" s="252">
        <v>99</v>
      </c>
      <c r="AR47" s="256">
        <v>55.6</v>
      </c>
      <c r="AS47" s="436">
        <v>2</v>
      </c>
      <c r="AT47" s="254">
        <v>1.1000000000000001</v>
      </c>
      <c r="AU47" s="251">
        <v>78</v>
      </c>
      <c r="AV47" s="256">
        <v>43.8</v>
      </c>
      <c r="AW47" s="252">
        <v>98</v>
      </c>
      <c r="AX47" s="256">
        <v>55.1</v>
      </c>
      <c r="AY47" s="436">
        <v>2</v>
      </c>
      <c r="AZ47" s="254">
        <v>1.1000000000000001</v>
      </c>
      <c r="BA47" s="251">
        <v>79</v>
      </c>
      <c r="BB47" s="256">
        <v>43.4</v>
      </c>
      <c r="BC47" s="252">
        <v>103</v>
      </c>
      <c r="BD47" s="256">
        <v>56.6</v>
      </c>
      <c r="BE47" s="436">
        <v>0</v>
      </c>
      <c r="BF47" s="254">
        <v>0</v>
      </c>
    </row>
    <row r="48" spans="1:58" ht="20.100000000000001" customHeight="1" x14ac:dyDescent="0.35">
      <c r="A48" s="63" t="s">
        <v>109</v>
      </c>
      <c r="B48" s="64" t="s">
        <v>434</v>
      </c>
      <c r="C48" s="249" t="s">
        <v>227</v>
      </c>
      <c r="D48" s="255" t="s">
        <v>227</v>
      </c>
      <c r="E48" s="250" t="s">
        <v>227</v>
      </c>
      <c r="F48" s="253" t="s">
        <v>227</v>
      </c>
      <c r="G48" s="249" t="s">
        <v>227</v>
      </c>
      <c r="H48" s="255" t="s">
        <v>227</v>
      </c>
      <c r="I48" s="250" t="s">
        <v>227</v>
      </c>
      <c r="J48" s="253" t="s">
        <v>227</v>
      </c>
      <c r="K48" s="249" t="s">
        <v>227</v>
      </c>
      <c r="L48" s="255" t="s">
        <v>227</v>
      </c>
      <c r="M48" s="250" t="s">
        <v>227</v>
      </c>
      <c r="N48" s="253" t="s">
        <v>227</v>
      </c>
      <c r="O48" s="249" t="s">
        <v>227</v>
      </c>
      <c r="P48" s="255" t="s">
        <v>227</v>
      </c>
      <c r="Q48" s="250" t="s">
        <v>227</v>
      </c>
      <c r="R48" s="253" t="s">
        <v>227</v>
      </c>
      <c r="S48" s="249" t="s">
        <v>227</v>
      </c>
      <c r="T48" s="255" t="s">
        <v>227</v>
      </c>
      <c r="U48" s="250" t="s">
        <v>227</v>
      </c>
      <c r="V48" s="253" t="s">
        <v>227</v>
      </c>
      <c r="W48" s="249" t="s">
        <v>227</v>
      </c>
      <c r="X48" s="255" t="s">
        <v>227</v>
      </c>
      <c r="Y48" s="250" t="s">
        <v>227</v>
      </c>
      <c r="Z48" s="255" t="s">
        <v>227</v>
      </c>
      <c r="AA48" s="66" t="s">
        <v>227</v>
      </c>
      <c r="AB48" s="253" t="s">
        <v>227</v>
      </c>
      <c r="AC48" s="249">
        <v>54</v>
      </c>
      <c r="AD48" s="255">
        <v>48.2</v>
      </c>
      <c r="AE48" s="250">
        <v>56</v>
      </c>
      <c r="AF48" s="255">
        <v>50</v>
      </c>
      <c r="AG48" s="435">
        <v>2</v>
      </c>
      <c r="AH48" s="253">
        <v>1.8</v>
      </c>
      <c r="AI48" s="249">
        <v>117</v>
      </c>
      <c r="AJ48" s="255">
        <v>53.9</v>
      </c>
      <c r="AK48" s="250">
        <v>100</v>
      </c>
      <c r="AL48" s="255">
        <v>46.1</v>
      </c>
      <c r="AM48" s="435">
        <v>0</v>
      </c>
      <c r="AN48" s="253">
        <v>0</v>
      </c>
      <c r="AO48" s="249">
        <v>177</v>
      </c>
      <c r="AP48" s="255">
        <v>54.6</v>
      </c>
      <c r="AQ48" s="250">
        <v>144</v>
      </c>
      <c r="AR48" s="255">
        <v>44.4</v>
      </c>
      <c r="AS48" s="435">
        <v>3</v>
      </c>
      <c r="AT48" s="253">
        <v>0.9</v>
      </c>
      <c r="AU48" s="249">
        <v>233</v>
      </c>
      <c r="AV48" s="255">
        <v>53.9</v>
      </c>
      <c r="AW48" s="250">
        <v>196</v>
      </c>
      <c r="AX48" s="255">
        <v>45.4</v>
      </c>
      <c r="AY48" s="435">
        <v>3</v>
      </c>
      <c r="AZ48" s="253">
        <v>0.7</v>
      </c>
      <c r="BA48" s="249">
        <v>252</v>
      </c>
      <c r="BB48" s="255">
        <v>57.3</v>
      </c>
      <c r="BC48" s="250">
        <v>187</v>
      </c>
      <c r="BD48" s="255">
        <v>42.5</v>
      </c>
      <c r="BE48" s="435">
        <v>1</v>
      </c>
      <c r="BF48" s="253">
        <v>0.2</v>
      </c>
    </row>
    <row r="49" spans="1:58" ht="20.100000000000001" customHeight="1" x14ac:dyDescent="0.35">
      <c r="A49" s="69" t="s">
        <v>109</v>
      </c>
      <c r="B49" s="70" t="s">
        <v>116</v>
      </c>
      <c r="C49" s="251">
        <v>199</v>
      </c>
      <c r="D49" s="256">
        <v>55.7</v>
      </c>
      <c r="E49" s="252">
        <v>158</v>
      </c>
      <c r="F49" s="254">
        <v>44.3</v>
      </c>
      <c r="G49" s="251">
        <v>197</v>
      </c>
      <c r="H49" s="256">
        <v>52.1</v>
      </c>
      <c r="I49" s="252">
        <v>181</v>
      </c>
      <c r="J49" s="254">
        <v>47.9</v>
      </c>
      <c r="K49" s="251">
        <v>198</v>
      </c>
      <c r="L49" s="256">
        <v>49.4</v>
      </c>
      <c r="M49" s="252">
        <v>203</v>
      </c>
      <c r="N49" s="254">
        <v>50.6</v>
      </c>
      <c r="O49" s="251">
        <v>192</v>
      </c>
      <c r="P49" s="256">
        <v>47.5</v>
      </c>
      <c r="Q49" s="252">
        <v>212</v>
      </c>
      <c r="R49" s="254">
        <v>52.5</v>
      </c>
      <c r="S49" s="251">
        <v>185</v>
      </c>
      <c r="T49" s="256">
        <v>45.5</v>
      </c>
      <c r="U49" s="252">
        <v>222</v>
      </c>
      <c r="V49" s="254">
        <v>54.5</v>
      </c>
      <c r="W49" s="251">
        <v>198</v>
      </c>
      <c r="X49" s="256">
        <v>49</v>
      </c>
      <c r="Y49" s="252">
        <v>206</v>
      </c>
      <c r="Z49" s="256">
        <v>51</v>
      </c>
      <c r="AA49" s="72">
        <v>0</v>
      </c>
      <c r="AB49" s="254">
        <v>0</v>
      </c>
      <c r="AC49" s="251">
        <v>197</v>
      </c>
      <c r="AD49" s="256">
        <v>48.3</v>
      </c>
      <c r="AE49" s="252">
        <v>211</v>
      </c>
      <c r="AF49" s="256">
        <v>51.7</v>
      </c>
      <c r="AG49" s="436">
        <v>0</v>
      </c>
      <c r="AH49" s="254">
        <v>0</v>
      </c>
      <c r="AI49" s="251">
        <v>202</v>
      </c>
      <c r="AJ49" s="256">
        <v>49.9</v>
      </c>
      <c r="AK49" s="252">
        <v>203</v>
      </c>
      <c r="AL49" s="256">
        <v>50.1</v>
      </c>
      <c r="AM49" s="436">
        <v>0</v>
      </c>
      <c r="AN49" s="254">
        <v>0</v>
      </c>
      <c r="AO49" s="251">
        <v>209</v>
      </c>
      <c r="AP49" s="256">
        <v>50.4</v>
      </c>
      <c r="AQ49" s="252">
        <v>202</v>
      </c>
      <c r="AR49" s="256">
        <v>48.7</v>
      </c>
      <c r="AS49" s="436">
        <v>4</v>
      </c>
      <c r="AT49" s="254">
        <v>1</v>
      </c>
      <c r="AU49" s="251">
        <v>198</v>
      </c>
      <c r="AV49" s="256">
        <v>47</v>
      </c>
      <c r="AW49" s="252">
        <v>222</v>
      </c>
      <c r="AX49" s="256">
        <v>52.7</v>
      </c>
      <c r="AY49" s="436">
        <v>1</v>
      </c>
      <c r="AZ49" s="254">
        <v>0.2</v>
      </c>
      <c r="BA49" s="251">
        <v>212</v>
      </c>
      <c r="BB49" s="256">
        <v>49.6</v>
      </c>
      <c r="BC49" s="252">
        <v>214</v>
      </c>
      <c r="BD49" s="256">
        <v>50.1</v>
      </c>
      <c r="BE49" s="436">
        <v>1</v>
      </c>
      <c r="BF49" s="254">
        <v>0.2</v>
      </c>
    </row>
    <row r="50" spans="1:58" ht="20.100000000000001" customHeight="1" x14ac:dyDescent="0.35">
      <c r="A50" s="63" t="s">
        <v>119</v>
      </c>
      <c r="B50" s="64" t="s">
        <v>120</v>
      </c>
      <c r="C50" s="249">
        <v>162</v>
      </c>
      <c r="D50" s="255">
        <v>50.2</v>
      </c>
      <c r="E50" s="250">
        <v>161</v>
      </c>
      <c r="F50" s="253">
        <v>49.8</v>
      </c>
      <c r="G50" s="249">
        <v>155</v>
      </c>
      <c r="H50" s="255">
        <v>48.4</v>
      </c>
      <c r="I50" s="250">
        <v>165</v>
      </c>
      <c r="J50" s="253">
        <v>51.6</v>
      </c>
      <c r="K50" s="249">
        <v>157</v>
      </c>
      <c r="L50" s="255">
        <v>48.3</v>
      </c>
      <c r="M50" s="250">
        <v>168</v>
      </c>
      <c r="N50" s="253">
        <v>51.7</v>
      </c>
      <c r="O50" s="249">
        <v>156</v>
      </c>
      <c r="P50" s="255">
        <v>47.7</v>
      </c>
      <c r="Q50" s="250">
        <v>171</v>
      </c>
      <c r="R50" s="253">
        <v>52.3</v>
      </c>
      <c r="S50" s="249">
        <v>159</v>
      </c>
      <c r="T50" s="255">
        <v>48.8</v>
      </c>
      <c r="U50" s="250">
        <v>167</v>
      </c>
      <c r="V50" s="253">
        <v>51.2</v>
      </c>
      <c r="W50" s="249">
        <v>159</v>
      </c>
      <c r="X50" s="255">
        <v>49.1</v>
      </c>
      <c r="Y50" s="250">
        <v>165</v>
      </c>
      <c r="Z50" s="255">
        <v>50.9</v>
      </c>
      <c r="AA50" s="66">
        <v>0</v>
      </c>
      <c r="AB50" s="253">
        <v>0</v>
      </c>
      <c r="AC50" s="249">
        <v>158</v>
      </c>
      <c r="AD50" s="255">
        <v>48.8</v>
      </c>
      <c r="AE50" s="250">
        <v>166</v>
      </c>
      <c r="AF50" s="255">
        <v>51.2</v>
      </c>
      <c r="AG50" s="435">
        <v>0</v>
      </c>
      <c r="AH50" s="253">
        <v>0</v>
      </c>
      <c r="AI50" s="249">
        <v>158</v>
      </c>
      <c r="AJ50" s="255">
        <v>48.2</v>
      </c>
      <c r="AK50" s="250">
        <v>170</v>
      </c>
      <c r="AL50" s="255">
        <v>51.8</v>
      </c>
      <c r="AM50" s="435">
        <v>0</v>
      </c>
      <c r="AN50" s="253">
        <v>0</v>
      </c>
      <c r="AO50" s="249">
        <v>164</v>
      </c>
      <c r="AP50" s="255">
        <v>49.2</v>
      </c>
      <c r="AQ50" s="250">
        <v>169</v>
      </c>
      <c r="AR50" s="255">
        <v>50.8</v>
      </c>
      <c r="AS50" s="435">
        <v>0</v>
      </c>
      <c r="AT50" s="253">
        <v>0</v>
      </c>
      <c r="AU50" s="249">
        <v>164</v>
      </c>
      <c r="AV50" s="255">
        <v>49.5</v>
      </c>
      <c r="AW50" s="250">
        <v>167</v>
      </c>
      <c r="AX50" s="255">
        <v>50.5</v>
      </c>
      <c r="AY50" s="435">
        <v>0</v>
      </c>
      <c r="AZ50" s="253">
        <v>0</v>
      </c>
      <c r="BA50" s="249">
        <v>161</v>
      </c>
      <c r="BB50" s="255">
        <v>48.1</v>
      </c>
      <c r="BC50" s="250">
        <v>174</v>
      </c>
      <c r="BD50" s="255">
        <v>51.9</v>
      </c>
      <c r="BE50" s="435">
        <v>0</v>
      </c>
      <c r="BF50" s="253">
        <v>0</v>
      </c>
    </row>
    <row r="51" spans="1:58" ht="20.100000000000001" customHeight="1" x14ac:dyDescent="0.35">
      <c r="A51" s="69" t="s">
        <v>119</v>
      </c>
      <c r="B51" s="70" t="s">
        <v>435</v>
      </c>
      <c r="C51" s="251" t="s">
        <v>227</v>
      </c>
      <c r="D51" s="256" t="s">
        <v>227</v>
      </c>
      <c r="E51" s="252" t="s">
        <v>227</v>
      </c>
      <c r="F51" s="254" t="s">
        <v>227</v>
      </c>
      <c r="G51" s="251">
        <v>28</v>
      </c>
      <c r="H51" s="256">
        <v>53.8</v>
      </c>
      <c r="I51" s="252">
        <v>24</v>
      </c>
      <c r="J51" s="254">
        <v>46.2</v>
      </c>
      <c r="K51" s="251">
        <v>56</v>
      </c>
      <c r="L51" s="256">
        <v>53.8</v>
      </c>
      <c r="M51" s="252">
        <v>48</v>
      </c>
      <c r="N51" s="254">
        <v>46.2</v>
      </c>
      <c r="O51" s="251">
        <v>81</v>
      </c>
      <c r="P51" s="256">
        <v>52.6</v>
      </c>
      <c r="Q51" s="252">
        <v>73</v>
      </c>
      <c r="R51" s="254">
        <v>47.4</v>
      </c>
      <c r="S51" s="251">
        <v>107</v>
      </c>
      <c r="T51" s="256">
        <v>51.9</v>
      </c>
      <c r="U51" s="252">
        <v>99</v>
      </c>
      <c r="V51" s="254">
        <v>48.1</v>
      </c>
      <c r="W51" s="251">
        <v>102</v>
      </c>
      <c r="X51" s="256">
        <v>49.5</v>
      </c>
      <c r="Y51" s="252">
        <v>102</v>
      </c>
      <c r="Z51" s="256">
        <v>49.5</v>
      </c>
      <c r="AA51" s="72">
        <v>2</v>
      </c>
      <c r="AB51" s="254">
        <v>1</v>
      </c>
      <c r="AC51" s="251">
        <v>99</v>
      </c>
      <c r="AD51" s="256">
        <v>47.6</v>
      </c>
      <c r="AE51" s="252">
        <v>109</v>
      </c>
      <c r="AF51" s="256">
        <v>52.4</v>
      </c>
      <c r="AG51" s="436">
        <v>0</v>
      </c>
      <c r="AH51" s="254">
        <v>0</v>
      </c>
      <c r="AI51" s="251">
        <v>97</v>
      </c>
      <c r="AJ51" s="256">
        <v>45.5</v>
      </c>
      <c r="AK51" s="252">
        <v>113</v>
      </c>
      <c r="AL51" s="256">
        <v>53.1</v>
      </c>
      <c r="AM51" s="436">
        <v>3</v>
      </c>
      <c r="AN51" s="254">
        <v>1.4</v>
      </c>
      <c r="AO51" s="251">
        <v>95</v>
      </c>
      <c r="AP51" s="256">
        <v>45.5</v>
      </c>
      <c r="AQ51" s="252">
        <v>114</v>
      </c>
      <c r="AR51" s="256">
        <v>54.5</v>
      </c>
      <c r="AS51" s="436">
        <v>0</v>
      </c>
      <c r="AT51" s="254">
        <v>0</v>
      </c>
      <c r="AU51" s="251">
        <v>96</v>
      </c>
      <c r="AV51" s="256">
        <v>45.9</v>
      </c>
      <c r="AW51" s="252">
        <v>113</v>
      </c>
      <c r="AX51" s="256">
        <v>54.1</v>
      </c>
      <c r="AY51" s="436">
        <v>0</v>
      </c>
      <c r="AZ51" s="254">
        <v>0</v>
      </c>
      <c r="BA51" s="251">
        <v>97</v>
      </c>
      <c r="BB51" s="256">
        <v>46.4</v>
      </c>
      <c r="BC51" s="252">
        <v>112</v>
      </c>
      <c r="BD51" s="256">
        <v>53.6</v>
      </c>
      <c r="BE51" s="436">
        <v>0</v>
      </c>
      <c r="BF51" s="254">
        <v>0</v>
      </c>
    </row>
    <row r="52" spans="1:58" ht="20.100000000000001" customHeight="1" x14ac:dyDescent="0.35">
      <c r="A52" s="63" t="s">
        <v>125</v>
      </c>
      <c r="B52" s="64" t="s">
        <v>126</v>
      </c>
      <c r="C52" s="249">
        <v>249</v>
      </c>
      <c r="D52" s="255">
        <v>58.6</v>
      </c>
      <c r="E52" s="250">
        <v>176</v>
      </c>
      <c r="F52" s="253">
        <v>41.4</v>
      </c>
      <c r="G52" s="249">
        <v>245</v>
      </c>
      <c r="H52" s="255">
        <v>58.2</v>
      </c>
      <c r="I52" s="250">
        <v>176</v>
      </c>
      <c r="J52" s="253">
        <v>41.8</v>
      </c>
      <c r="K52" s="249">
        <v>250</v>
      </c>
      <c r="L52" s="255">
        <v>58.1</v>
      </c>
      <c r="M52" s="250">
        <v>180</v>
      </c>
      <c r="N52" s="253">
        <v>41.9</v>
      </c>
      <c r="O52" s="249">
        <v>249</v>
      </c>
      <c r="P52" s="255">
        <v>57.9</v>
      </c>
      <c r="Q52" s="250">
        <v>181</v>
      </c>
      <c r="R52" s="253">
        <v>42.1</v>
      </c>
      <c r="S52" s="249">
        <v>263</v>
      </c>
      <c r="T52" s="255">
        <v>59.5</v>
      </c>
      <c r="U52" s="250">
        <v>179</v>
      </c>
      <c r="V52" s="253">
        <v>40.5</v>
      </c>
      <c r="W52" s="249">
        <v>267</v>
      </c>
      <c r="X52" s="255">
        <v>60.1</v>
      </c>
      <c r="Y52" s="250">
        <v>177</v>
      </c>
      <c r="Z52" s="255">
        <v>39.9</v>
      </c>
      <c r="AA52" s="66">
        <v>0</v>
      </c>
      <c r="AB52" s="253">
        <v>0</v>
      </c>
      <c r="AC52" s="249">
        <v>273</v>
      </c>
      <c r="AD52" s="255">
        <v>62.2</v>
      </c>
      <c r="AE52" s="250">
        <v>166</v>
      </c>
      <c r="AF52" s="255">
        <v>37.799999999999997</v>
      </c>
      <c r="AG52" s="435">
        <v>0</v>
      </c>
      <c r="AH52" s="253">
        <v>0</v>
      </c>
      <c r="AI52" s="249">
        <v>263</v>
      </c>
      <c r="AJ52" s="255">
        <v>59.9</v>
      </c>
      <c r="AK52" s="250">
        <v>176</v>
      </c>
      <c r="AL52" s="255">
        <v>40.1</v>
      </c>
      <c r="AM52" s="435">
        <v>0</v>
      </c>
      <c r="AN52" s="253">
        <v>0</v>
      </c>
      <c r="AO52" s="249">
        <v>251</v>
      </c>
      <c r="AP52" s="255">
        <v>55.5</v>
      </c>
      <c r="AQ52" s="250">
        <v>201</v>
      </c>
      <c r="AR52" s="255">
        <v>44.5</v>
      </c>
      <c r="AS52" s="435">
        <v>0</v>
      </c>
      <c r="AT52" s="253">
        <v>0</v>
      </c>
      <c r="AU52" s="249">
        <v>242</v>
      </c>
      <c r="AV52" s="255">
        <v>53</v>
      </c>
      <c r="AW52" s="250">
        <v>214</v>
      </c>
      <c r="AX52" s="255">
        <v>46.8</v>
      </c>
      <c r="AY52" s="435">
        <v>1</v>
      </c>
      <c r="AZ52" s="253">
        <v>0.2</v>
      </c>
      <c r="BA52" s="249">
        <v>228</v>
      </c>
      <c r="BB52" s="255">
        <v>48.8</v>
      </c>
      <c r="BC52" s="250">
        <v>238</v>
      </c>
      <c r="BD52" s="255">
        <v>51</v>
      </c>
      <c r="BE52" s="435">
        <v>1</v>
      </c>
      <c r="BF52" s="253">
        <v>0.2</v>
      </c>
    </row>
    <row r="53" spans="1:58" ht="20.100000000000001" customHeight="1" x14ac:dyDescent="0.35">
      <c r="A53" s="69" t="s">
        <v>125</v>
      </c>
      <c r="B53" s="70" t="s">
        <v>128</v>
      </c>
      <c r="C53" s="251">
        <v>181</v>
      </c>
      <c r="D53" s="256">
        <v>62</v>
      </c>
      <c r="E53" s="252">
        <v>111</v>
      </c>
      <c r="F53" s="254">
        <v>38</v>
      </c>
      <c r="G53" s="251">
        <v>169</v>
      </c>
      <c r="H53" s="256">
        <v>59.9</v>
      </c>
      <c r="I53" s="252">
        <v>113</v>
      </c>
      <c r="J53" s="254">
        <v>40.1</v>
      </c>
      <c r="K53" s="251">
        <v>154</v>
      </c>
      <c r="L53" s="256">
        <v>53.3</v>
      </c>
      <c r="M53" s="252">
        <v>135</v>
      </c>
      <c r="N53" s="254">
        <v>46.7</v>
      </c>
      <c r="O53" s="251">
        <v>151</v>
      </c>
      <c r="P53" s="256">
        <v>51.7</v>
      </c>
      <c r="Q53" s="252">
        <v>141</v>
      </c>
      <c r="R53" s="254">
        <v>48.3</v>
      </c>
      <c r="S53" s="251">
        <v>150</v>
      </c>
      <c r="T53" s="256">
        <v>50.8</v>
      </c>
      <c r="U53" s="252">
        <v>145</v>
      </c>
      <c r="V53" s="254">
        <v>49.2</v>
      </c>
      <c r="W53" s="251">
        <v>138</v>
      </c>
      <c r="X53" s="256">
        <v>47.3</v>
      </c>
      <c r="Y53" s="252">
        <v>154</v>
      </c>
      <c r="Z53" s="256">
        <v>52.7</v>
      </c>
      <c r="AA53" s="72">
        <v>0</v>
      </c>
      <c r="AB53" s="254">
        <v>0</v>
      </c>
      <c r="AC53" s="251">
        <v>149</v>
      </c>
      <c r="AD53" s="256">
        <v>49.3</v>
      </c>
      <c r="AE53" s="252">
        <v>152</v>
      </c>
      <c r="AF53" s="256">
        <v>50.3</v>
      </c>
      <c r="AG53" s="436">
        <v>1</v>
      </c>
      <c r="AH53" s="254">
        <v>0.3</v>
      </c>
      <c r="AI53" s="251">
        <v>159</v>
      </c>
      <c r="AJ53" s="256">
        <v>52</v>
      </c>
      <c r="AK53" s="252">
        <v>147</v>
      </c>
      <c r="AL53" s="256">
        <v>48</v>
      </c>
      <c r="AM53" s="436">
        <v>0</v>
      </c>
      <c r="AN53" s="254">
        <v>0</v>
      </c>
      <c r="AO53" s="251">
        <v>149</v>
      </c>
      <c r="AP53" s="256">
        <v>49.5</v>
      </c>
      <c r="AQ53" s="252">
        <v>152</v>
      </c>
      <c r="AR53" s="256">
        <v>50.5</v>
      </c>
      <c r="AS53" s="436">
        <v>0</v>
      </c>
      <c r="AT53" s="254">
        <v>0</v>
      </c>
      <c r="AU53" s="251">
        <v>158</v>
      </c>
      <c r="AV53" s="256">
        <v>53</v>
      </c>
      <c r="AW53" s="252">
        <v>140</v>
      </c>
      <c r="AX53" s="256">
        <v>47</v>
      </c>
      <c r="AY53" s="436">
        <v>0</v>
      </c>
      <c r="AZ53" s="254">
        <v>0</v>
      </c>
      <c r="BA53" s="251">
        <v>163</v>
      </c>
      <c r="BB53" s="256">
        <v>54.5</v>
      </c>
      <c r="BC53" s="252">
        <v>136</v>
      </c>
      <c r="BD53" s="256">
        <v>45.5</v>
      </c>
      <c r="BE53" s="436">
        <v>0</v>
      </c>
      <c r="BF53" s="254">
        <v>0</v>
      </c>
    </row>
    <row r="54" spans="1:58" ht="20.100000000000001" customHeight="1" x14ac:dyDescent="0.35">
      <c r="A54" s="63" t="s">
        <v>130</v>
      </c>
      <c r="B54" s="64" t="s">
        <v>131</v>
      </c>
      <c r="C54" s="249">
        <v>148</v>
      </c>
      <c r="D54" s="255">
        <v>65.5</v>
      </c>
      <c r="E54" s="250">
        <v>78</v>
      </c>
      <c r="F54" s="253">
        <v>34.5</v>
      </c>
      <c r="G54" s="249">
        <v>151</v>
      </c>
      <c r="H54" s="255">
        <v>66.2</v>
      </c>
      <c r="I54" s="250">
        <v>77</v>
      </c>
      <c r="J54" s="253">
        <v>33.799999999999997</v>
      </c>
      <c r="K54" s="249">
        <v>146</v>
      </c>
      <c r="L54" s="255">
        <v>64.3</v>
      </c>
      <c r="M54" s="250">
        <v>81</v>
      </c>
      <c r="N54" s="253">
        <v>35.700000000000003</v>
      </c>
      <c r="O54" s="249">
        <v>154</v>
      </c>
      <c r="P54" s="255">
        <v>67</v>
      </c>
      <c r="Q54" s="250">
        <v>76</v>
      </c>
      <c r="R54" s="253">
        <v>33</v>
      </c>
      <c r="S54" s="249">
        <v>153</v>
      </c>
      <c r="T54" s="255">
        <v>66.5</v>
      </c>
      <c r="U54" s="250">
        <v>77</v>
      </c>
      <c r="V54" s="253">
        <v>33.5</v>
      </c>
      <c r="W54" s="249">
        <v>144</v>
      </c>
      <c r="X54" s="255">
        <v>62.3</v>
      </c>
      <c r="Y54" s="250">
        <v>87</v>
      </c>
      <c r="Z54" s="255">
        <v>37.700000000000003</v>
      </c>
      <c r="AA54" s="66">
        <v>0</v>
      </c>
      <c r="AB54" s="253">
        <v>0</v>
      </c>
      <c r="AC54" s="249">
        <v>134</v>
      </c>
      <c r="AD54" s="255">
        <v>57.8</v>
      </c>
      <c r="AE54" s="250">
        <v>98</v>
      </c>
      <c r="AF54" s="255">
        <v>42.2</v>
      </c>
      <c r="AG54" s="435">
        <v>0</v>
      </c>
      <c r="AH54" s="253">
        <v>0</v>
      </c>
      <c r="AI54" s="249">
        <v>124</v>
      </c>
      <c r="AJ54" s="255">
        <v>53.9</v>
      </c>
      <c r="AK54" s="250">
        <v>106</v>
      </c>
      <c r="AL54" s="255">
        <v>46.1</v>
      </c>
      <c r="AM54" s="435">
        <v>0</v>
      </c>
      <c r="AN54" s="253">
        <v>0</v>
      </c>
      <c r="AO54" s="249">
        <v>129</v>
      </c>
      <c r="AP54" s="255">
        <v>56.1</v>
      </c>
      <c r="AQ54" s="250">
        <v>100</v>
      </c>
      <c r="AR54" s="255">
        <v>43.5</v>
      </c>
      <c r="AS54" s="435">
        <v>1</v>
      </c>
      <c r="AT54" s="253">
        <v>0.4</v>
      </c>
      <c r="AU54" s="249">
        <v>122</v>
      </c>
      <c r="AV54" s="255">
        <v>52.6</v>
      </c>
      <c r="AW54" s="250">
        <v>110</v>
      </c>
      <c r="AX54" s="255">
        <v>47.4</v>
      </c>
      <c r="AY54" s="435">
        <v>0</v>
      </c>
      <c r="AZ54" s="253">
        <v>0</v>
      </c>
      <c r="BA54" s="249">
        <v>131</v>
      </c>
      <c r="BB54" s="255">
        <v>56.5</v>
      </c>
      <c r="BC54" s="250">
        <v>101</v>
      </c>
      <c r="BD54" s="255">
        <v>43.5</v>
      </c>
      <c r="BE54" s="435">
        <v>0</v>
      </c>
      <c r="BF54" s="253">
        <v>0</v>
      </c>
    </row>
    <row r="55" spans="1:58" ht="20.100000000000001" customHeight="1" x14ac:dyDescent="0.35">
      <c r="A55" s="69" t="s">
        <v>133</v>
      </c>
      <c r="B55" s="70" t="s">
        <v>134</v>
      </c>
      <c r="C55" s="251">
        <v>210</v>
      </c>
      <c r="D55" s="256">
        <v>68.599999999999994</v>
      </c>
      <c r="E55" s="252">
        <v>96</v>
      </c>
      <c r="F55" s="254">
        <v>31.4</v>
      </c>
      <c r="G55" s="251">
        <v>198</v>
      </c>
      <c r="H55" s="256">
        <v>66.900000000000006</v>
      </c>
      <c r="I55" s="252">
        <v>98</v>
      </c>
      <c r="J55" s="254">
        <v>33.1</v>
      </c>
      <c r="K55" s="251">
        <v>190</v>
      </c>
      <c r="L55" s="256">
        <v>62.5</v>
      </c>
      <c r="M55" s="252">
        <v>114</v>
      </c>
      <c r="N55" s="254">
        <v>37.5</v>
      </c>
      <c r="O55" s="251">
        <v>183</v>
      </c>
      <c r="P55" s="256">
        <v>60.2</v>
      </c>
      <c r="Q55" s="252">
        <v>121</v>
      </c>
      <c r="R55" s="254">
        <v>39.799999999999997</v>
      </c>
      <c r="S55" s="251">
        <v>186</v>
      </c>
      <c r="T55" s="256">
        <v>61.4</v>
      </c>
      <c r="U55" s="252">
        <v>117</v>
      </c>
      <c r="V55" s="254">
        <v>38.6</v>
      </c>
      <c r="W55" s="251">
        <v>183</v>
      </c>
      <c r="X55" s="256">
        <v>61.4</v>
      </c>
      <c r="Y55" s="252">
        <v>115</v>
      </c>
      <c r="Z55" s="256">
        <v>38.6</v>
      </c>
      <c r="AA55" s="72">
        <v>0</v>
      </c>
      <c r="AB55" s="254">
        <v>0</v>
      </c>
      <c r="AC55" s="251">
        <v>173</v>
      </c>
      <c r="AD55" s="256">
        <v>58.8</v>
      </c>
      <c r="AE55" s="252">
        <v>121</v>
      </c>
      <c r="AF55" s="256">
        <v>41.2</v>
      </c>
      <c r="AG55" s="436">
        <v>0</v>
      </c>
      <c r="AH55" s="254">
        <v>0</v>
      </c>
      <c r="AI55" s="251">
        <v>167</v>
      </c>
      <c r="AJ55" s="256">
        <v>57.8</v>
      </c>
      <c r="AK55" s="252">
        <v>122</v>
      </c>
      <c r="AL55" s="256">
        <v>42.2</v>
      </c>
      <c r="AM55" s="436">
        <v>0</v>
      </c>
      <c r="AN55" s="254">
        <v>0</v>
      </c>
      <c r="AO55" s="251">
        <v>162</v>
      </c>
      <c r="AP55" s="256">
        <v>54.7</v>
      </c>
      <c r="AQ55" s="252">
        <v>134</v>
      </c>
      <c r="AR55" s="256">
        <v>45.3</v>
      </c>
      <c r="AS55" s="436">
        <v>0</v>
      </c>
      <c r="AT55" s="254">
        <v>0</v>
      </c>
      <c r="AU55" s="251">
        <v>159</v>
      </c>
      <c r="AV55" s="256">
        <v>53.2</v>
      </c>
      <c r="AW55" s="252">
        <v>140</v>
      </c>
      <c r="AX55" s="256">
        <v>46.8</v>
      </c>
      <c r="AY55" s="436">
        <v>0</v>
      </c>
      <c r="AZ55" s="254">
        <v>0</v>
      </c>
      <c r="BA55" s="251">
        <v>154</v>
      </c>
      <c r="BB55" s="256">
        <v>52.7</v>
      </c>
      <c r="BC55" s="252">
        <v>138</v>
      </c>
      <c r="BD55" s="256">
        <v>47.3</v>
      </c>
      <c r="BE55" s="436">
        <v>0</v>
      </c>
      <c r="BF55" s="254">
        <v>0</v>
      </c>
    </row>
    <row r="56" spans="1:58" ht="20.100000000000001" customHeight="1" x14ac:dyDescent="0.35">
      <c r="A56" s="63" t="s">
        <v>136</v>
      </c>
      <c r="B56" s="64" t="s">
        <v>137</v>
      </c>
      <c r="C56" s="249">
        <v>315</v>
      </c>
      <c r="D56" s="255">
        <v>60.3</v>
      </c>
      <c r="E56" s="250">
        <v>207</v>
      </c>
      <c r="F56" s="253">
        <v>39.700000000000003</v>
      </c>
      <c r="G56" s="249">
        <v>313</v>
      </c>
      <c r="H56" s="255">
        <v>59.7</v>
      </c>
      <c r="I56" s="250">
        <v>211</v>
      </c>
      <c r="J56" s="253">
        <v>40.299999999999997</v>
      </c>
      <c r="K56" s="249">
        <v>322</v>
      </c>
      <c r="L56" s="255">
        <v>59.9</v>
      </c>
      <c r="M56" s="250">
        <v>216</v>
      </c>
      <c r="N56" s="253">
        <v>40.1</v>
      </c>
      <c r="O56" s="249">
        <v>303</v>
      </c>
      <c r="P56" s="255">
        <v>55.5</v>
      </c>
      <c r="Q56" s="250">
        <v>243</v>
      </c>
      <c r="R56" s="253">
        <v>44.5</v>
      </c>
      <c r="S56" s="249">
        <v>314</v>
      </c>
      <c r="T56" s="255">
        <v>56.3</v>
      </c>
      <c r="U56" s="250">
        <v>244</v>
      </c>
      <c r="V56" s="253">
        <v>43.7</v>
      </c>
      <c r="W56" s="249">
        <v>297</v>
      </c>
      <c r="X56" s="255">
        <v>53.1</v>
      </c>
      <c r="Y56" s="250">
        <v>262</v>
      </c>
      <c r="Z56" s="255">
        <v>46.9</v>
      </c>
      <c r="AA56" s="66">
        <v>0</v>
      </c>
      <c r="AB56" s="253">
        <v>0</v>
      </c>
      <c r="AC56" s="249">
        <v>299</v>
      </c>
      <c r="AD56" s="255">
        <v>53.9</v>
      </c>
      <c r="AE56" s="250">
        <v>254</v>
      </c>
      <c r="AF56" s="255">
        <v>45.8</v>
      </c>
      <c r="AG56" s="435">
        <v>2</v>
      </c>
      <c r="AH56" s="253">
        <v>0.4</v>
      </c>
      <c r="AI56" s="249">
        <v>308</v>
      </c>
      <c r="AJ56" s="255">
        <v>55.5</v>
      </c>
      <c r="AK56" s="250">
        <v>239</v>
      </c>
      <c r="AL56" s="255">
        <v>43.1</v>
      </c>
      <c r="AM56" s="435">
        <v>8</v>
      </c>
      <c r="AN56" s="253">
        <v>1.4</v>
      </c>
      <c r="AO56" s="249">
        <v>305</v>
      </c>
      <c r="AP56" s="255">
        <v>52.5</v>
      </c>
      <c r="AQ56" s="250">
        <v>259</v>
      </c>
      <c r="AR56" s="255">
        <v>44.6</v>
      </c>
      <c r="AS56" s="435">
        <v>17</v>
      </c>
      <c r="AT56" s="253">
        <v>2.9</v>
      </c>
      <c r="AU56" s="249">
        <v>304</v>
      </c>
      <c r="AV56" s="255">
        <v>51.9</v>
      </c>
      <c r="AW56" s="250">
        <v>264</v>
      </c>
      <c r="AX56" s="255">
        <v>45.1</v>
      </c>
      <c r="AY56" s="435">
        <v>18</v>
      </c>
      <c r="AZ56" s="253">
        <v>3.1</v>
      </c>
      <c r="BA56" s="249">
        <v>289</v>
      </c>
      <c r="BB56" s="255">
        <v>49.6</v>
      </c>
      <c r="BC56" s="250">
        <v>279</v>
      </c>
      <c r="BD56" s="255">
        <v>47.9</v>
      </c>
      <c r="BE56" s="435">
        <v>15</v>
      </c>
      <c r="BF56" s="253">
        <v>2.6</v>
      </c>
    </row>
    <row r="57" spans="1:58" ht="20.100000000000001" customHeight="1" x14ac:dyDescent="0.35">
      <c r="A57" s="69" t="s">
        <v>136</v>
      </c>
      <c r="B57" s="70" t="s">
        <v>141</v>
      </c>
      <c r="C57" s="251">
        <v>233</v>
      </c>
      <c r="D57" s="256">
        <v>45.6</v>
      </c>
      <c r="E57" s="252">
        <v>278</v>
      </c>
      <c r="F57" s="254">
        <v>54.4</v>
      </c>
      <c r="G57" s="251">
        <v>232</v>
      </c>
      <c r="H57" s="256">
        <v>44.2</v>
      </c>
      <c r="I57" s="252">
        <v>293</v>
      </c>
      <c r="J57" s="254">
        <v>55.8</v>
      </c>
      <c r="K57" s="251">
        <v>238</v>
      </c>
      <c r="L57" s="256">
        <v>44.4</v>
      </c>
      <c r="M57" s="252">
        <v>298</v>
      </c>
      <c r="N57" s="254">
        <v>55.6</v>
      </c>
      <c r="O57" s="251">
        <v>242</v>
      </c>
      <c r="P57" s="256">
        <v>44.6</v>
      </c>
      <c r="Q57" s="252">
        <v>300</v>
      </c>
      <c r="R57" s="254">
        <v>55.4</v>
      </c>
      <c r="S57" s="251">
        <v>227</v>
      </c>
      <c r="T57" s="256">
        <v>42.8</v>
      </c>
      <c r="U57" s="252">
        <v>303</v>
      </c>
      <c r="V57" s="254">
        <v>57.2</v>
      </c>
      <c r="W57" s="251">
        <v>233</v>
      </c>
      <c r="X57" s="256">
        <v>43.6</v>
      </c>
      <c r="Y57" s="252">
        <v>301</v>
      </c>
      <c r="Z57" s="256">
        <v>56.4</v>
      </c>
      <c r="AA57" s="72">
        <v>0</v>
      </c>
      <c r="AB57" s="254">
        <v>0</v>
      </c>
      <c r="AC57" s="251">
        <v>236</v>
      </c>
      <c r="AD57" s="256">
        <v>43.6</v>
      </c>
      <c r="AE57" s="252">
        <v>302</v>
      </c>
      <c r="AF57" s="256">
        <v>55.8</v>
      </c>
      <c r="AG57" s="436">
        <v>3</v>
      </c>
      <c r="AH57" s="254">
        <v>0.6</v>
      </c>
      <c r="AI57" s="251">
        <v>226</v>
      </c>
      <c r="AJ57" s="256">
        <v>40.6</v>
      </c>
      <c r="AK57" s="252">
        <v>327</v>
      </c>
      <c r="AL57" s="256">
        <v>58.8</v>
      </c>
      <c r="AM57" s="436">
        <v>3</v>
      </c>
      <c r="AN57" s="254">
        <v>0.5</v>
      </c>
      <c r="AO57" s="251">
        <v>205</v>
      </c>
      <c r="AP57" s="256">
        <v>36.1</v>
      </c>
      <c r="AQ57" s="252">
        <v>363</v>
      </c>
      <c r="AR57" s="256">
        <v>63.9</v>
      </c>
      <c r="AS57" s="436">
        <v>0</v>
      </c>
      <c r="AT57" s="254">
        <v>0</v>
      </c>
      <c r="AU57" s="251">
        <v>207</v>
      </c>
      <c r="AV57" s="256">
        <v>35.700000000000003</v>
      </c>
      <c r="AW57" s="252">
        <v>373</v>
      </c>
      <c r="AX57" s="256">
        <v>64.3</v>
      </c>
      <c r="AY57" s="436">
        <v>0</v>
      </c>
      <c r="AZ57" s="254">
        <v>0</v>
      </c>
      <c r="BA57" s="251">
        <v>206</v>
      </c>
      <c r="BB57" s="256">
        <v>34.799999999999997</v>
      </c>
      <c r="BC57" s="252">
        <v>384</v>
      </c>
      <c r="BD57" s="256">
        <v>64.900000000000006</v>
      </c>
      <c r="BE57" s="436">
        <v>2</v>
      </c>
      <c r="BF57" s="254">
        <v>0.3</v>
      </c>
    </row>
    <row r="58" spans="1:58" ht="20.100000000000001" customHeight="1" x14ac:dyDescent="0.35">
      <c r="A58" s="63" t="s">
        <v>136</v>
      </c>
      <c r="B58" s="64" t="s">
        <v>143</v>
      </c>
      <c r="C58" s="249">
        <v>192</v>
      </c>
      <c r="D58" s="255">
        <v>61</v>
      </c>
      <c r="E58" s="250">
        <v>123</v>
      </c>
      <c r="F58" s="253">
        <v>39</v>
      </c>
      <c r="G58" s="249">
        <v>188</v>
      </c>
      <c r="H58" s="255">
        <v>60.1</v>
      </c>
      <c r="I58" s="250">
        <v>125</v>
      </c>
      <c r="J58" s="253">
        <v>39.9</v>
      </c>
      <c r="K58" s="249">
        <v>181</v>
      </c>
      <c r="L58" s="255">
        <v>57.1</v>
      </c>
      <c r="M58" s="250">
        <v>136</v>
      </c>
      <c r="N58" s="253">
        <v>42.9</v>
      </c>
      <c r="O58" s="249">
        <v>182</v>
      </c>
      <c r="P58" s="255">
        <v>56.7</v>
      </c>
      <c r="Q58" s="250">
        <v>139</v>
      </c>
      <c r="R58" s="253">
        <v>43.3</v>
      </c>
      <c r="S58" s="249">
        <v>172</v>
      </c>
      <c r="T58" s="255">
        <v>53.1</v>
      </c>
      <c r="U58" s="250">
        <v>152</v>
      </c>
      <c r="V58" s="253">
        <v>46.9</v>
      </c>
      <c r="W58" s="249">
        <v>160</v>
      </c>
      <c r="X58" s="255">
        <v>49.4</v>
      </c>
      <c r="Y58" s="250">
        <v>164</v>
      </c>
      <c r="Z58" s="255">
        <v>50.6</v>
      </c>
      <c r="AA58" s="66">
        <v>0</v>
      </c>
      <c r="AB58" s="253">
        <v>0</v>
      </c>
      <c r="AC58" s="249">
        <v>162</v>
      </c>
      <c r="AD58" s="255">
        <v>49.7</v>
      </c>
      <c r="AE58" s="250">
        <v>163</v>
      </c>
      <c r="AF58" s="255">
        <v>50</v>
      </c>
      <c r="AG58" s="435">
        <v>1</v>
      </c>
      <c r="AH58" s="253">
        <v>0.3</v>
      </c>
      <c r="AI58" s="249">
        <v>153</v>
      </c>
      <c r="AJ58" s="255">
        <v>46.8</v>
      </c>
      <c r="AK58" s="250">
        <v>173</v>
      </c>
      <c r="AL58" s="255">
        <v>52.9</v>
      </c>
      <c r="AM58" s="435">
        <v>1</v>
      </c>
      <c r="AN58" s="253">
        <v>0.3</v>
      </c>
      <c r="AO58" s="249">
        <v>159</v>
      </c>
      <c r="AP58" s="255">
        <v>49.4</v>
      </c>
      <c r="AQ58" s="250">
        <v>163</v>
      </c>
      <c r="AR58" s="255">
        <v>50.6</v>
      </c>
      <c r="AS58" s="435">
        <v>0</v>
      </c>
      <c r="AT58" s="253">
        <v>0</v>
      </c>
      <c r="AU58" s="249">
        <v>155</v>
      </c>
      <c r="AV58" s="255">
        <v>47.5</v>
      </c>
      <c r="AW58" s="250">
        <v>171</v>
      </c>
      <c r="AX58" s="255">
        <v>52.5</v>
      </c>
      <c r="AY58" s="435">
        <v>0</v>
      </c>
      <c r="AZ58" s="253">
        <v>0</v>
      </c>
      <c r="BA58" s="249">
        <v>140</v>
      </c>
      <c r="BB58" s="255">
        <v>42.4</v>
      </c>
      <c r="BC58" s="250">
        <v>190</v>
      </c>
      <c r="BD58" s="255">
        <v>57.6</v>
      </c>
      <c r="BE58" s="435">
        <v>0</v>
      </c>
      <c r="BF58" s="253">
        <v>0</v>
      </c>
    </row>
    <row r="59" spans="1:58" ht="20.100000000000001" customHeight="1" x14ac:dyDescent="0.35">
      <c r="A59" s="69" t="s">
        <v>145</v>
      </c>
      <c r="B59" s="70" t="s">
        <v>146</v>
      </c>
      <c r="C59" s="251">
        <v>143</v>
      </c>
      <c r="D59" s="256">
        <v>59.6</v>
      </c>
      <c r="E59" s="252">
        <v>97</v>
      </c>
      <c r="F59" s="254">
        <v>40.4</v>
      </c>
      <c r="G59" s="251">
        <v>142</v>
      </c>
      <c r="H59" s="256">
        <v>55</v>
      </c>
      <c r="I59" s="252">
        <v>116</v>
      </c>
      <c r="J59" s="254">
        <v>45</v>
      </c>
      <c r="K59" s="251">
        <v>141</v>
      </c>
      <c r="L59" s="256">
        <v>51.8</v>
      </c>
      <c r="M59" s="252">
        <v>131</v>
      </c>
      <c r="N59" s="254">
        <v>48.2</v>
      </c>
      <c r="O59" s="251">
        <v>151</v>
      </c>
      <c r="P59" s="256">
        <v>52.4</v>
      </c>
      <c r="Q59" s="252">
        <v>137</v>
      </c>
      <c r="R59" s="254">
        <v>47.6</v>
      </c>
      <c r="S59" s="251">
        <v>137</v>
      </c>
      <c r="T59" s="256">
        <v>47.2</v>
      </c>
      <c r="U59" s="252">
        <v>153</v>
      </c>
      <c r="V59" s="254">
        <v>52.8</v>
      </c>
      <c r="W59" s="251">
        <v>141</v>
      </c>
      <c r="X59" s="256">
        <v>48.1</v>
      </c>
      <c r="Y59" s="252">
        <v>152</v>
      </c>
      <c r="Z59" s="256">
        <v>51.9</v>
      </c>
      <c r="AA59" s="72">
        <v>0</v>
      </c>
      <c r="AB59" s="254">
        <v>0</v>
      </c>
      <c r="AC59" s="251">
        <v>151</v>
      </c>
      <c r="AD59" s="256">
        <v>51</v>
      </c>
      <c r="AE59" s="252">
        <v>145</v>
      </c>
      <c r="AF59" s="256">
        <v>49</v>
      </c>
      <c r="AG59" s="436">
        <v>0</v>
      </c>
      <c r="AH59" s="254">
        <v>0</v>
      </c>
      <c r="AI59" s="251">
        <v>150</v>
      </c>
      <c r="AJ59" s="256">
        <v>51</v>
      </c>
      <c r="AK59" s="252">
        <v>144</v>
      </c>
      <c r="AL59" s="256">
        <v>49</v>
      </c>
      <c r="AM59" s="436">
        <v>0</v>
      </c>
      <c r="AN59" s="254">
        <v>0</v>
      </c>
      <c r="AO59" s="251">
        <v>158</v>
      </c>
      <c r="AP59" s="256">
        <v>53.4</v>
      </c>
      <c r="AQ59" s="252">
        <v>138</v>
      </c>
      <c r="AR59" s="256">
        <v>46.6</v>
      </c>
      <c r="AS59" s="436">
        <v>0</v>
      </c>
      <c r="AT59" s="254">
        <v>0</v>
      </c>
      <c r="AU59" s="251">
        <v>156</v>
      </c>
      <c r="AV59" s="256">
        <v>51.7</v>
      </c>
      <c r="AW59" s="252">
        <v>146</v>
      </c>
      <c r="AX59" s="256">
        <v>48.3</v>
      </c>
      <c r="AY59" s="436">
        <v>0</v>
      </c>
      <c r="AZ59" s="254">
        <v>0</v>
      </c>
      <c r="BA59" s="251">
        <v>163</v>
      </c>
      <c r="BB59" s="256">
        <v>52.6</v>
      </c>
      <c r="BC59" s="252">
        <v>147</v>
      </c>
      <c r="BD59" s="256">
        <v>47.4</v>
      </c>
      <c r="BE59" s="436">
        <v>0</v>
      </c>
      <c r="BF59" s="254">
        <v>0</v>
      </c>
    </row>
    <row r="60" spans="1:58" ht="20.100000000000001" customHeight="1" x14ac:dyDescent="0.35">
      <c r="A60" s="63" t="s">
        <v>148</v>
      </c>
      <c r="B60" s="64" t="s">
        <v>149</v>
      </c>
      <c r="C60" s="249">
        <v>112</v>
      </c>
      <c r="D60" s="255">
        <v>49.1</v>
      </c>
      <c r="E60" s="250">
        <v>116</v>
      </c>
      <c r="F60" s="253">
        <v>50.9</v>
      </c>
      <c r="G60" s="249">
        <v>115</v>
      </c>
      <c r="H60" s="255">
        <v>51.3</v>
      </c>
      <c r="I60" s="250">
        <v>109</v>
      </c>
      <c r="J60" s="253">
        <v>48.7</v>
      </c>
      <c r="K60" s="249">
        <v>110</v>
      </c>
      <c r="L60" s="255">
        <v>48.5</v>
      </c>
      <c r="M60" s="250">
        <v>117</v>
      </c>
      <c r="N60" s="253">
        <v>51.5</v>
      </c>
      <c r="O60" s="249">
        <v>104</v>
      </c>
      <c r="P60" s="255">
        <v>45.2</v>
      </c>
      <c r="Q60" s="250">
        <v>126</v>
      </c>
      <c r="R60" s="253">
        <v>54.8</v>
      </c>
      <c r="S60" s="249">
        <v>119</v>
      </c>
      <c r="T60" s="255">
        <v>47.6</v>
      </c>
      <c r="U60" s="250">
        <v>131</v>
      </c>
      <c r="V60" s="253">
        <v>52.4</v>
      </c>
      <c r="W60" s="249">
        <v>95</v>
      </c>
      <c r="X60" s="255">
        <v>39.299999999999997</v>
      </c>
      <c r="Y60" s="250">
        <v>147</v>
      </c>
      <c r="Z60" s="255">
        <v>60.7</v>
      </c>
      <c r="AA60" s="66">
        <v>0</v>
      </c>
      <c r="AB60" s="253">
        <v>0</v>
      </c>
      <c r="AC60" s="249">
        <v>99</v>
      </c>
      <c r="AD60" s="255">
        <v>40.700000000000003</v>
      </c>
      <c r="AE60" s="250">
        <v>144</v>
      </c>
      <c r="AF60" s="255">
        <v>59.3</v>
      </c>
      <c r="AG60" s="435">
        <v>0</v>
      </c>
      <c r="AH60" s="253">
        <v>0</v>
      </c>
      <c r="AI60" s="249">
        <v>93</v>
      </c>
      <c r="AJ60" s="255">
        <v>39.200000000000003</v>
      </c>
      <c r="AK60" s="250">
        <v>144</v>
      </c>
      <c r="AL60" s="255">
        <v>60.8</v>
      </c>
      <c r="AM60" s="435">
        <v>0</v>
      </c>
      <c r="AN60" s="253">
        <v>0</v>
      </c>
      <c r="AO60" s="249">
        <v>81</v>
      </c>
      <c r="AP60" s="255">
        <v>34.6</v>
      </c>
      <c r="AQ60" s="250">
        <v>143</v>
      </c>
      <c r="AR60" s="255">
        <v>61.1</v>
      </c>
      <c r="AS60" s="435">
        <v>10</v>
      </c>
      <c r="AT60" s="253">
        <v>4.3</v>
      </c>
      <c r="AU60" s="249">
        <v>97</v>
      </c>
      <c r="AV60" s="255">
        <v>39.9</v>
      </c>
      <c r="AW60" s="250">
        <v>146</v>
      </c>
      <c r="AX60" s="255">
        <v>60.1</v>
      </c>
      <c r="AY60" s="435">
        <v>0</v>
      </c>
      <c r="AZ60" s="253">
        <v>0</v>
      </c>
      <c r="BA60" s="249">
        <v>88</v>
      </c>
      <c r="BB60" s="255">
        <v>35.9</v>
      </c>
      <c r="BC60" s="250">
        <v>156</v>
      </c>
      <c r="BD60" s="255">
        <v>63.7</v>
      </c>
      <c r="BE60" s="435">
        <v>1</v>
      </c>
      <c r="BF60" s="253">
        <v>0.4</v>
      </c>
    </row>
    <row r="61" spans="1:58" ht="20.100000000000001" customHeight="1" x14ac:dyDescent="0.35">
      <c r="A61" s="69" t="s">
        <v>148</v>
      </c>
      <c r="B61" s="70" t="s">
        <v>150</v>
      </c>
      <c r="C61" s="251">
        <v>203</v>
      </c>
      <c r="D61" s="256">
        <v>62.5</v>
      </c>
      <c r="E61" s="252">
        <v>122</v>
      </c>
      <c r="F61" s="254">
        <v>37.5</v>
      </c>
      <c r="G61" s="251">
        <v>211</v>
      </c>
      <c r="H61" s="256">
        <v>64.900000000000006</v>
      </c>
      <c r="I61" s="252">
        <v>114</v>
      </c>
      <c r="J61" s="254">
        <v>35.1</v>
      </c>
      <c r="K61" s="251">
        <v>219</v>
      </c>
      <c r="L61" s="256">
        <v>65.2</v>
      </c>
      <c r="M61" s="252">
        <v>117</v>
      </c>
      <c r="N61" s="254">
        <v>34.799999999999997</v>
      </c>
      <c r="O61" s="251">
        <v>234</v>
      </c>
      <c r="P61" s="256">
        <v>67.2</v>
      </c>
      <c r="Q61" s="252">
        <v>114</v>
      </c>
      <c r="R61" s="254">
        <v>32.799999999999997</v>
      </c>
      <c r="S61" s="251">
        <v>234</v>
      </c>
      <c r="T61" s="256">
        <v>65.900000000000006</v>
      </c>
      <c r="U61" s="252">
        <v>121</v>
      </c>
      <c r="V61" s="254">
        <v>34.1</v>
      </c>
      <c r="W61" s="251">
        <v>235</v>
      </c>
      <c r="X61" s="256">
        <v>64.900000000000006</v>
      </c>
      <c r="Y61" s="252">
        <v>127</v>
      </c>
      <c r="Z61" s="256">
        <v>35.1</v>
      </c>
      <c r="AA61" s="72">
        <v>0</v>
      </c>
      <c r="AB61" s="254">
        <v>0</v>
      </c>
      <c r="AC61" s="251">
        <v>225</v>
      </c>
      <c r="AD61" s="256">
        <v>60.6</v>
      </c>
      <c r="AE61" s="252">
        <v>146</v>
      </c>
      <c r="AF61" s="256">
        <v>39.4</v>
      </c>
      <c r="AG61" s="436">
        <v>0</v>
      </c>
      <c r="AH61" s="254">
        <v>0</v>
      </c>
      <c r="AI61" s="251">
        <v>221</v>
      </c>
      <c r="AJ61" s="256">
        <v>58.2</v>
      </c>
      <c r="AK61" s="252">
        <v>159</v>
      </c>
      <c r="AL61" s="256">
        <v>41.8</v>
      </c>
      <c r="AM61" s="436">
        <v>0</v>
      </c>
      <c r="AN61" s="254">
        <v>0</v>
      </c>
      <c r="AO61" s="251">
        <v>233</v>
      </c>
      <c r="AP61" s="256">
        <v>60.8</v>
      </c>
      <c r="AQ61" s="252">
        <v>150</v>
      </c>
      <c r="AR61" s="256">
        <v>39.200000000000003</v>
      </c>
      <c r="AS61" s="436">
        <v>0</v>
      </c>
      <c r="AT61" s="254">
        <v>0</v>
      </c>
      <c r="AU61" s="251">
        <v>234</v>
      </c>
      <c r="AV61" s="256">
        <v>60.3</v>
      </c>
      <c r="AW61" s="252">
        <v>154</v>
      </c>
      <c r="AX61" s="256">
        <v>39.700000000000003</v>
      </c>
      <c r="AY61" s="436">
        <v>0</v>
      </c>
      <c r="AZ61" s="254">
        <v>0</v>
      </c>
      <c r="BA61" s="251">
        <v>224</v>
      </c>
      <c r="BB61" s="256">
        <v>58</v>
      </c>
      <c r="BC61" s="252">
        <v>162</v>
      </c>
      <c r="BD61" s="256">
        <v>42</v>
      </c>
      <c r="BE61" s="436">
        <v>0</v>
      </c>
      <c r="BF61" s="254">
        <v>0</v>
      </c>
    </row>
    <row r="62" spans="1:58" ht="20.100000000000001" customHeight="1" x14ac:dyDescent="0.35">
      <c r="A62" s="63" t="s">
        <v>151</v>
      </c>
      <c r="B62" s="64" t="s">
        <v>152</v>
      </c>
      <c r="C62" s="249">
        <v>201</v>
      </c>
      <c r="D62" s="255">
        <v>49</v>
      </c>
      <c r="E62" s="250">
        <v>209</v>
      </c>
      <c r="F62" s="253">
        <v>51</v>
      </c>
      <c r="G62" s="249">
        <v>195</v>
      </c>
      <c r="H62" s="255">
        <v>47.2</v>
      </c>
      <c r="I62" s="250">
        <v>218</v>
      </c>
      <c r="J62" s="253">
        <v>52.8</v>
      </c>
      <c r="K62" s="249">
        <v>205</v>
      </c>
      <c r="L62" s="255">
        <v>49</v>
      </c>
      <c r="M62" s="250">
        <v>213</v>
      </c>
      <c r="N62" s="253">
        <v>51</v>
      </c>
      <c r="O62" s="249">
        <v>211</v>
      </c>
      <c r="P62" s="255">
        <v>50.6</v>
      </c>
      <c r="Q62" s="250">
        <v>206</v>
      </c>
      <c r="R62" s="253">
        <v>49.4</v>
      </c>
      <c r="S62" s="249">
        <v>217</v>
      </c>
      <c r="T62" s="255">
        <v>51.5</v>
      </c>
      <c r="U62" s="250">
        <v>204</v>
      </c>
      <c r="V62" s="253">
        <v>48.5</v>
      </c>
      <c r="W62" s="249">
        <v>214</v>
      </c>
      <c r="X62" s="255">
        <v>51.1</v>
      </c>
      <c r="Y62" s="250">
        <v>205</v>
      </c>
      <c r="Z62" s="255">
        <v>48.9</v>
      </c>
      <c r="AA62" s="66">
        <v>0</v>
      </c>
      <c r="AB62" s="253">
        <v>0</v>
      </c>
      <c r="AC62" s="249">
        <v>210</v>
      </c>
      <c r="AD62" s="255">
        <v>49.9</v>
      </c>
      <c r="AE62" s="250">
        <v>211</v>
      </c>
      <c r="AF62" s="255">
        <v>50.1</v>
      </c>
      <c r="AG62" s="435">
        <v>0</v>
      </c>
      <c r="AH62" s="253">
        <v>0</v>
      </c>
      <c r="AI62" s="249">
        <v>208</v>
      </c>
      <c r="AJ62" s="255">
        <v>49.4</v>
      </c>
      <c r="AK62" s="250">
        <v>213</v>
      </c>
      <c r="AL62" s="255">
        <v>50.6</v>
      </c>
      <c r="AM62" s="435">
        <v>0</v>
      </c>
      <c r="AN62" s="253">
        <v>0</v>
      </c>
      <c r="AO62" s="249">
        <v>194</v>
      </c>
      <c r="AP62" s="255">
        <v>47.1</v>
      </c>
      <c r="AQ62" s="250">
        <v>218</v>
      </c>
      <c r="AR62" s="255">
        <v>52.9</v>
      </c>
      <c r="AS62" s="435">
        <v>0</v>
      </c>
      <c r="AT62" s="253">
        <v>0</v>
      </c>
      <c r="AU62" s="249">
        <v>183</v>
      </c>
      <c r="AV62" s="255">
        <v>44.4</v>
      </c>
      <c r="AW62" s="250">
        <v>229</v>
      </c>
      <c r="AX62" s="255">
        <v>55.6</v>
      </c>
      <c r="AY62" s="435">
        <v>0</v>
      </c>
      <c r="AZ62" s="253">
        <v>0</v>
      </c>
      <c r="BA62" s="249">
        <v>191</v>
      </c>
      <c r="BB62" s="255">
        <v>45.9</v>
      </c>
      <c r="BC62" s="250">
        <v>225</v>
      </c>
      <c r="BD62" s="255">
        <v>54.1</v>
      </c>
      <c r="BE62" s="435">
        <v>0</v>
      </c>
      <c r="BF62" s="253">
        <v>0</v>
      </c>
    </row>
    <row r="63" spans="1:58" ht="20.100000000000001" customHeight="1" x14ac:dyDescent="0.35">
      <c r="A63" s="69" t="s">
        <v>151</v>
      </c>
      <c r="B63" s="70" t="s">
        <v>154</v>
      </c>
      <c r="C63" s="251">
        <v>159</v>
      </c>
      <c r="D63" s="256">
        <v>47.9</v>
      </c>
      <c r="E63" s="252">
        <v>173</v>
      </c>
      <c r="F63" s="254">
        <v>52.1</v>
      </c>
      <c r="G63" s="251">
        <v>155</v>
      </c>
      <c r="H63" s="256">
        <v>46.1</v>
      </c>
      <c r="I63" s="252">
        <v>181</v>
      </c>
      <c r="J63" s="254">
        <v>53.9</v>
      </c>
      <c r="K63" s="251">
        <v>166</v>
      </c>
      <c r="L63" s="256">
        <v>46.2</v>
      </c>
      <c r="M63" s="252">
        <v>193</v>
      </c>
      <c r="N63" s="254">
        <v>53.8</v>
      </c>
      <c r="O63" s="251">
        <v>169</v>
      </c>
      <c r="P63" s="256">
        <v>45.6</v>
      </c>
      <c r="Q63" s="252">
        <v>202</v>
      </c>
      <c r="R63" s="254">
        <v>54.4</v>
      </c>
      <c r="S63" s="251">
        <v>181</v>
      </c>
      <c r="T63" s="256">
        <v>46.8</v>
      </c>
      <c r="U63" s="252">
        <v>206</v>
      </c>
      <c r="V63" s="254">
        <v>53.2</v>
      </c>
      <c r="W63" s="251">
        <v>185</v>
      </c>
      <c r="X63" s="256">
        <v>46</v>
      </c>
      <c r="Y63" s="252">
        <v>217</v>
      </c>
      <c r="Z63" s="256">
        <v>54</v>
      </c>
      <c r="AA63" s="72">
        <v>0</v>
      </c>
      <c r="AB63" s="254">
        <v>0</v>
      </c>
      <c r="AC63" s="251">
        <v>180</v>
      </c>
      <c r="AD63" s="256">
        <v>44.4</v>
      </c>
      <c r="AE63" s="252">
        <v>225</v>
      </c>
      <c r="AF63" s="256">
        <v>55.6</v>
      </c>
      <c r="AG63" s="436">
        <v>0</v>
      </c>
      <c r="AH63" s="254">
        <v>0</v>
      </c>
      <c r="AI63" s="251">
        <v>162</v>
      </c>
      <c r="AJ63" s="256">
        <v>39.9</v>
      </c>
      <c r="AK63" s="252">
        <v>244</v>
      </c>
      <c r="AL63" s="256">
        <v>60.1</v>
      </c>
      <c r="AM63" s="436">
        <v>0</v>
      </c>
      <c r="AN63" s="254">
        <v>0</v>
      </c>
      <c r="AO63" s="251">
        <v>165</v>
      </c>
      <c r="AP63" s="256">
        <v>39.9</v>
      </c>
      <c r="AQ63" s="252">
        <v>249</v>
      </c>
      <c r="AR63" s="256">
        <v>60.1</v>
      </c>
      <c r="AS63" s="436">
        <v>0</v>
      </c>
      <c r="AT63" s="254">
        <v>0</v>
      </c>
      <c r="AU63" s="251">
        <v>171</v>
      </c>
      <c r="AV63" s="256">
        <v>40.700000000000003</v>
      </c>
      <c r="AW63" s="252">
        <v>249</v>
      </c>
      <c r="AX63" s="256">
        <v>59.3</v>
      </c>
      <c r="AY63" s="436">
        <v>0</v>
      </c>
      <c r="AZ63" s="254">
        <v>0</v>
      </c>
      <c r="BA63" s="251">
        <v>174</v>
      </c>
      <c r="BB63" s="256">
        <v>41.6</v>
      </c>
      <c r="BC63" s="252">
        <v>244</v>
      </c>
      <c r="BD63" s="256">
        <v>58.4</v>
      </c>
      <c r="BE63" s="436">
        <v>0</v>
      </c>
      <c r="BF63" s="254">
        <v>0</v>
      </c>
    </row>
    <row r="64" spans="1:58" ht="20.100000000000001" customHeight="1" x14ac:dyDescent="0.35">
      <c r="A64" s="63" t="s">
        <v>151</v>
      </c>
      <c r="B64" s="64" t="s">
        <v>155</v>
      </c>
      <c r="C64" s="249">
        <v>208</v>
      </c>
      <c r="D64" s="255">
        <v>51.2</v>
      </c>
      <c r="E64" s="250">
        <v>198</v>
      </c>
      <c r="F64" s="253">
        <v>48.8</v>
      </c>
      <c r="G64" s="249">
        <v>201</v>
      </c>
      <c r="H64" s="255">
        <v>50.5</v>
      </c>
      <c r="I64" s="250">
        <v>197</v>
      </c>
      <c r="J64" s="253">
        <v>49.5</v>
      </c>
      <c r="K64" s="249">
        <v>212</v>
      </c>
      <c r="L64" s="255">
        <v>51.6</v>
      </c>
      <c r="M64" s="250">
        <v>199</v>
      </c>
      <c r="N64" s="253">
        <v>48.4</v>
      </c>
      <c r="O64" s="249">
        <v>209</v>
      </c>
      <c r="P64" s="255">
        <v>50.5</v>
      </c>
      <c r="Q64" s="250">
        <v>205</v>
      </c>
      <c r="R64" s="253">
        <v>49.5</v>
      </c>
      <c r="S64" s="249">
        <v>212</v>
      </c>
      <c r="T64" s="255">
        <v>51</v>
      </c>
      <c r="U64" s="250">
        <v>204</v>
      </c>
      <c r="V64" s="253">
        <v>49</v>
      </c>
      <c r="W64" s="249">
        <v>209</v>
      </c>
      <c r="X64" s="255">
        <v>50</v>
      </c>
      <c r="Y64" s="250">
        <v>209</v>
      </c>
      <c r="Z64" s="255">
        <v>50</v>
      </c>
      <c r="AA64" s="66">
        <v>0</v>
      </c>
      <c r="AB64" s="253">
        <v>0</v>
      </c>
      <c r="AC64" s="249">
        <v>201</v>
      </c>
      <c r="AD64" s="255">
        <v>47.1</v>
      </c>
      <c r="AE64" s="250">
        <v>226</v>
      </c>
      <c r="AF64" s="255">
        <v>52.9</v>
      </c>
      <c r="AG64" s="435">
        <v>0</v>
      </c>
      <c r="AH64" s="253">
        <v>0</v>
      </c>
      <c r="AI64" s="249">
        <v>203</v>
      </c>
      <c r="AJ64" s="255">
        <v>46.8</v>
      </c>
      <c r="AK64" s="250">
        <v>231</v>
      </c>
      <c r="AL64" s="255">
        <v>53.2</v>
      </c>
      <c r="AM64" s="435">
        <v>0</v>
      </c>
      <c r="AN64" s="253">
        <v>0</v>
      </c>
      <c r="AO64" s="249">
        <v>200</v>
      </c>
      <c r="AP64" s="255">
        <v>47.8</v>
      </c>
      <c r="AQ64" s="250">
        <v>218</v>
      </c>
      <c r="AR64" s="255">
        <v>52.2</v>
      </c>
      <c r="AS64" s="435">
        <v>0</v>
      </c>
      <c r="AT64" s="253">
        <v>0</v>
      </c>
      <c r="AU64" s="249">
        <v>193</v>
      </c>
      <c r="AV64" s="255">
        <v>45.8</v>
      </c>
      <c r="AW64" s="250">
        <v>228</v>
      </c>
      <c r="AX64" s="255">
        <v>54.2</v>
      </c>
      <c r="AY64" s="435">
        <v>0</v>
      </c>
      <c r="AZ64" s="253">
        <v>0</v>
      </c>
      <c r="BA64" s="249">
        <v>178</v>
      </c>
      <c r="BB64" s="255">
        <v>42.7</v>
      </c>
      <c r="BC64" s="250">
        <v>239</v>
      </c>
      <c r="BD64" s="255">
        <v>57.3</v>
      </c>
      <c r="BE64" s="435">
        <v>0</v>
      </c>
      <c r="BF64" s="253">
        <v>0</v>
      </c>
    </row>
    <row r="65" spans="1:58" ht="20.100000000000001" customHeight="1" x14ac:dyDescent="0.35">
      <c r="A65" s="69" t="s">
        <v>156</v>
      </c>
      <c r="B65" s="70" t="s">
        <v>429</v>
      </c>
      <c r="C65" s="251" t="s">
        <v>227</v>
      </c>
      <c r="D65" s="256" t="s">
        <v>227</v>
      </c>
      <c r="E65" s="252" t="s">
        <v>227</v>
      </c>
      <c r="F65" s="254" t="s">
        <v>227</v>
      </c>
      <c r="G65" s="251">
        <v>50</v>
      </c>
      <c r="H65" s="256">
        <v>78.099999999999994</v>
      </c>
      <c r="I65" s="252">
        <v>14</v>
      </c>
      <c r="J65" s="254">
        <v>21.9</v>
      </c>
      <c r="K65" s="251">
        <v>109</v>
      </c>
      <c r="L65" s="256">
        <v>75.7</v>
      </c>
      <c r="M65" s="252">
        <v>35</v>
      </c>
      <c r="N65" s="254">
        <v>24.3</v>
      </c>
      <c r="O65" s="251">
        <v>172</v>
      </c>
      <c r="P65" s="256">
        <v>77.099999999999994</v>
      </c>
      <c r="Q65" s="252">
        <v>51</v>
      </c>
      <c r="R65" s="254">
        <v>22.9</v>
      </c>
      <c r="S65" s="251">
        <v>213</v>
      </c>
      <c r="T65" s="256">
        <v>70.3</v>
      </c>
      <c r="U65" s="252">
        <v>90</v>
      </c>
      <c r="V65" s="254">
        <v>29.7</v>
      </c>
      <c r="W65" s="251">
        <v>205</v>
      </c>
      <c r="X65" s="256">
        <v>64.099999999999994</v>
      </c>
      <c r="Y65" s="252">
        <v>113</v>
      </c>
      <c r="Z65" s="256">
        <v>35.299999999999997</v>
      </c>
      <c r="AA65" s="72">
        <v>2</v>
      </c>
      <c r="AB65" s="254">
        <v>0.6</v>
      </c>
      <c r="AC65" s="251">
        <v>198</v>
      </c>
      <c r="AD65" s="256">
        <v>60.9</v>
      </c>
      <c r="AE65" s="252">
        <v>127</v>
      </c>
      <c r="AF65" s="256">
        <v>39.1</v>
      </c>
      <c r="AG65" s="436">
        <v>0</v>
      </c>
      <c r="AH65" s="254">
        <v>0</v>
      </c>
      <c r="AI65" s="251">
        <v>182</v>
      </c>
      <c r="AJ65" s="256">
        <v>55.2</v>
      </c>
      <c r="AK65" s="252">
        <v>148</v>
      </c>
      <c r="AL65" s="256">
        <v>44.8</v>
      </c>
      <c r="AM65" s="436">
        <v>0</v>
      </c>
      <c r="AN65" s="254">
        <v>0</v>
      </c>
      <c r="AO65" s="251">
        <v>193</v>
      </c>
      <c r="AP65" s="256">
        <v>55.5</v>
      </c>
      <c r="AQ65" s="252">
        <v>155</v>
      </c>
      <c r="AR65" s="256">
        <v>44.5</v>
      </c>
      <c r="AS65" s="436">
        <v>0</v>
      </c>
      <c r="AT65" s="254">
        <v>0</v>
      </c>
      <c r="AU65" s="251">
        <v>202</v>
      </c>
      <c r="AV65" s="256">
        <v>55.3</v>
      </c>
      <c r="AW65" s="252">
        <v>163</v>
      </c>
      <c r="AX65" s="256">
        <v>44.7</v>
      </c>
      <c r="AY65" s="436">
        <v>0</v>
      </c>
      <c r="AZ65" s="254">
        <v>0</v>
      </c>
      <c r="BA65" s="251">
        <v>204</v>
      </c>
      <c r="BB65" s="256">
        <v>53.3</v>
      </c>
      <c r="BC65" s="252">
        <v>179</v>
      </c>
      <c r="BD65" s="256">
        <v>46.7</v>
      </c>
      <c r="BE65" s="436">
        <v>0</v>
      </c>
      <c r="BF65" s="254">
        <v>0</v>
      </c>
    </row>
    <row r="66" spans="1:58" ht="20.100000000000001" customHeight="1" x14ac:dyDescent="0.35">
      <c r="A66" s="63" t="s">
        <v>156</v>
      </c>
      <c r="B66" s="64" t="s">
        <v>428</v>
      </c>
      <c r="C66" s="249" t="s">
        <v>227</v>
      </c>
      <c r="D66" s="255" t="s">
        <v>227</v>
      </c>
      <c r="E66" s="250" t="s">
        <v>227</v>
      </c>
      <c r="F66" s="253" t="s">
        <v>227</v>
      </c>
      <c r="G66" s="249" t="s">
        <v>227</v>
      </c>
      <c r="H66" s="255" t="s">
        <v>227</v>
      </c>
      <c r="I66" s="250" t="s">
        <v>227</v>
      </c>
      <c r="J66" s="253" t="s">
        <v>227</v>
      </c>
      <c r="K66" s="249" t="s">
        <v>227</v>
      </c>
      <c r="L66" s="255" t="s">
        <v>227</v>
      </c>
      <c r="M66" s="250" t="s">
        <v>227</v>
      </c>
      <c r="N66" s="253" t="s">
        <v>227</v>
      </c>
      <c r="O66" s="249">
        <v>16</v>
      </c>
      <c r="P66" s="255">
        <v>80</v>
      </c>
      <c r="Q66" s="250">
        <v>4</v>
      </c>
      <c r="R66" s="253">
        <v>20</v>
      </c>
      <c r="S66" s="249">
        <v>33</v>
      </c>
      <c r="T66" s="255">
        <v>76.7</v>
      </c>
      <c r="U66" s="250">
        <v>10</v>
      </c>
      <c r="V66" s="253">
        <v>23.3</v>
      </c>
      <c r="W66" s="249">
        <v>50</v>
      </c>
      <c r="X66" s="255">
        <v>70.400000000000006</v>
      </c>
      <c r="Y66" s="250">
        <v>21</v>
      </c>
      <c r="Z66" s="255">
        <v>29.6</v>
      </c>
      <c r="AA66" s="66">
        <v>0</v>
      </c>
      <c r="AB66" s="253">
        <v>0</v>
      </c>
      <c r="AC66" s="249">
        <v>81</v>
      </c>
      <c r="AD66" s="255">
        <v>69.2</v>
      </c>
      <c r="AE66" s="250">
        <v>35</v>
      </c>
      <c r="AF66" s="255">
        <v>29.9</v>
      </c>
      <c r="AG66" s="435">
        <v>1</v>
      </c>
      <c r="AH66" s="253">
        <v>0.9</v>
      </c>
      <c r="AI66" s="249">
        <v>105</v>
      </c>
      <c r="AJ66" s="255">
        <v>71.400000000000006</v>
      </c>
      <c r="AK66" s="250">
        <v>41</v>
      </c>
      <c r="AL66" s="255">
        <v>27.9</v>
      </c>
      <c r="AM66" s="435">
        <v>1</v>
      </c>
      <c r="AN66" s="253">
        <v>0.7</v>
      </c>
      <c r="AO66" s="249">
        <v>117</v>
      </c>
      <c r="AP66" s="255">
        <v>67.599999999999994</v>
      </c>
      <c r="AQ66" s="250">
        <v>56</v>
      </c>
      <c r="AR66" s="255">
        <v>32.4</v>
      </c>
      <c r="AS66" s="435">
        <v>0</v>
      </c>
      <c r="AT66" s="253">
        <v>0</v>
      </c>
      <c r="AU66" s="249">
        <v>139</v>
      </c>
      <c r="AV66" s="255">
        <v>72</v>
      </c>
      <c r="AW66" s="250">
        <v>54</v>
      </c>
      <c r="AX66" s="255">
        <v>28</v>
      </c>
      <c r="AY66" s="435">
        <v>0</v>
      </c>
      <c r="AZ66" s="253">
        <v>0</v>
      </c>
      <c r="BA66" s="249">
        <v>131</v>
      </c>
      <c r="BB66" s="255">
        <v>65.5</v>
      </c>
      <c r="BC66" s="250">
        <v>69</v>
      </c>
      <c r="BD66" s="255">
        <v>34.5</v>
      </c>
      <c r="BE66" s="435">
        <v>0</v>
      </c>
      <c r="BF66" s="253">
        <v>0</v>
      </c>
    </row>
    <row r="67" spans="1:58" ht="20.100000000000001" customHeight="1" x14ac:dyDescent="0.35">
      <c r="A67" s="69" t="s">
        <v>161</v>
      </c>
      <c r="B67" s="70" t="s">
        <v>162</v>
      </c>
      <c r="C67" s="251">
        <v>229</v>
      </c>
      <c r="D67" s="256">
        <v>59.2</v>
      </c>
      <c r="E67" s="252">
        <v>158</v>
      </c>
      <c r="F67" s="254">
        <v>40.799999999999997</v>
      </c>
      <c r="G67" s="251">
        <v>220</v>
      </c>
      <c r="H67" s="256">
        <v>56</v>
      </c>
      <c r="I67" s="252">
        <v>173</v>
      </c>
      <c r="J67" s="254">
        <v>44</v>
      </c>
      <c r="K67" s="251">
        <v>195</v>
      </c>
      <c r="L67" s="256">
        <v>51</v>
      </c>
      <c r="M67" s="252">
        <v>187</v>
      </c>
      <c r="N67" s="254">
        <v>49</v>
      </c>
      <c r="O67" s="251">
        <v>190</v>
      </c>
      <c r="P67" s="256">
        <v>50.8</v>
      </c>
      <c r="Q67" s="252">
        <v>184</v>
      </c>
      <c r="R67" s="254">
        <v>49.2</v>
      </c>
      <c r="S67" s="251">
        <v>190</v>
      </c>
      <c r="T67" s="256">
        <v>50.5</v>
      </c>
      <c r="U67" s="252">
        <v>186</v>
      </c>
      <c r="V67" s="254">
        <v>49.5</v>
      </c>
      <c r="W67" s="251">
        <v>217</v>
      </c>
      <c r="X67" s="256">
        <v>55.4</v>
      </c>
      <c r="Y67" s="252">
        <v>175</v>
      </c>
      <c r="Z67" s="256">
        <v>44.6</v>
      </c>
      <c r="AA67" s="72">
        <v>0</v>
      </c>
      <c r="AB67" s="254">
        <v>0</v>
      </c>
      <c r="AC67" s="251">
        <v>197</v>
      </c>
      <c r="AD67" s="256">
        <v>49.4</v>
      </c>
      <c r="AE67" s="252">
        <v>201</v>
      </c>
      <c r="AF67" s="256">
        <v>50.4</v>
      </c>
      <c r="AG67" s="436">
        <v>1</v>
      </c>
      <c r="AH67" s="254">
        <v>0.3</v>
      </c>
      <c r="AI67" s="251">
        <v>200</v>
      </c>
      <c r="AJ67" s="256">
        <v>49.1</v>
      </c>
      <c r="AK67" s="252">
        <v>207</v>
      </c>
      <c r="AL67" s="256">
        <v>50.9</v>
      </c>
      <c r="AM67" s="436">
        <v>0</v>
      </c>
      <c r="AN67" s="254">
        <v>0</v>
      </c>
      <c r="AO67" s="251">
        <v>200</v>
      </c>
      <c r="AP67" s="256">
        <v>49.4</v>
      </c>
      <c r="AQ67" s="252">
        <v>205</v>
      </c>
      <c r="AR67" s="256">
        <v>50.6</v>
      </c>
      <c r="AS67" s="436">
        <v>0</v>
      </c>
      <c r="AT67" s="254">
        <v>0</v>
      </c>
      <c r="AU67" s="251">
        <v>195</v>
      </c>
      <c r="AV67" s="256">
        <v>47.4</v>
      </c>
      <c r="AW67" s="252">
        <v>216</v>
      </c>
      <c r="AX67" s="256">
        <v>52.6</v>
      </c>
      <c r="AY67" s="436">
        <v>0</v>
      </c>
      <c r="AZ67" s="254">
        <v>0</v>
      </c>
      <c r="BA67" s="251">
        <v>202</v>
      </c>
      <c r="BB67" s="256">
        <v>49.3</v>
      </c>
      <c r="BC67" s="252">
        <v>208</v>
      </c>
      <c r="BD67" s="256">
        <v>50.7</v>
      </c>
      <c r="BE67" s="436">
        <v>0</v>
      </c>
      <c r="BF67" s="254">
        <v>0</v>
      </c>
    </row>
    <row r="68" spans="1:58" ht="20.100000000000001" customHeight="1" x14ac:dyDescent="0.35">
      <c r="A68" s="63" t="s">
        <v>164</v>
      </c>
      <c r="B68" s="64" t="s">
        <v>165</v>
      </c>
      <c r="C68" s="249">
        <v>141</v>
      </c>
      <c r="D68" s="255">
        <v>58.3</v>
      </c>
      <c r="E68" s="250">
        <v>101</v>
      </c>
      <c r="F68" s="253">
        <v>41.7</v>
      </c>
      <c r="G68" s="249">
        <v>148</v>
      </c>
      <c r="H68" s="255">
        <v>58.5</v>
      </c>
      <c r="I68" s="250">
        <v>105</v>
      </c>
      <c r="J68" s="253">
        <v>41.5</v>
      </c>
      <c r="K68" s="249">
        <v>153</v>
      </c>
      <c r="L68" s="255">
        <v>58.8</v>
      </c>
      <c r="M68" s="250">
        <v>107</v>
      </c>
      <c r="N68" s="253">
        <v>41.2</v>
      </c>
      <c r="O68" s="249">
        <v>153</v>
      </c>
      <c r="P68" s="255">
        <v>58.6</v>
      </c>
      <c r="Q68" s="250">
        <v>108</v>
      </c>
      <c r="R68" s="253">
        <v>41.4</v>
      </c>
      <c r="S68" s="249">
        <v>149</v>
      </c>
      <c r="T68" s="255">
        <v>56.4</v>
      </c>
      <c r="U68" s="250">
        <v>115</v>
      </c>
      <c r="V68" s="253">
        <v>43.6</v>
      </c>
      <c r="W68" s="249">
        <v>140</v>
      </c>
      <c r="X68" s="255">
        <v>53.6</v>
      </c>
      <c r="Y68" s="250">
        <v>121</v>
      </c>
      <c r="Z68" s="255">
        <v>46.4</v>
      </c>
      <c r="AA68" s="66">
        <v>0</v>
      </c>
      <c r="AB68" s="253">
        <v>0</v>
      </c>
      <c r="AC68" s="249">
        <v>129</v>
      </c>
      <c r="AD68" s="255">
        <v>49.2</v>
      </c>
      <c r="AE68" s="250">
        <v>133</v>
      </c>
      <c r="AF68" s="255">
        <v>50.8</v>
      </c>
      <c r="AG68" s="435">
        <v>0</v>
      </c>
      <c r="AH68" s="253">
        <v>0</v>
      </c>
      <c r="AI68" s="249">
        <v>129</v>
      </c>
      <c r="AJ68" s="255">
        <v>48.7</v>
      </c>
      <c r="AK68" s="250">
        <v>136</v>
      </c>
      <c r="AL68" s="255">
        <v>51.3</v>
      </c>
      <c r="AM68" s="435">
        <v>0</v>
      </c>
      <c r="AN68" s="253">
        <v>0</v>
      </c>
      <c r="AO68" s="249">
        <v>131</v>
      </c>
      <c r="AP68" s="255">
        <v>48.7</v>
      </c>
      <c r="AQ68" s="250">
        <v>138</v>
      </c>
      <c r="AR68" s="255">
        <v>51.3</v>
      </c>
      <c r="AS68" s="435">
        <v>0</v>
      </c>
      <c r="AT68" s="253">
        <v>0</v>
      </c>
      <c r="AU68" s="249">
        <v>137</v>
      </c>
      <c r="AV68" s="255">
        <v>51.7</v>
      </c>
      <c r="AW68" s="250">
        <v>127</v>
      </c>
      <c r="AX68" s="255">
        <v>47.9</v>
      </c>
      <c r="AY68" s="435">
        <v>1</v>
      </c>
      <c r="AZ68" s="253">
        <v>0.4</v>
      </c>
      <c r="BA68" s="249">
        <v>135</v>
      </c>
      <c r="BB68" s="255">
        <v>50.8</v>
      </c>
      <c r="BC68" s="250">
        <v>130</v>
      </c>
      <c r="BD68" s="255">
        <v>48.9</v>
      </c>
      <c r="BE68" s="435">
        <v>1</v>
      </c>
      <c r="BF68" s="253">
        <v>0.4</v>
      </c>
    </row>
    <row r="69" spans="1:58" ht="20.100000000000001" customHeight="1" x14ac:dyDescent="0.35">
      <c r="A69" s="69" t="s">
        <v>167</v>
      </c>
      <c r="B69" s="70" t="s">
        <v>168</v>
      </c>
      <c r="C69" s="251">
        <v>102</v>
      </c>
      <c r="D69" s="256">
        <v>52</v>
      </c>
      <c r="E69" s="252">
        <v>94</v>
      </c>
      <c r="F69" s="254">
        <v>48</v>
      </c>
      <c r="G69" s="251">
        <v>87</v>
      </c>
      <c r="H69" s="256">
        <v>44.8</v>
      </c>
      <c r="I69" s="252">
        <v>107</v>
      </c>
      <c r="J69" s="254">
        <v>55.2</v>
      </c>
      <c r="K69" s="251">
        <v>95</v>
      </c>
      <c r="L69" s="256">
        <v>46.6</v>
      </c>
      <c r="M69" s="252">
        <v>109</v>
      </c>
      <c r="N69" s="254">
        <v>53.4</v>
      </c>
      <c r="O69" s="251">
        <v>103</v>
      </c>
      <c r="P69" s="256">
        <v>47.2</v>
      </c>
      <c r="Q69" s="252">
        <v>115</v>
      </c>
      <c r="R69" s="254">
        <v>52.8</v>
      </c>
      <c r="S69" s="251">
        <v>104</v>
      </c>
      <c r="T69" s="256">
        <v>46.6</v>
      </c>
      <c r="U69" s="252">
        <v>119</v>
      </c>
      <c r="V69" s="254">
        <v>53.4</v>
      </c>
      <c r="W69" s="251">
        <v>108</v>
      </c>
      <c r="X69" s="256">
        <v>49.3</v>
      </c>
      <c r="Y69" s="252">
        <v>111</v>
      </c>
      <c r="Z69" s="256">
        <v>50.7</v>
      </c>
      <c r="AA69" s="72">
        <v>0</v>
      </c>
      <c r="AB69" s="254">
        <v>0</v>
      </c>
      <c r="AC69" s="251">
        <v>104</v>
      </c>
      <c r="AD69" s="256">
        <v>49.1</v>
      </c>
      <c r="AE69" s="252">
        <v>108</v>
      </c>
      <c r="AF69" s="256">
        <v>50.9</v>
      </c>
      <c r="AG69" s="436">
        <v>0</v>
      </c>
      <c r="AH69" s="254">
        <v>0</v>
      </c>
      <c r="AI69" s="251">
        <v>102</v>
      </c>
      <c r="AJ69" s="256">
        <v>50.5</v>
      </c>
      <c r="AK69" s="252">
        <v>100</v>
      </c>
      <c r="AL69" s="256">
        <v>49.5</v>
      </c>
      <c r="AM69" s="436">
        <v>0</v>
      </c>
      <c r="AN69" s="254">
        <v>0</v>
      </c>
      <c r="AO69" s="251">
        <v>95</v>
      </c>
      <c r="AP69" s="256">
        <v>50</v>
      </c>
      <c r="AQ69" s="252">
        <v>95</v>
      </c>
      <c r="AR69" s="256">
        <v>50</v>
      </c>
      <c r="AS69" s="436">
        <v>0</v>
      </c>
      <c r="AT69" s="254">
        <v>0</v>
      </c>
      <c r="AU69" s="251">
        <v>94</v>
      </c>
      <c r="AV69" s="256">
        <v>50.8</v>
      </c>
      <c r="AW69" s="252">
        <v>91</v>
      </c>
      <c r="AX69" s="256">
        <v>49.2</v>
      </c>
      <c r="AY69" s="436">
        <v>0</v>
      </c>
      <c r="AZ69" s="254">
        <v>0</v>
      </c>
      <c r="BA69" s="251">
        <v>96</v>
      </c>
      <c r="BB69" s="256">
        <v>51.6</v>
      </c>
      <c r="BC69" s="252">
        <v>90</v>
      </c>
      <c r="BD69" s="256">
        <v>48.4</v>
      </c>
      <c r="BE69" s="436">
        <v>0</v>
      </c>
      <c r="BF69" s="254">
        <v>0</v>
      </c>
    </row>
    <row r="70" spans="1:58" ht="20.100000000000001" customHeight="1" x14ac:dyDescent="0.35">
      <c r="A70" s="63" t="s">
        <v>170</v>
      </c>
      <c r="B70" s="64" t="s">
        <v>171</v>
      </c>
      <c r="C70" s="249">
        <v>186</v>
      </c>
      <c r="D70" s="255">
        <v>57.4</v>
      </c>
      <c r="E70" s="250">
        <v>138</v>
      </c>
      <c r="F70" s="253">
        <v>42.6</v>
      </c>
      <c r="G70" s="249">
        <v>184</v>
      </c>
      <c r="H70" s="255">
        <v>57.3</v>
      </c>
      <c r="I70" s="250">
        <v>137</v>
      </c>
      <c r="J70" s="253">
        <v>42.7</v>
      </c>
      <c r="K70" s="249">
        <v>182</v>
      </c>
      <c r="L70" s="255">
        <v>56.7</v>
      </c>
      <c r="M70" s="250">
        <v>139</v>
      </c>
      <c r="N70" s="253">
        <v>43.3</v>
      </c>
      <c r="O70" s="249">
        <v>196</v>
      </c>
      <c r="P70" s="255">
        <v>57</v>
      </c>
      <c r="Q70" s="250">
        <v>148</v>
      </c>
      <c r="R70" s="253">
        <v>43</v>
      </c>
      <c r="S70" s="249">
        <v>201</v>
      </c>
      <c r="T70" s="255">
        <v>54.5</v>
      </c>
      <c r="U70" s="250">
        <v>168</v>
      </c>
      <c r="V70" s="253">
        <v>45.5</v>
      </c>
      <c r="W70" s="249">
        <v>193</v>
      </c>
      <c r="X70" s="255">
        <v>50.1</v>
      </c>
      <c r="Y70" s="250">
        <v>192</v>
      </c>
      <c r="Z70" s="255">
        <v>49.9</v>
      </c>
      <c r="AA70" s="66">
        <v>0</v>
      </c>
      <c r="AB70" s="253">
        <v>0</v>
      </c>
      <c r="AC70" s="249">
        <v>198</v>
      </c>
      <c r="AD70" s="255">
        <v>49.3</v>
      </c>
      <c r="AE70" s="250">
        <v>203</v>
      </c>
      <c r="AF70" s="255">
        <v>50.5</v>
      </c>
      <c r="AG70" s="435">
        <v>1</v>
      </c>
      <c r="AH70" s="253">
        <v>0.2</v>
      </c>
      <c r="AI70" s="249">
        <v>195</v>
      </c>
      <c r="AJ70" s="255">
        <v>49</v>
      </c>
      <c r="AK70" s="250">
        <v>203</v>
      </c>
      <c r="AL70" s="255">
        <v>51</v>
      </c>
      <c r="AM70" s="435">
        <v>0</v>
      </c>
      <c r="AN70" s="253">
        <v>0</v>
      </c>
      <c r="AO70" s="249">
        <v>194</v>
      </c>
      <c r="AP70" s="255">
        <v>48.9</v>
      </c>
      <c r="AQ70" s="250">
        <v>203</v>
      </c>
      <c r="AR70" s="255">
        <v>51.1</v>
      </c>
      <c r="AS70" s="435">
        <v>0</v>
      </c>
      <c r="AT70" s="253">
        <v>0</v>
      </c>
      <c r="AU70" s="249">
        <v>194</v>
      </c>
      <c r="AV70" s="255">
        <v>49</v>
      </c>
      <c r="AW70" s="250">
        <v>202</v>
      </c>
      <c r="AX70" s="255">
        <v>51</v>
      </c>
      <c r="AY70" s="435">
        <v>0</v>
      </c>
      <c r="AZ70" s="253">
        <v>0</v>
      </c>
      <c r="BA70" s="249">
        <v>194</v>
      </c>
      <c r="BB70" s="255">
        <v>47.7</v>
      </c>
      <c r="BC70" s="250">
        <v>213</v>
      </c>
      <c r="BD70" s="255">
        <v>52.3</v>
      </c>
      <c r="BE70" s="435">
        <v>0</v>
      </c>
      <c r="BF70" s="253">
        <v>0</v>
      </c>
    </row>
    <row r="71" spans="1:58" ht="20.100000000000001" customHeight="1" x14ac:dyDescent="0.35">
      <c r="A71" s="69" t="s">
        <v>173</v>
      </c>
      <c r="B71" s="70" t="s">
        <v>174</v>
      </c>
      <c r="C71" s="251">
        <v>60</v>
      </c>
      <c r="D71" s="256">
        <v>33.299999999999997</v>
      </c>
      <c r="E71" s="252">
        <v>120</v>
      </c>
      <c r="F71" s="254">
        <v>66.7</v>
      </c>
      <c r="G71" s="251">
        <v>65</v>
      </c>
      <c r="H71" s="256">
        <v>33.5</v>
      </c>
      <c r="I71" s="252">
        <v>129</v>
      </c>
      <c r="J71" s="254">
        <v>66.5</v>
      </c>
      <c r="K71" s="251">
        <v>74</v>
      </c>
      <c r="L71" s="256">
        <v>37.6</v>
      </c>
      <c r="M71" s="252">
        <v>123</v>
      </c>
      <c r="N71" s="254">
        <v>62.4</v>
      </c>
      <c r="O71" s="251">
        <v>73</v>
      </c>
      <c r="P71" s="256">
        <v>36.5</v>
      </c>
      <c r="Q71" s="252">
        <v>127</v>
      </c>
      <c r="R71" s="254">
        <v>63.5</v>
      </c>
      <c r="S71" s="251">
        <v>68</v>
      </c>
      <c r="T71" s="256">
        <v>33.799999999999997</v>
      </c>
      <c r="U71" s="252">
        <v>133</v>
      </c>
      <c r="V71" s="254">
        <v>66.2</v>
      </c>
      <c r="W71" s="251">
        <v>55</v>
      </c>
      <c r="X71" s="256">
        <v>29.4</v>
      </c>
      <c r="Y71" s="252">
        <v>132</v>
      </c>
      <c r="Z71" s="256">
        <v>70.599999999999994</v>
      </c>
      <c r="AA71" s="72">
        <v>0</v>
      </c>
      <c r="AB71" s="254">
        <v>0</v>
      </c>
      <c r="AC71" s="251">
        <v>51</v>
      </c>
      <c r="AD71" s="256">
        <v>27</v>
      </c>
      <c r="AE71" s="252">
        <v>138</v>
      </c>
      <c r="AF71" s="256">
        <v>73</v>
      </c>
      <c r="AG71" s="436">
        <v>0</v>
      </c>
      <c r="AH71" s="254">
        <v>0</v>
      </c>
      <c r="AI71" s="251">
        <v>61</v>
      </c>
      <c r="AJ71" s="256">
        <v>31.9</v>
      </c>
      <c r="AK71" s="252">
        <v>130</v>
      </c>
      <c r="AL71" s="256">
        <v>68.099999999999994</v>
      </c>
      <c r="AM71" s="436">
        <v>0</v>
      </c>
      <c r="AN71" s="254">
        <v>0</v>
      </c>
      <c r="AO71" s="251">
        <v>67</v>
      </c>
      <c r="AP71" s="256">
        <v>34.5</v>
      </c>
      <c r="AQ71" s="252">
        <v>127</v>
      </c>
      <c r="AR71" s="256">
        <v>65.5</v>
      </c>
      <c r="AS71" s="436">
        <v>0</v>
      </c>
      <c r="AT71" s="254">
        <v>0</v>
      </c>
      <c r="AU71" s="251">
        <v>66</v>
      </c>
      <c r="AV71" s="256">
        <v>33.299999999999997</v>
      </c>
      <c r="AW71" s="252">
        <v>132</v>
      </c>
      <c r="AX71" s="256">
        <v>66.7</v>
      </c>
      <c r="AY71" s="436">
        <v>0</v>
      </c>
      <c r="AZ71" s="254">
        <v>0</v>
      </c>
      <c r="BA71" s="251">
        <v>66</v>
      </c>
      <c r="BB71" s="256">
        <v>32.4</v>
      </c>
      <c r="BC71" s="252">
        <v>138</v>
      </c>
      <c r="BD71" s="256">
        <v>67.599999999999994</v>
      </c>
      <c r="BE71" s="436">
        <v>0</v>
      </c>
      <c r="BF71" s="254">
        <v>0</v>
      </c>
    </row>
    <row r="72" spans="1:58" s="197" customFormat="1" ht="29.25" customHeight="1" thickBot="1" x14ac:dyDescent="0.45">
      <c r="A72" s="60"/>
      <c r="B72" s="61" t="s">
        <v>299</v>
      </c>
      <c r="C72" s="257">
        <v>11100</v>
      </c>
      <c r="D72" s="258">
        <v>54.2</v>
      </c>
      <c r="E72" s="259">
        <v>9365</v>
      </c>
      <c r="F72" s="260">
        <v>45.8</v>
      </c>
      <c r="G72" s="257">
        <v>11423</v>
      </c>
      <c r="H72" s="258">
        <v>53.7</v>
      </c>
      <c r="I72" s="259">
        <v>9855</v>
      </c>
      <c r="J72" s="260">
        <v>46.3</v>
      </c>
      <c r="K72" s="257">
        <v>11668</v>
      </c>
      <c r="L72" s="258">
        <v>53.1</v>
      </c>
      <c r="M72" s="259">
        <v>10326</v>
      </c>
      <c r="N72" s="260">
        <v>46.9</v>
      </c>
      <c r="O72" s="257">
        <v>12095</v>
      </c>
      <c r="P72" s="258">
        <v>52.8</v>
      </c>
      <c r="Q72" s="259">
        <v>10831</v>
      </c>
      <c r="R72" s="260">
        <v>47.2</v>
      </c>
      <c r="S72" s="257">
        <v>12413</v>
      </c>
      <c r="T72" s="258">
        <v>52.4</v>
      </c>
      <c r="U72" s="259">
        <v>11256</v>
      </c>
      <c r="V72" s="260">
        <v>47.6</v>
      </c>
      <c r="W72" s="257">
        <v>12377</v>
      </c>
      <c r="X72" s="258">
        <v>51.3</v>
      </c>
      <c r="Y72" s="259">
        <v>11711</v>
      </c>
      <c r="Z72" s="258">
        <v>48.5</v>
      </c>
      <c r="AA72" s="199">
        <v>29</v>
      </c>
      <c r="AB72" s="260">
        <v>0.1</v>
      </c>
      <c r="AC72" s="257">
        <v>12553</v>
      </c>
      <c r="AD72" s="258">
        <v>50.9</v>
      </c>
      <c r="AE72" s="259">
        <v>12098</v>
      </c>
      <c r="AF72" s="258">
        <v>49</v>
      </c>
      <c r="AG72" s="437">
        <v>26</v>
      </c>
      <c r="AH72" s="260">
        <v>0.1</v>
      </c>
      <c r="AI72" s="257">
        <v>12567</v>
      </c>
      <c r="AJ72" s="258">
        <v>50.3</v>
      </c>
      <c r="AK72" s="259">
        <v>12414</v>
      </c>
      <c r="AL72" s="258">
        <v>49.6</v>
      </c>
      <c r="AM72" s="437">
        <v>29</v>
      </c>
      <c r="AN72" s="260">
        <v>0.1</v>
      </c>
      <c r="AO72" s="257">
        <v>12499</v>
      </c>
      <c r="AP72" s="258">
        <v>49.2</v>
      </c>
      <c r="AQ72" s="259">
        <v>12822</v>
      </c>
      <c r="AR72" s="258">
        <v>50.5</v>
      </c>
      <c r="AS72" s="437">
        <v>60</v>
      </c>
      <c r="AT72" s="260">
        <v>0.2</v>
      </c>
      <c r="AU72" s="257">
        <v>12449</v>
      </c>
      <c r="AV72" s="258">
        <v>48.2</v>
      </c>
      <c r="AW72" s="259">
        <v>13314</v>
      </c>
      <c r="AX72" s="258">
        <v>51.6</v>
      </c>
      <c r="AY72" s="437">
        <v>44</v>
      </c>
      <c r="AZ72" s="260">
        <v>0.2</v>
      </c>
      <c r="BA72" s="257">
        <v>12267</v>
      </c>
      <c r="BB72" s="258">
        <v>47.2</v>
      </c>
      <c r="BC72" s="259">
        <v>13680</v>
      </c>
      <c r="BD72" s="258">
        <v>52.6</v>
      </c>
      <c r="BE72" s="437">
        <v>48</v>
      </c>
      <c r="BF72" s="260">
        <v>0.2</v>
      </c>
    </row>
    <row r="73" spans="1:58" s="197" customFormat="1" ht="24.95" customHeight="1" x14ac:dyDescent="0.4">
      <c r="A73" s="667"/>
      <c r="B73" s="668" t="s">
        <v>730</v>
      </c>
      <c r="C73" s="667"/>
      <c r="D73" s="668"/>
      <c r="E73" s="667"/>
      <c r="F73" s="668"/>
      <c r="G73" s="667"/>
      <c r="H73" s="668"/>
      <c r="I73" s="667"/>
      <c r="J73" s="668"/>
      <c r="K73" s="667"/>
      <c r="L73" s="668"/>
      <c r="M73" s="667"/>
      <c r="N73" s="668"/>
      <c r="O73" s="667"/>
      <c r="P73" s="668"/>
      <c r="Q73" s="667"/>
      <c r="R73" s="668"/>
      <c r="S73" s="667"/>
      <c r="T73" s="668"/>
      <c r="U73" s="667"/>
      <c r="V73" s="668"/>
      <c r="W73" s="667"/>
      <c r="X73" s="668"/>
      <c r="Y73" s="667"/>
      <c r="Z73" s="668"/>
      <c r="AA73" s="667"/>
      <c r="AB73" s="668"/>
      <c r="AC73" s="667"/>
      <c r="AD73" s="668"/>
      <c r="AE73" s="667"/>
      <c r="AF73" s="668"/>
      <c r="AG73" s="667"/>
      <c r="AH73" s="668"/>
      <c r="AI73" s="667"/>
      <c r="AJ73" s="668"/>
      <c r="AK73" s="667"/>
      <c r="AL73" s="668"/>
      <c r="AM73" s="667"/>
      <c r="AN73" s="668"/>
      <c r="AO73" s="667"/>
      <c r="AP73" s="668"/>
      <c r="AQ73" s="667"/>
      <c r="AR73" s="668"/>
      <c r="AS73" s="667"/>
      <c r="AT73" s="668"/>
      <c r="AU73" s="667"/>
      <c r="AV73" s="668"/>
      <c r="AW73" s="667"/>
      <c r="AX73" s="668"/>
      <c r="AY73" s="667"/>
      <c r="AZ73" s="668"/>
      <c r="BA73" s="667"/>
      <c r="BB73" s="668"/>
      <c r="BC73" s="667"/>
      <c r="BD73" s="668"/>
      <c r="BE73" s="667"/>
      <c r="BF73" s="668"/>
    </row>
    <row r="74" spans="1:58" s="197" customFormat="1" ht="20.100000000000001" customHeight="1" x14ac:dyDescent="0.4">
      <c r="A74" s="63" t="s">
        <v>731</v>
      </c>
      <c r="B74" s="64" t="s">
        <v>732</v>
      </c>
      <c r="C74" s="669">
        <v>0</v>
      </c>
      <c r="D74" s="605">
        <v>0</v>
      </c>
      <c r="E74" s="605">
        <v>0</v>
      </c>
      <c r="F74" s="639">
        <v>0</v>
      </c>
      <c r="G74" s="669">
        <v>0</v>
      </c>
      <c r="H74" s="605">
        <v>0</v>
      </c>
      <c r="I74" s="605">
        <v>0</v>
      </c>
      <c r="J74" s="639">
        <v>0</v>
      </c>
      <c r="K74" s="669">
        <v>0</v>
      </c>
      <c r="L74" s="605">
        <v>0</v>
      </c>
      <c r="M74" s="605">
        <v>0</v>
      </c>
      <c r="N74" s="639">
        <v>0</v>
      </c>
      <c r="O74" s="669">
        <v>0</v>
      </c>
      <c r="P74" s="605">
        <v>0</v>
      </c>
      <c r="Q74" s="605">
        <v>0</v>
      </c>
      <c r="R74" s="639">
        <v>0</v>
      </c>
      <c r="S74" s="669">
        <v>0</v>
      </c>
      <c r="T74" s="605">
        <v>0</v>
      </c>
      <c r="U74" s="605">
        <v>0</v>
      </c>
      <c r="V74" s="639">
        <v>0</v>
      </c>
      <c r="W74" s="669">
        <v>0</v>
      </c>
      <c r="X74" s="605">
        <v>0</v>
      </c>
      <c r="Y74" s="605">
        <v>0</v>
      </c>
      <c r="Z74" s="605">
        <v>0</v>
      </c>
      <c r="AA74" s="605">
        <v>0</v>
      </c>
      <c r="AB74" s="639">
        <v>0</v>
      </c>
      <c r="AC74" s="669">
        <v>0</v>
      </c>
      <c r="AD74" s="605">
        <v>0</v>
      </c>
      <c r="AE74" s="605">
        <v>0</v>
      </c>
      <c r="AF74" s="605">
        <v>0</v>
      </c>
      <c r="AG74" s="605">
        <v>0</v>
      </c>
      <c r="AH74" s="639">
        <v>0</v>
      </c>
      <c r="AI74" s="669">
        <v>0</v>
      </c>
      <c r="AJ74" s="605">
        <v>0</v>
      </c>
      <c r="AK74" s="605">
        <v>0</v>
      </c>
      <c r="AL74" s="605">
        <v>0</v>
      </c>
      <c r="AM74" s="639">
        <v>0</v>
      </c>
      <c r="AN74" s="670">
        <v>0</v>
      </c>
      <c r="AO74" s="669">
        <v>0</v>
      </c>
      <c r="AP74" s="605">
        <v>0</v>
      </c>
      <c r="AQ74" s="605">
        <v>0</v>
      </c>
      <c r="AR74" s="605">
        <v>0</v>
      </c>
      <c r="AS74" s="605">
        <v>0</v>
      </c>
      <c r="AT74" s="639">
        <v>0</v>
      </c>
      <c r="AU74" s="164">
        <v>540</v>
      </c>
      <c r="AV74" s="165">
        <v>51.5</v>
      </c>
      <c r="AW74" s="166">
        <v>509</v>
      </c>
      <c r="AX74" s="165">
        <v>48.5</v>
      </c>
      <c r="AY74" s="605">
        <v>0</v>
      </c>
      <c r="AZ74" s="173">
        <v>0</v>
      </c>
      <c r="BA74" s="164">
        <v>307</v>
      </c>
      <c r="BB74" s="165">
        <v>48.1</v>
      </c>
      <c r="BC74" s="166">
        <v>331</v>
      </c>
      <c r="BD74" s="165">
        <v>51.9</v>
      </c>
      <c r="BE74" s="605">
        <v>0</v>
      </c>
      <c r="BF74" s="173">
        <v>0</v>
      </c>
    </row>
    <row r="75" spans="1:58" ht="23.25" customHeight="1" x14ac:dyDescent="0.35">
      <c r="A75" s="676" t="s">
        <v>709</v>
      </c>
      <c r="B75" s="40"/>
      <c r="AO75" s="757"/>
      <c r="AP75" s="757"/>
      <c r="AQ75" s="757"/>
      <c r="AR75" s="757"/>
      <c r="AS75" s="757"/>
      <c r="AT75" s="757"/>
      <c r="BC75" s="52"/>
      <c r="BE75" s="597"/>
    </row>
    <row r="76" spans="1:58" ht="30" customHeight="1" x14ac:dyDescent="0.35">
      <c r="A76" s="716" t="s">
        <v>710</v>
      </c>
      <c r="B76" s="716"/>
    </row>
    <row r="77" spans="1:58" x14ac:dyDescent="0.35">
      <c r="A77" s="40"/>
      <c r="B77" s="40"/>
    </row>
    <row r="78" spans="1:58" ht="25.5" customHeight="1" x14ac:dyDescent="0.35">
      <c r="A78" s="741" t="s">
        <v>711</v>
      </c>
      <c r="B78" s="741"/>
      <c r="AW78" s="52"/>
      <c r="BC78" s="52"/>
    </row>
    <row r="79" spans="1:58" x14ac:dyDescent="0.35">
      <c r="A79" s="404" t="s">
        <v>767</v>
      </c>
      <c r="B79" s="40"/>
    </row>
  </sheetData>
  <autoFilter ref="A5:BF5"/>
  <mergeCells count="46">
    <mergeCell ref="BA3:BF3"/>
    <mergeCell ref="BA4:BB4"/>
    <mergeCell ref="BC4:BD4"/>
    <mergeCell ref="BE4:BF4"/>
    <mergeCell ref="AU4:AV4"/>
    <mergeCell ref="AA4:AB4"/>
    <mergeCell ref="AW4:AX4"/>
    <mergeCell ref="AY4:AZ4"/>
    <mergeCell ref="AG4:AH4"/>
    <mergeCell ref="AI4:AJ4"/>
    <mergeCell ref="AK4:AL4"/>
    <mergeCell ref="AM4:AN4"/>
    <mergeCell ref="AO4:AP4"/>
    <mergeCell ref="AQ4:AR4"/>
    <mergeCell ref="A76:B76"/>
    <mergeCell ref="A78:B78"/>
    <mergeCell ref="AO3:AT3"/>
    <mergeCell ref="G4:H4"/>
    <mergeCell ref="AE4:AF4"/>
    <mergeCell ref="I4:J4"/>
    <mergeCell ref="K4:L4"/>
    <mergeCell ref="M4:N4"/>
    <mergeCell ref="O4:P4"/>
    <mergeCell ref="Q4:R4"/>
    <mergeCell ref="S4:T4"/>
    <mergeCell ref="U4:V4"/>
    <mergeCell ref="W4:X4"/>
    <mergeCell ref="A4:B4"/>
    <mergeCell ref="AS4:AT4"/>
    <mergeCell ref="Y4:Z4"/>
    <mergeCell ref="A1:B1"/>
    <mergeCell ref="AO75:AT75"/>
    <mergeCell ref="A2:B2"/>
    <mergeCell ref="AU3:AZ3"/>
    <mergeCell ref="A3:B3"/>
    <mergeCell ref="C3:F3"/>
    <mergeCell ref="G3:J3"/>
    <mergeCell ref="K3:N3"/>
    <mergeCell ref="O3:R3"/>
    <mergeCell ref="S3:V3"/>
    <mergeCell ref="W3:AB3"/>
    <mergeCell ref="AC3:AH3"/>
    <mergeCell ref="AI3:AN3"/>
    <mergeCell ref="C4:D4"/>
    <mergeCell ref="E4:F4"/>
    <mergeCell ref="AC4:AD4"/>
  </mergeCells>
  <hyperlinks>
    <hyperlink ref="A2:B2" location="TOC!A1" display="Return to Table of Contents"/>
  </hyperlinks>
  <pageMargins left="0.25" right="0.25" top="0.75" bottom="0.75" header="0.3" footer="0.3"/>
  <pageSetup scale="40" fitToWidth="0" orientation="portrait" horizontalDpi="1200" verticalDpi="1200" r:id="rId1"/>
  <headerFooter>
    <oddHeader>&amp;L&amp;9 2020-21 &amp;"Arial,Italic"Survey of Dental Education&amp;"Arial,Regular"
Report 1 - Academic Programs, Enrollment, and Graduates</oddHeader>
  </headerFooter>
  <colBreaks count="3" manualBreakCount="3">
    <brk id="14" max="1048575" man="1"/>
    <brk id="28" max="1048575" man="1"/>
    <brk id="46" max="1048575" man="1"/>
  </colBreak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pageSetUpPr fitToPage="1"/>
  </sheetPr>
  <dimension ref="A1:AH87"/>
  <sheetViews>
    <sheetView zoomScaleNormal="100" workbookViewId="0">
      <pane xSplit="2" ySplit="4" topLeftCell="C5" activePane="bottomRight" state="frozen"/>
      <selection activeCell="I38" sqref="I38"/>
      <selection pane="topRight" activeCell="I38" sqref="I38"/>
      <selection pane="bottomLeft" activeCell="I38" sqref="I38"/>
      <selection pane="bottomRight" sqref="A1:B1"/>
    </sheetView>
  </sheetViews>
  <sheetFormatPr defaultColWidth="9.1328125" defaultRowHeight="12.75" x14ac:dyDescent="0.35"/>
  <cols>
    <col min="1" max="1" width="11.33203125" style="1" customWidth="1"/>
    <col min="2" max="2" width="64.33203125" style="1" customWidth="1"/>
    <col min="3" max="33" width="9.6640625" style="1" customWidth="1"/>
    <col min="34" max="16384" width="9.1328125" style="1"/>
  </cols>
  <sheetData>
    <row r="1" spans="1:34" ht="31.5" customHeight="1" x14ac:dyDescent="0.4">
      <c r="A1" s="711" t="s">
        <v>943</v>
      </c>
      <c r="B1" s="711"/>
    </row>
    <row r="2" spans="1:34" ht="21" customHeight="1" x14ac:dyDescent="0.35">
      <c r="A2" s="709" t="s">
        <v>0</v>
      </c>
      <c r="B2" s="709"/>
    </row>
    <row r="3" spans="1:34" s="119" customFormat="1" ht="45" customHeight="1" x14ac:dyDescent="0.4">
      <c r="A3" s="542"/>
      <c r="B3" s="548"/>
      <c r="C3" s="725" t="s">
        <v>437</v>
      </c>
      <c r="D3" s="726"/>
      <c r="E3" s="727"/>
      <c r="F3" s="725" t="s">
        <v>438</v>
      </c>
      <c r="G3" s="726"/>
      <c r="H3" s="727"/>
      <c r="I3" s="725" t="s">
        <v>439</v>
      </c>
      <c r="J3" s="726"/>
      <c r="K3" s="727"/>
      <c r="L3" s="722" t="s">
        <v>440</v>
      </c>
      <c r="M3" s="723"/>
      <c r="N3" s="724"/>
      <c r="O3" s="725" t="s">
        <v>441</v>
      </c>
      <c r="P3" s="726"/>
      <c r="Q3" s="727"/>
      <c r="R3" s="722" t="s">
        <v>442</v>
      </c>
      <c r="S3" s="723"/>
      <c r="T3" s="724"/>
      <c r="U3" s="725" t="s">
        <v>443</v>
      </c>
      <c r="V3" s="726"/>
      <c r="W3" s="727"/>
      <c r="X3" s="725" t="s">
        <v>239</v>
      </c>
      <c r="Y3" s="726"/>
      <c r="Z3" s="727"/>
      <c r="AA3" s="725" t="s">
        <v>240</v>
      </c>
      <c r="AB3" s="726"/>
      <c r="AC3" s="727"/>
      <c r="AD3" s="725" t="s">
        <v>241</v>
      </c>
      <c r="AE3" s="726"/>
      <c r="AF3" s="727"/>
      <c r="AG3" s="397"/>
    </row>
    <row r="4" spans="1:34" s="119" customFormat="1" ht="16.5" customHeight="1" x14ac:dyDescent="0.4">
      <c r="A4" s="58" t="s">
        <v>936</v>
      </c>
      <c r="B4" s="543" t="s">
        <v>2</v>
      </c>
      <c r="C4" s="400" t="s">
        <v>229</v>
      </c>
      <c r="D4" s="399" t="s">
        <v>230</v>
      </c>
      <c r="E4" s="401" t="s">
        <v>122</v>
      </c>
      <c r="F4" s="400" t="s">
        <v>229</v>
      </c>
      <c r="G4" s="399" t="s">
        <v>230</v>
      </c>
      <c r="H4" s="401" t="s">
        <v>122</v>
      </c>
      <c r="I4" s="400" t="s">
        <v>229</v>
      </c>
      <c r="J4" s="399" t="s">
        <v>230</v>
      </c>
      <c r="K4" s="401" t="s">
        <v>122</v>
      </c>
      <c r="L4" s="400" t="s">
        <v>229</v>
      </c>
      <c r="M4" s="399" t="s">
        <v>230</v>
      </c>
      <c r="N4" s="401" t="s">
        <v>122</v>
      </c>
      <c r="O4" s="400" t="s">
        <v>229</v>
      </c>
      <c r="P4" s="399" t="s">
        <v>230</v>
      </c>
      <c r="Q4" s="401" t="s">
        <v>122</v>
      </c>
      <c r="R4" s="400" t="s">
        <v>229</v>
      </c>
      <c r="S4" s="399" t="s">
        <v>230</v>
      </c>
      <c r="T4" s="401" t="s">
        <v>122</v>
      </c>
      <c r="U4" s="400" t="s">
        <v>229</v>
      </c>
      <c r="V4" s="399" t="s">
        <v>230</v>
      </c>
      <c r="W4" s="401" t="s">
        <v>122</v>
      </c>
      <c r="X4" s="400" t="s">
        <v>229</v>
      </c>
      <c r="Y4" s="399" t="s">
        <v>230</v>
      </c>
      <c r="Z4" s="401" t="s">
        <v>122</v>
      </c>
      <c r="AA4" s="400" t="s">
        <v>229</v>
      </c>
      <c r="AB4" s="399" t="s">
        <v>230</v>
      </c>
      <c r="AC4" s="401" t="s">
        <v>122</v>
      </c>
      <c r="AD4" s="400" t="s">
        <v>229</v>
      </c>
      <c r="AE4" s="399" t="s">
        <v>230</v>
      </c>
      <c r="AF4" s="401" t="s">
        <v>122</v>
      </c>
      <c r="AG4" s="399" t="s">
        <v>228</v>
      </c>
    </row>
    <row r="5" spans="1:34" ht="20.100000000000001" customHeight="1" x14ac:dyDescent="0.35">
      <c r="A5" s="63" t="s">
        <v>9</v>
      </c>
      <c r="B5" s="64" t="s">
        <v>10</v>
      </c>
      <c r="C5" s="65">
        <v>93</v>
      </c>
      <c r="D5" s="66">
        <v>88</v>
      </c>
      <c r="E5" s="67">
        <v>0</v>
      </c>
      <c r="F5" s="65">
        <v>2</v>
      </c>
      <c r="G5" s="66">
        <v>14</v>
      </c>
      <c r="H5" s="67">
        <v>0</v>
      </c>
      <c r="I5" s="65">
        <v>9</v>
      </c>
      <c r="J5" s="66">
        <v>17</v>
      </c>
      <c r="K5" s="67">
        <v>0</v>
      </c>
      <c r="L5" s="65">
        <v>0</v>
      </c>
      <c r="M5" s="66">
        <v>1</v>
      </c>
      <c r="N5" s="67">
        <v>0</v>
      </c>
      <c r="O5" s="65">
        <v>11</v>
      </c>
      <c r="P5" s="66">
        <v>37</v>
      </c>
      <c r="Q5" s="67">
        <v>0</v>
      </c>
      <c r="R5" s="65">
        <v>0</v>
      </c>
      <c r="S5" s="66">
        <v>0</v>
      </c>
      <c r="T5" s="67">
        <v>0</v>
      </c>
      <c r="U5" s="65">
        <v>3</v>
      </c>
      <c r="V5" s="66">
        <v>1</v>
      </c>
      <c r="W5" s="67">
        <v>0</v>
      </c>
      <c r="X5" s="65">
        <v>0</v>
      </c>
      <c r="Y5" s="66">
        <v>1</v>
      </c>
      <c r="Z5" s="67">
        <v>0</v>
      </c>
      <c r="AA5" s="65">
        <v>2</v>
      </c>
      <c r="AB5" s="66">
        <v>3</v>
      </c>
      <c r="AC5" s="67">
        <v>0</v>
      </c>
      <c r="AD5" s="65">
        <v>120</v>
      </c>
      <c r="AE5" s="66">
        <v>162</v>
      </c>
      <c r="AF5" s="67">
        <v>0</v>
      </c>
      <c r="AG5" s="68">
        <v>282</v>
      </c>
      <c r="AH5" s="54"/>
    </row>
    <row r="6" spans="1:34" ht="20.100000000000001" customHeight="1" x14ac:dyDescent="0.35">
      <c r="A6" s="69" t="s">
        <v>16</v>
      </c>
      <c r="B6" s="70" t="s">
        <v>17</v>
      </c>
      <c r="C6" s="71">
        <v>61</v>
      </c>
      <c r="D6" s="72">
        <v>70</v>
      </c>
      <c r="E6" s="73">
        <v>0</v>
      </c>
      <c r="F6" s="71">
        <v>4</v>
      </c>
      <c r="G6" s="72">
        <v>4</v>
      </c>
      <c r="H6" s="73">
        <v>0</v>
      </c>
      <c r="I6" s="71">
        <v>10</v>
      </c>
      <c r="J6" s="72">
        <v>14</v>
      </c>
      <c r="K6" s="73">
        <v>0</v>
      </c>
      <c r="L6" s="71">
        <v>2</v>
      </c>
      <c r="M6" s="72">
        <v>1</v>
      </c>
      <c r="N6" s="73">
        <v>0</v>
      </c>
      <c r="O6" s="71">
        <v>47</v>
      </c>
      <c r="P6" s="72">
        <v>50</v>
      </c>
      <c r="Q6" s="73">
        <v>0</v>
      </c>
      <c r="R6" s="71">
        <v>1</v>
      </c>
      <c r="S6" s="72">
        <v>0</v>
      </c>
      <c r="T6" s="73">
        <v>0</v>
      </c>
      <c r="U6" s="71">
        <v>8</v>
      </c>
      <c r="V6" s="72">
        <v>12</v>
      </c>
      <c r="W6" s="73">
        <v>0</v>
      </c>
      <c r="X6" s="71">
        <v>0</v>
      </c>
      <c r="Y6" s="72">
        <v>3</v>
      </c>
      <c r="Z6" s="73">
        <v>0</v>
      </c>
      <c r="AA6" s="71">
        <v>5</v>
      </c>
      <c r="AB6" s="72">
        <v>10</v>
      </c>
      <c r="AC6" s="73">
        <v>0</v>
      </c>
      <c r="AD6" s="71">
        <v>138</v>
      </c>
      <c r="AE6" s="72">
        <v>164</v>
      </c>
      <c r="AF6" s="73">
        <v>0</v>
      </c>
      <c r="AG6" s="74">
        <v>302</v>
      </c>
      <c r="AH6" s="54"/>
    </row>
    <row r="7" spans="1:34" ht="20.100000000000001" customHeight="1" x14ac:dyDescent="0.35">
      <c r="A7" s="63" t="s">
        <v>16</v>
      </c>
      <c r="B7" s="64" t="s">
        <v>20</v>
      </c>
      <c r="C7" s="65">
        <v>219</v>
      </c>
      <c r="D7" s="66">
        <v>131</v>
      </c>
      <c r="E7" s="67">
        <v>0</v>
      </c>
      <c r="F7" s="65">
        <v>0</v>
      </c>
      <c r="G7" s="66">
        <v>4</v>
      </c>
      <c r="H7" s="67">
        <v>0</v>
      </c>
      <c r="I7" s="65">
        <v>26</v>
      </c>
      <c r="J7" s="66">
        <v>20</v>
      </c>
      <c r="K7" s="67">
        <v>0</v>
      </c>
      <c r="L7" s="65">
        <v>1</v>
      </c>
      <c r="M7" s="66">
        <v>2</v>
      </c>
      <c r="N7" s="67">
        <v>0</v>
      </c>
      <c r="O7" s="65">
        <v>62</v>
      </c>
      <c r="P7" s="66">
        <v>73</v>
      </c>
      <c r="Q7" s="67">
        <v>0</v>
      </c>
      <c r="R7" s="65">
        <v>1</v>
      </c>
      <c r="S7" s="66">
        <v>1</v>
      </c>
      <c r="T7" s="67">
        <v>0</v>
      </c>
      <c r="U7" s="65">
        <v>13</v>
      </c>
      <c r="V7" s="66">
        <v>10</v>
      </c>
      <c r="W7" s="67">
        <v>0</v>
      </c>
      <c r="X7" s="65">
        <v>6</v>
      </c>
      <c r="Y7" s="66">
        <v>4</v>
      </c>
      <c r="Z7" s="67">
        <v>0</v>
      </c>
      <c r="AA7" s="65">
        <v>5</v>
      </c>
      <c r="AB7" s="66">
        <v>1</v>
      </c>
      <c r="AC7" s="67">
        <v>0</v>
      </c>
      <c r="AD7" s="65">
        <v>333</v>
      </c>
      <c r="AE7" s="66">
        <v>246</v>
      </c>
      <c r="AF7" s="67">
        <v>0</v>
      </c>
      <c r="AG7" s="68">
        <v>579</v>
      </c>
      <c r="AH7" s="54"/>
    </row>
    <row r="8" spans="1:34" ht="20.100000000000001" customHeight="1" x14ac:dyDescent="0.35">
      <c r="A8" s="69" t="s">
        <v>23</v>
      </c>
      <c r="B8" s="70" t="s">
        <v>24</v>
      </c>
      <c r="C8" s="71">
        <v>79</v>
      </c>
      <c r="D8" s="72">
        <v>47</v>
      </c>
      <c r="E8" s="73">
        <v>0</v>
      </c>
      <c r="F8" s="71">
        <v>3</v>
      </c>
      <c r="G8" s="72">
        <v>2</v>
      </c>
      <c r="H8" s="73">
        <v>0</v>
      </c>
      <c r="I8" s="71">
        <v>9</v>
      </c>
      <c r="J8" s="72">
        <v>8</v>
      </c>
      <c r="K8" s="73">
        <v>0</v>
      </c>
      <c r="L8" s="71">
        <v>0</v>
      </c>
      <c r="M8" s="72">
        <v>0</v>
      </c>
      <c r="N8" s="73">
        <v>0</v>
      </c>
      <c r="O8" s="71">
        <v>90</v>
      </c>
      <c r="P8" s="72">
        <v>152</v>
      </c>
      <c r="Q8" s="73">
        <v>0</v>
      </c>
      <c r="R8" s="71">
        <v>2</v>
      </c>
      <c r="S8" s="72">
        <v>3</v>
      </c>
      <c r="T8" s="73">
        <v>0</v>
      </c>
      <c r="U8" s="71">
        <v>23</v>
      </c>
      <c r="V8" s="72">
        <v>12</v>
      </c>
      <c r="W8" s="73">
        <v>0</v>
      </c>
      <c r="X8" s="71">
        <v>9</v>
      </c>
      <c r="Y8" s="72">
        <v>23</v>
      </c>
      <c r="Z8" s="73">
        <v>0</v>
      </c>
      <c r="AA8" s="71">
        <v>12</v>
      </c>
      <c r="AB8" s="72">
        <v>12</v>
      </c>
      <c r="AC8" s="73">
        <v>0</v>
      </c>
      <c r="AD8" s="71">
        <v>227</v>
      </c>
      <c r="AE8" s="72">
        <v>259</v>
      </c>
      <c r="AF8" s="73">
        <v>0</v>
      </c>
      <c r="AG8" s="74">
        <v>486</v>
      </c>
      <c r="AH8" s="54"/>
    </row>
    <row r="9" spans="1:34" ht="20.100000000000001" customHeight="1" x14ac:dyDescent="0.35">
      <c r="A9" s="63" t="s">
        <v>23</v>
      </c>
      <c r="B9" s="64" t="s">
        <v>28</v>
      </c>
      <c r="C9" s="65">
        <v>32</v>
      </c>
      <c r="D9" s="66">
        <v>42</v>
      </c>
      <c r="E9" s="67">
        <v>0</v>
      </c>
      <c r="F9" s="65">
        <v>8</v>
      </c>
      <c r="G9" s="66">
        <v>6</v>
      </c>
      <c r="H9" s="67">
        <v>0</v>
      </c>
      <c r="I9" s="65">
        <v>20</v>
      </c>
      <c r="J9" s="66">
        <v>25</v>
      </c>
      <c r="K9" s="67">
        <v>0</v>
      </c>
      <c r="L9" s="65">
        <v>1</v>
      </c>
      <c r="M9" s="66">
        <v>0</v>
      </c>
      <c r="N9" s="67">
        <v>0</v>
      </c>
      <c r="O9" s="65">
        <v>76</v>
      </c>
      <c r="P9" s="66">
        <v>120</v>
      </c>
      <c r="Q9" s="67">
        <v>0</v>
      </c>
      <c r="R9" s="65">
        <v>0</v>
      </c>
      <c r="S9" s="66">
        <v>0</v>
      </c>
      <c r="T9" s="67">
        <v>0</v>
      </c>
      <c r="U9" s="65">
        <v>5</v>
      </c>
      <c r="V9" s="66">
        <v>4</v>
      </c>
      <c r="W9" s="67">
        <v>0</v>
      </c>
      <c r="X9" s="65">
        <v>15</v>
      </c>
      <c r="Y9" s="66">
        <v>40</v>
      </c>
      <c r="Z9" s="67">
        <v>0</v>
      </c>
      <c r="AA9" s="65">
        <v>8</v>
      </c>
      <c r="AB9" s="66">
        <v>3</v>
      </c>
      <c r="AC9" s="67">
        <v>0</v>
      </c>
      <c r="AD9" s="65">
        <v>165</v>
      </c>
      <c r="AE9" s="66">
        <v>240</v>
      </c>
      <c r="AF9" s="67">
        <v>0</v>
      </c>
      <c r="AG9" s="68">
        <v>405</v>
      </c>
      <c r="AH9" s="54"/>
    </row>
    <row r="10" spans="1:34" ht="20.100000000000001" customHeight="1" x14ac:dyDescent="0.35">
      <c r="A10" s="69" t="s">
        <v>23</v>
      </c>
      <c r="B10" s="70" t="s">
        <v>29</v>
      </c>
      <c r="C10" s="71">
        <v>63</v>
      </c>
      <c r="D10" s="72">
        <v>66</v>
      </c>
      <c r="E10" s="73">
        <v>0</v>
      </c>
      <c r="F10" s="71">
        <v>8</v>
      </c>
      <c r="G10" s="72">
        <v>11</v>
      </c>
      <c r="H10" s="73">
        <v>0</v>
      </c>
      <c r="I10" s="71">
        <v>15</v>
      </c>
      <c r="J10" s="72">
        <v>39</v>
      </c>
      <c r="K10" s="73">
        <v>0</v>
      </c>
      <c r="L10" s="71">
        <v>0</v>
      </c>
      <c r="M10" s="72">
        <v>3</v>
      </c>
      <c r="N10" s="73">
        <v>0</v>
      </c>
      <c r="O10" s="71">
        <v>65</v>
      </c>
      <c r="P10" s="72">
        <v>82</v>
      </c>
      <c r="Q10" s="73">
        <v>0</v>
      </c>
      <c r="R10" s="71">
        <v>3</v>
      </c>
      <c r="S10" s="72">
        <v>4</v>
      </c>
      <c r="T10" s="73">
        <v>0</v>
      </c>
      <c r="U10" s="71">
        <v>1</v>
      </c>
      <c r="V10" s="72">
        <v>3</v>
      </c>
      <c r="W10" s="73">
        <v>0</v>
      </c>
      <c r="X10" s="71">
        <v>10</v>
      </c>
      <c r="Y10" s="72">
        <v>13</v>
      </c>
      <c r="Z10" s="73">
        <v>0</v>
      </c>
      <c r="AA10" s="71">
        <v>1</v>
      </c>
      <c r="AB10" s="72">
        <v>2</v>
      </c>
      <c r="AC10" s="73">
        <v>0</v>
      </c>
      <c r="AD10" s="71">
        <v>166</v>
      </c>
      <c r="AE10" s="72">
        <v>223</v>
      </c>
      <c r="AF10" s="73">
        <v>0</v>
      </c>
      <c r="AG10" s="74">
        <v>389</v>
      </c>
      <c r="AH10" s="54"/>
    </row>
    <row r="11" spans="1:34" ht="20.100000000000001" customHeight="1" x14ac:dyDescent="0.35">
      <c r="A11" s="63" t="s">
        <v>23</v>
      </c>
      <c r="B11" s="64" t="s">
        <v>31</v>
      </c>
      <c r="C11" s="65">
        <v>113</v>
      </c>
      <c r="D11" s="66">
        <v>127</v>
      </c>
      <c r="E11" s="67">
        <v>0</v>
      </c>
      <c r="F11" s="65">
        <v>15</v>
      </c>
      <c r="G11" s="66">
        <v>16</v>
      </c>
      <c r="H11" s="67">
        <v>0</v>
      </c>
      <c r="I11" s="65">
        <v>37</v>
      </c>
      <c r="J11" s="66">
        <v>36</v>
      </c>
      <c r="K11" s="67">
        <v>0</v>
      </c>
      <c r="L11" s="65">
        <v>0</v>
      </c>
      <c r="M11" s="66">
        <v>0</v>
      </c>
      <c r="N11" s="67">
        <v>0</v>
      </c>
      <c r="O11" s="65">
        <v>81</v>
      </c>
      <c r="P11" s="66">
        <v>103</v>
      </c>
      <c r="Q11" s="67">
        <v>0</v>
      </c>
      <c r="R11" s="65">
        <v>1</v>
      </c>
      <c r="S11" s="66">
        <v>1</v>
      </c>
      <c r="T11" s="67">
        <v>0</v>
      </c>
      <c r="U11" s="65">
        <v>15</v>
      </c>
      <c r="V11" s="66">
        <v>17</v>
      </c>
      <c r="W11" s="67">
        <v>0</v>
      </c>
      <c r="X11" s="65">
        <v>21</v>
      </c>
      <c r="Y11" s="66">
        <v>34</v>
      </c>
      <c r="Z11" s="67">
        <v>0</v>
      </c>
      <c r="AA11" s="65">
        <v>14</v>
      </c>
      <c r="AB11" s="66">
        <v>11</v>
      </c>
      <c r="AC11" s="67">
        <v>0</v>
      </c>
      <c r="AD11" s="65">
        <v>297</v>
      </c>
      <c r="AE11" s="66">
        <v>345</v>
      </c>
      <c r="AF11" s="67">
        <v>0</v>
      </c>
      <c r="AG11" s="68">
        <v>642</v>
      </c>
      <c r="AH11" s="54"/>
    </row>
    <row r="12" spans="1:34" ht="20.100000000000001" customHeight="1" x14ac:dyDescent="0.35">
      <c r="A12" s="69" t="s">
        <v>23</v>
      </c>
      <c r="B12" s="70" t="s">
        <v>34</v>
      </c>
      <c r="C12" s="71">
        <v>80</v>
      </c>
      <c r="D12" s="72">
        <v>49</v>
      </c>
      <c r="E12" s="73">
        <v>0</v>
      </c>
      <c r="F12" s="71">
        <v>2</v>
      </c>
      <c r="G12" s="72">
        <v>4</v>
      </c>
      <c r="H12" s="73">
        <v>0</v>
      </c>
      <c r="I12" s="71">
        <v>29</v>
      </c>
      <c r="J12" s="72">
        <v>30</v>
      </c>
      <c r="K12" s="73">
        <v>0</v>
      </c>
      <c r="L12" s="71">
        <v>0</v>
      </c>
      <c r="M12" s="72">
        <v>0</v>
      </c>
      <c r="N12" s="73">
        <v>0</v>
      </c>
      <c r="O12" s="71">
        <v>62</v>
      </c>
      <c r="P12" s="72">
        <v>64</v>
      </c>
      <c r="Q12" s="73">
        <v>0</v>
      </c>
      <c r="R12" s="71">
        <v>0</v>
      </c>
      <c r="S12" s="72">
        <v>1</v>
      </c>
      <c r="T12" s="73">
        <v>0</v>
      </c>
      <c r="U12" s="71">
        <v>15</v>
      </c>
      <c r="V12" s="72">
        <v>6</v>
      </c>
      <c r="W12" s="73">
        <v>0</v>
      </c>
      <c r="X12" s="71">
        <v>37</v>
      </c>
      <c r="Y12" s="72">
        <v>37</v>
      </c>
      <c r="Z12" s="73">
        <v>0</v>
      </c>
      <c r="AA12" s="71">
        <v>20</v>
      </c>
      <c r="AB12" s="72">
        <v>25</v>
      </c>
      <c r="AC12" s="73">
        <v>0</v>
      </c>
      <c r="AD12" s="71">
        <v>245</v>
      </c>
      <c r="AE12" s="72">
        <v>216</v>
      </c>
      <c r="AF12" s="73">
        <v>0</v>
      </c>
      <c r="AG12" s="74">
        <v>461</v>
      </c>
      <c r="AH12" s="54"/>
    </row>
    <row r="13" spans="1:34" ht="20.100000000000001" customHeight="1" x14ac:dyDescent="0.35">
      <c r="A13" s="63" t="s">
        <v>23</v>
      </c>
      <c r="B13" s="64" t="s">
        <v>37</v>
      </c>
      <c r="C13" s="65">
        <v>40</v>
      </c>
      <c r="D13" s="66">
        <v>40</v>
      </c>
      <c r="E13" s="67">
        <v>0</v>
      </c>
      <c r="F13" s="65">
        <v>3</v>
      </c>
      <c r="G13" s="66">
        <v>7</v>
      </c>
      <c r="H13" s="67">
        <v>0</v>
      </c>
      <c r="I13" s="65">
        <v>20</v>
      </c>
      <c r="J13" s="66">
        <v>31</v>
      </c>
      <c r="K13" s="67">
        <v>0</v>
      </c>
      <c r="L13" s="65">
        <v>1</v>
      </c>
      <c r="M13" s="66">
        <v>1</v>
      </c>
      <c r="N13" s="67">
        <v>0</v>
      </c>
      <c r="O13" s="65">
        <v>59</v>
      </c>
      <c r="P13" s="66">
        <v>55</v>
      </c>
      <c r="Q13" s="67">
        <v>0</v>
      </c>
      <c r="R13" s="65">
        <v>0</v>
      </c>
      <c r="S13" s="66">
        <v>0</v>
      </c>
      <c r="T13" s="67">
        <v>0</v>
      </c>
      <c r="U13" s="65">
        <v>13</v>
      </c>
      <c r="V13" s="66">
        <v>10</v>
      </c>
      <c r="W13" s="67">
        <v>0</v>
      </c>
      <c r="X13" s="65">
        <v>0</v>
      </c>
      <c r="Y13" s="66">
        <v>0</v>
      </c>
      <c r="Z13" s="67">
        <v>0</v>
      </c>
      <c r="AA13" s="65">
        <v>0</v>
      </c>
      <c r="AB13" s="66">
        <v>5</v>
      </c>
      <c r="AC13" s="67">
        <v>0</v>
      </c>
      <c r="AD13" s="65">
        <v>136</v>
      </c>
      <c r="AE13" s="66">
        <v>149</v>
      </c>
      <c r="AF13" s="67">
        <v>0</v>
      </c>
      <c r="AG13" s="68">
        <v>285</v>
      </c>
      <c r="AH13" s="54"/>
    </row>
    <row r="14" spans="1:34" ht="20.100000000000001" customHeight="1" x14ac:dyDescent="0.35">
      <c r="A14" s="69" t="s">
        <v>39</v>
      </c>
      <c r="B14" s="70" t="s">
        <v>40</v>
      </c>
      <c r="C14" s="71">
        <v>96</v>
      </c>
      <c r="D14" s="72">
        <v>88</v>
      </c>
      <c r="E14" s="73">
        <v>0</v>
      </c>
      <c r="F14" s="71">
        <v>13</v>
      </c>
      <c r="G14" s="72">
        <v>14</v>
      </c>
      <c r="H14" s="73">
        <v>0</v>
      </c>
      <c r="I14" s="71">
        <v>15</v>
      </c>
      <c r="J14" s="72">
        <v>29</v>
      </c>
      <c r="K14" s="73">
        <v>0</v>
      </c>
      <c r="L14" s="71">
        <v>2</v>
      </c>
      <c r="M14" s="72">
        <v>4</v>
      </c>
      <c r="N14" s="73">
        <v>0</v>
      </c>
      <c r="O14" s="71">
        <v>29</v>
      </c>
      <c r="P14" s="72">
        <v>51</v>
      </c>
      <c r="Q14" s="73">
        <v>0</v>
      </c>
      <c r="R14" s="71">
        <v>0</v>
      </c>
      <c r="S14" s="72">
        <v>0</v>
      </c>
      <c r="T14" s="73">
        <v>0</v>
      </c>
      <c r="U14" s="71">
        <v>2</v>
      </c>
      <c r="V14" s="72">
        <v>12</v>
      </c>
      <c r="W14" s="73">
        <v>0</v>
      </c>
      <c r="X14" s="71">
        <v>11</v>
      </c>
      <c r="Y14" s="72">
        <v>35</v>
      </c>
      <c r="Z14" s="73">
        <v>0</v>
      </c>
      <c r="AA14" s="71">
        <v>1</v>
      </c>
      <c r="AB14" s="72">
        <v>2</v>
      </c>
      <c r="AC14" s="73">
        <v>0</v>
      </c>
      <c r="AD14" s="71">
        <v>169</v>
      </c>
      <c r="AE14" s="72">
        <v>235</v>
      </c>
      <c r="AF14" s="73">
        <v>0</v>
      </c>
      <c r="AG14" s="74">
        <v>404</v>
      </c>
      <c r="AH14" s="54"/>
    </row>
    <row r="15" spans="1:34" ht="20.100000000000001" customHeight="1" x14ac:dyDescent="0.35">
      <c r="A15" s="63" t="s">
        <v>42</v>
      </c>
      <c r="B15" s="64" t="s">
        <v>43</v>
      </c>
      <c r="C15" s="65">
        <v>58</v>
      </c>
      <c r="D15" s="66">
        <v>54</v>
      </c>
      <c r="E15" s="67">
        <v>0</v>
      </c>
      <c r="F15" s="65">
        <v>8</v>
      </c>
      <c r="G15" s="66">
        <v>9</v>
      </c>
      <c r="H15" s="67">
        <v>0</v>
      </c>
      <c r="I15" s="65">
        <v>12</v>
      </c>
      <c r="J15" s="66">
        <v>17</v>
      </c>
      <c r="K15" s="67">
        <v>0</v>
      </c>
      <c r="L15" s="65">
        <v>0</v>
      </c>
      <c r="M15" s="66">
        <v>0</v>
      </c>
      <c r="N15" s="67">
        <v>0</v>
      </c>
      <c r="O15" s="65">
        <v>17</v>
      </c>
      <c r="P15" s="66">
        <v>15</v>
      </c>
      <c r="Q15" s="67">
        <v>0</v>
      </c>
      <c r="R15" s="65">
        <v>0</v>
      </c>
      <c r="S15" s="66">
        <v>0</v>
      </c>
      <c r="T15" s="67">
        <v>0</v>
      </c>
      <c r="U15" s="65">
        <v>1</v>
      </c>
      <c r="V15" s="66">
        <v>0</v>
      </c>
      <c r="W15" s="67">
        <v>0</v>
      </c>
      <c r="X15" s="65">
        <v>0</v>
      </c>
      <c r="Y15" s="66">
        <v>1</v>
      </c>
      <c r="Z15" s="67">
        <v>0</v>
      </c>
      <c r="AA15" s="65">
        <v>3</v>
      </c>
      <c r="AB15" s="66">
        <v>2</v>
      </c>
      <c r="AC15" s="67">
        <v>0</v>
      </c>
      <c r="AD15" s="65">
        <v>99</v>
      </c>
      <c r="AE15" s="66">
        <v>98</v>
      </c>
      <c r="AF15" s="67">
        <v>0</v>
      </c>
      <c r="AG15" s="68">
        <v>197</v>
      </c>
      <c r="AH15" s="54"/>
    </row>
    <row r="16" spans="1:34" ht="20.100000000000001" customHeight="1" x14ac:dyDescent="0.35">
      <c r="A16" s="69" t="s">
        <v>45</v>
      </c>
      <c r="B16" s="70" t="s">
        <v>46</v>
      </c>
      <c r="C16" s="71">
        <v>8</v>
      </c>
      <c r="D16" s="72">
        <v>20</v>
      </c>
      <c r="E16" s="73">
        <v>0</v>
      </c>
      <c r="F16" s="71">
        <v>60</v>
      </c>
      <c r="G16" s="72">
        <v>101</v>
      </c>
      <c r="H16" s="73">
        <v>0</v>
      </c>
      <c r="I16" s="71">
        <v>6</v>
      </c>
      <c r="J16" s="72">
        <v>16</v>
      </c>
      <c r="K16" s="73">
        <v>0</v>
      </c>
      <c r="L16" s="71">
        <v>0</v>
      </c>
      <c r="M16" s="72">
        <v>0</v>
      </c>
      <c r="N16" s="73">
        <v>0</v>
      </c>
      <c r="O16" s="71">
        <v>20</v>
      </c>
      <c r="P16" s="72">
        <v>25</v>
      </c>
      <c r="Q16" s="73">
        <v>0</v>
      </c>
      <c r="R16" s="71">
        <v>0</v>
      </c>
      <c r="S16" s="72">
        <v>0</v>
      </c>
      <c r="T16" s="73">
        <v>0</v>
      </c>
      <c r="U16" s="71">
        <v>3</v>
      </c>
      <c r="V16" s="72">
        <v>3</v>
      </c>
      <c r="W16" s="73">
        <v>0</v>
      </c>
      <c r="X16" s="71">
        <v>9</v>
      </c>
      <c r="Y16" s="72">
        <v>18</v>
      </c>
      <c r="Z16" s="73">
        <v>0</v>
      </c>
      <c r="AA16" s="71">
        <v>1</v>
      </c>
      <c r="AB16" s="72">
        <v>1</v>
      </c>
      <c r="AC16" s="73">
        <v>0</v>
      </c>
      <c r="AD16" s="71">
        <v>107</v>
      </c>
      <c r="AE16" s="72">
        <v>184</v>
      </c>
      <c r="AF16" s="73">
        <v>0</v>
      </c>
      <c r="AG16" s="74">
        <v>291</v>
      </c>
      <c r="AH16" s="54"/>
    </row>
    <row r="17" spans="1:34" ht="20.100000000000001" customHeight="1" x14ac:dyDescent="0.35">
      <c r="A17" s="63" t="s">
        <v>48</v>
      </c>
      <c r="B17" s="64" t="s">
        <v>49</v>
      </c>
      <c r="C17" s="65">
        <v>78</v>
      </c>
      <c r="D17" s="66">
        <v>105</v>
      </c>
      <c r="E17" s="67">
        <v>2</v>
      </c>
      <c r="F17" s="65">
        <v>3</v>
      </c>
      <c r="G17" s="66">
        <v>10</v>
      </c>
      <c r="H17" s="67">
        <v>0</v>
      </c>
      <c r="I17" s="65">
        <v>22</v>
      </c>
      <c r="J17" s="66">
        <v>57</v>
      </c>
      <c r="K17" s="67">
        <v>0</v>
      </c>
      <c r="L17" s="65">
        <v>0</v>
      </c>
      <c r="M17" s="66">
        <v>0</v>
      </c>
      <c r="N17" s="67">
        <v>0</v>
      </c>
      <c r="O17" s="65">
        <v>33</v>
      </c>
      <c r="P17" s="66">
        <v>39</v>
      </c>
      <c r="Q17" s="67">
        <v>0</v>
      </c>
      <c r="R17" s="65">
        <v>0</v>
      </c>
      <c r="S17" s="66">
        <v>0</v>
      </c>
      <c r="T17" s="67">
        <v>0</v>
      </c>
      <c r="U17" s="65">
        <v>1</v>
      </c>
      <c r="V17" s="66">
        <v>8</v>
      </c>
      <c r="W17" s="67">
        <v>0</v>
      </c>
      <c r="X17" s="65">
        <v>0</v>
      </c>
      <c r="Y17" s="66">
        <v>0</v>
      </c>
      <c r="Z17" s="67">
        <v>0</v>
      </c>
      <c r="AA17" s="65">
        <v>5</v>
      </c>
      <c r="AB17" s="66">
        <v>2</v>
      </c>
      <c r="AC17" s="67">
        <v>0</v>
      </c>
      <c r="AD17" s="65">
        <v>142</v>
      </c>
      <c r="AE17" s="66">
        <v>221</v>
      </c>
      <c r="AF17" s="67">
        <v>2</v>
      </c>
      <c r="AG17" s="68">
        <v>365</v>
      </c>
      <c r="AH17" s="54"/>
    </row>
    <row r="18" spans="1:34" ht="20.100000000000001" customHeight="1" x14ac:dyDescent="0.35">
      <c r="A18" s="69" t="s">
        <v>48</v>
      </c>
      <c r="B18" s="70" t="s">
        <v>50</v>
      </c>
      <c r="C18" s="71">
        <v>79</v>
      </c>
      <c r="D18" s="72">
        <v>81</v>
      </c>
      <c r="E18" s="73">
        <v>0</v>
      </c>
      <c r="F18" s="71">
        <v>7</v>
      </c>
      <c r="G18" s="72">
        <v>11</v>
      </c>
      <c r="H18" s="73">
        <v>0</v>
      </c>
      <c r="I18" s="71">
        <v>61</v>
      </c>
      <c r="J18" s="72">
        <v>123</v>
      </c>
      <c r="K18" s="73">
        <v>0</v>
      </c>
      <c r="L18" s="71">
        <v>0</v>
      </c>
      <c r="M18" s="72">
        <v>0</v>
      </c>
      <c r="N18" s="73">
        <v>0</v>
      </c>
      <c r="O18" s="71">
        <v>39</v>
      </c>
      <c r="P18" s="72">
        <v>43</v>
      </c>
      <c r="Q18" s="73">
        <v>0</v>
      </c>
      <c r="R18" s="71">
        <v>0</v>
      </c>
      <c r="S18" s="72">
        <v>0</v>
      </c>
      <c r="T18" s="73">
        <v>0</v>
      </c>
      <c r="U18" s="71">
        <v>6</v>
      </c>
      <c r="V18" s="72">
        <v>10</v>
      </c>
      <c r="W18" s="73">
        <v>0</v>
      </c>
      <c r="X18" s="71">
        <v>15</v>
      </c>
      <c r="Y18" s="72">
        <v>18</v>
      </c>
      <c r="Z18" s="73">
        <v>0</v>
      </c>
      <c r="AA18" s="71">
        <v>10</v>
      </c>
      <c r="AB18" s="72">
        <v>10</v>
      </c>
      <c r="AC18" s="73">
        <v>0</v>
      </c>
      <c r="AD18" s="71">
        <v>217</v>
      </c>
      <c r="AE18" s="72">
        <v>296</v>
      </c>
      <c r="AF18" s="73">
        <v>0</v>
      </c>
      <c r="AG18" s="74">
        <v>513</v>
      </c>
      <c r="AH18" s="54"/>
    </row>
    <row r="19" spans="1:34" ht="20.100000000000001" customHeight="1" x14ac:dyDescent="0.35">
      <c r="A19" s="63" t="s">
        <v>48</v>
      </c>
      <c r="B19" s="64" t="s">
        <v>362</v>
      </c>
      <c r="C19" s="65">
        <v>124</v>
      </c>
      <c r="D19" s="66">
        <v>97</v>
      </c>
      <c r="E19" s="67">
        <v>0</v>
      </c>
      <c r="F19" s="65">
        <v>1</v>
      </c>
      <c r="G19" s="66">
        <v>2</v>
      </c>
      <c r="H19" s="67">
        <v>0</v>
      </c>
      <c r="I19" s="65">
        <v>9</v>
      </c>
      <c r="J19" s="66">
        <v>21</v>
      </c>
      <c r="K19" s="67">
        <v>0</v>
      </c>
      <c r="L19" s="65">
        <v>0</v>
      </c>
      <c r="M19" s="66">
        <v>0</v>
      </c>
      <c r="N19" s="67">
        <v>0</v>
      </c>
      <c r="O19" s="65">
        <v>63</v>
      </c>
      <c r="P19" s="66">
        <v>78</v>
      </c>
      <c r="Q19" s="67">
        <v>0</v>
      </c>
      <c r="R19" s="65">
        <v>0</v>
      </c>
      <c r="S19" s="66">
        <v>1</v>
      </c>
      <c r="T19" s="67">
        <v>0</v>
      </c>
      <c r="U19" s="65">
        <v>11</v>
      </c>
      <c r="V19" s="66">
        <v>9</v>
      </c>
      <c r="W19" s="67">
        <v>0</v>
      </c>
      <c r="X19" s="65">
        <v>0</v>
      </c>
      <c r="Y19" s="66">
        <v>0</v>
      </c>
      <c r="Z19" s="67">
        <v>0</v>
      </c>
      <c r="AA19" s="65">
        <v>0</v>
      </c>
      <c r="AB19" s="66">
        <v>0</v>
      </c>
      <c r="AC19" s="67">
        <v>0</v>
      </c>
      <c r="AD19" s="65">
        <v>208</v>
      </c>
      <c r="AE19" s="66">
        <v>208</v>
      </c>
      <c r="AF19" s="67">
        <v>0</v>
      </c>
      <c r="AG19" s="68">
        <v>416</v>
      </c>
      <c r="AH19" s="54"/>
    </row>
    <row r="20" spans="1:34" ht="20.100000000000001" customHeight="1" x14ac:dyDescent="0.35">
      <c r="A20" s="69" t="s">
        <v>53</v>
      </c>
      <c r="B20" s="70" t="s">
        <v>54</v>
      </c>
      <c r="C20" s="71">
        <v>121</v>
      </c>
      <c r="D20" s="72">
        <v>108</v>
      </c>
      <c r="E20" s="73">
        <v>0</v>
      </c>
      <c r="F20" s="71">
        <v>11</v>
      </c>
      <c r="G20" s="72">
        <v>17</v>
      </c>
      <c r="H20" s="73">
        <v>0</v>
      </c>
      <c r="I20" s="71">
        <v>11</v>
      </c>
      <c r="J20" s="72">
        <v>6</v>
      </c>
      <c r="K20" s="73">
        <v>0</v>
      </c>
      <c r="L20" s="71">
        <v>2</v>
      </c>
      <c r="M20" s="72">
        <v>0</v>
      </c>
      <c r="N20" s="73">
        <v>0</v>
      </c>
      <c r="O20" s="71">
        <v>23</v>
      </c>
      <c r="P20" s="72">
        <v>52</v>
      </c>
      <c r="Q20" s="73">
        <v>0</v>
      </c>
      <c r="R20" s="71">
        <v>2</v>
      </c>
      <c r="S20" s="72">
        <v>3</v>
      </c>
      <c r="T20" s="73">
        <v>0</v>
      </c>
      <c r="U20" s="71">
        <v>6</v>
      </c>
      <c r="V20" s="72">
        <v>7</v>
      </c>
      <c r="W20" s="73">
        <v>0</v>
      </c>
      <c r="X20" s="71">
        <v>0</v>
      </c>
      <c r="Y20" s="72">
        <v>1</v>
      </c>
      <c r="Z20" s="73">
        <v>0</v>
      </c>
      <c r="AA20" s="71">
        <v>4</v>
      </c>
      <c r="AB20" s="72">
        <v>6</v>
      </c>
      <c r="AC20" s="73">
        <v>1</v>
      </c>
      <c r="AD20" s="71">
        <v>180</v>
      </c>
      <c r="AE20" s="72">
        <v>200</v>
      </c>
      <c r="AF20" s="73">
        <v>1</v>
      </c>
      <c r="AG20" s="74">
        <v>381</v>
      </c>
      <c r="AH20" s="54"/>
    </row>
    <row r="21" spans="1:34" ht="20.100000000000001" customHeight="1" x14ac:dyDescent="0.35">
      <c r="A21" s="63" t="s">
        <v>56</v>
      </c>
      <c r="B21" s="64" t="s">
        <v>57</v>
      </c>
      <c r="C21" s="65">
        <v>79</v>
      </c>
      <c r="D21" s="66">
        <v>70</v>
      </c>
      <c r="E21" s="67">
        <v>0</v>
      </c>
      <c r="F21" s="65">
        <v>3</v>
      </c>
      <c r="G21" s="66">
        <v>6</v>
      </c>
      <c r="H21" s="67">
        <v>0</v>
      </c>
      <c r="I21" s="65">
        <v>3</v>
      </c>
      <c r="J21" s="66">
        <v>5</v>
      </c>
      <c r="K21" s="67">
        <v>0</v>
      </c>
      <c r="L21" s="65">
        <v>0</v>
      </c>
      <c r="M21" s="66">
        <v>0</v>
      </c>
      <c r="N21" s="67">
        <v>0</v>
      </c>
      <c r="O21" s="65">
        <v>14</v>
      </c>
      <c r="P21" s="66">
        <v>13</v>
      </c>
      <c r="Q21" s="67">
        <v>0</v>
      </c>
      <c r="R21" s="65">
        <v>0</v>
      </c>
      <c r="S21" s="66">
        <v>0</v>
      </c>
      <c r="T21" s="67">
        <v>0</v>
      </c>
      <c r="U21" s="65">
        <v>4</v>
      </c>
      <c r="V21" s="66">
        <v>2</v>
      </c>
      <c r="W21" s="67">
        <v>0</v>
      </c>
      <c r="X21" s="65">
        <v>3</v>
      </c>
      <c r="Y21" s="66">
        <v>4</v>
      </c>
      <c r="Z21" s="67">
        <v>0</v>
      </c>
      <c r="AA21" s="65">
        <v>2</v>
      </c>
      <c r="AB21" s="66">
        <v>3</v>
      </c>
      <c r="AC21" s="67">
        <v>0</v>
      </c>
      <c r="AD21" s="65">
        <v>108</v>
      </c>
      <c r="AE21" s="66">
        <v>103</v>
      </c>
      <c r="AF21" s="67">
        <v>0</v>
      </c>
      <c r="AG21" s="68">
        <v>211</v>
      </c>
      <c r="AH21" s="54"/>
    </row>
    <row r="22" spans="1:34" ht="20.100000000000001" customHeight="1" x14ac:dyDescent="0.35">
      <c r="A22" s="69" t="s">
        <v>56</v>
      </c>
      <c r="B22" s="70" t="s">
        <v>59</v>
      </c>
      <c r="C22" s="71">
        <v>84</v>
      </c>
      <c r="D22" s="72">
        <v>79</v>
      </c>
      <c r="E22" s="73">
        <v>0</v>
      </c>
      <c r="F22" s="71">
        <v>9</v>
      </c>
      <c r="G22" s="72">
        <v>14</v>
      </c>
      <c r="H22" s="73">
        <v>0</v>
      </c>
      <c r="I22" s="71">
        <v>27</v>
      </c>
      <c r="J22" s="72">
        <v>25</v>
      </c>
      <c r="K22" s="73">
        <v>0</v>
      </c>
      <c r="L22" s="71">
        <v>0</v>
      </c>
      <c r="M22" s="72">
        <v>0</v>
      </c>
      <c r="N22" s="73">
        <v>0</v>
      </c>
      <c r="O22" s="71">
        <v>31</v>
      </c>
      <c r="P22" s="72">
        <v>77</v>
      </c>
      <c r="Q22" s="73">
        <v>0</v>
      </c>
      <c r="R22" s="71">
        <v>0</v>
      </c>
      <c r="S22" s="72">
        <v>0</v>
      </c>
      <c r="T22" s="73">
        <v>0</v>
      </c>
      <c r="U22" s="71">
        <v>7</v>
      </c>
      <c r="V22" s="72">
        <v>3</v>
      </c>
      <c r="W22" s="73">
        <v>0</v>
      </c>
      <c r="X22" s="71">
        <v>0</v>
      </c>
      <c r="Y22" s="72">
        <v>0</v>
      </c>
      <c r="Z22" s="73">
        <v>0</v>
      </c>
      <c r="AA22" s="71">
        <v>8</v>
      </c>
      <c r="AB22" s="72">
        <v>13</v>
      </c>
      <c r="AC22" s="73">
        <v>0</v>
      </c>
      <c r="AD22" s="71">
        <v>166</v>
      </c>
      <c r="AE22" s="72">
        <v>211</v>
      </c>
      <c r="AF22" s="73">
        <v>0</v>
      </c>
      <c r="AG22" s="74">
        <v>377</v>
      </c>
      <c r="AH22" s="54"/>
    </row>
    <row r="23" spans="1:34" ht="20.100000000000001" customHeight="1" x14ac:dyDescent="0.35">
      <c r="A23" s="63" t="s">
        <v>56</v>
      </c>
      <c r="B23" s="64" t="s">
        <v>61</v>
      </c>
      <c r="C23" s="65">
        <v>141</v>
      </c>
      <c r="D23" s="66">
        <v>171</v>
      </c>
      <c r="E23" s="67">
        <v>0</v>
      </c>
      <c r="F23" s="65">
        <v>4</v>
      </c>
      <c r="G23" s="66">
        <v>2</v>
      </c>
      <c r="H23" s="67">
        <v>0</v>
      </c>
      <c r="I23" s="65">
        <v>10</v>
      </c>
      <c r="J23" s="66">
        <v>12</v>
      </c>
      <c r="K23" s="67">
        <v>0</v>
      </c>
      <c r="L23" s="65">
        <v>0</v>
      </c>
      <c r="M23" s="66">
        <v>0</v>
      </c>
      <c r="N23" s="67">
        <v>0</v>
      </c>
      <c r="O23" s="65">
        <v>65</v>
      </c>
      <c r="P23" s="66">
        <v>91</v>
      </c>
      <c r="Q23" s="67">
        <v>0</v>
      </c>
      <c r="R23" s="65">
        <v>0</v>
      </c>
      <c r="S23" s="66">
        <v>0</v>
      </c>
      <c r="T23" s="67">
        <v>0</v>
      </c>
      <c r="U23" s="65">
        <v>13</v>
      </c>
      <c r="V23" s="66">
        <v>12</v>
      </c>
      <c r="W23" s="67">
        <v>0</v>
      </c>
      <c r="X23" s="65">
        <v>5</v>
      </c>
      <c r="Y23" s="66">
        <v>3</v>
      </c>
      <c r="Z23" s="67">
        <v>0</v>
      </c>
      <c r="AA23" s="65">
        <v>2</v>
      </c>
      <c r="AB23" s="66">
        <v>5</v>
      </c>
      <c r="AC23" s="67">
        <v>0</v>
      </c>
      <c r="AD23" s="65">
        <v>240</v>
      </c>
      <c r="AE23" s="66">
        <v>296</v>
      </c>
      <c r="AF23" s="67">
        <v>0</v>
      </c>
      <c r="AG23" s="68">
        <v>536</v>
      </c>
      <c r="AH23" s="54"/>
    </row>
    <row r="24" spans="1:34" ht="20.100000000000001" customHeight="1" x14ac:dyDescent="0.35">
      <c r="A24" s="69" t="s">
        <v>62</v>
      </c>
      <c r="B24" s="70" t="s">
        <v>63</v>
      </c>
      <c r="C24" s="71">
        <v>135</v>
      </c>
      <c r="D24" s="72">
        <v>155</v>
      </c>
      <c r="E24" s="73">
        <v>0</v>
      </c>
      <c r="F24" s="71">
        <v>2</v>
      </c>
      <c r="G24" s="72">
        <v>17</v>
      </c>
      <c r="H24" s="73">
        <v>0</v>
      </c>
      <c r="I24" s="71">
        <v>4</v>
      </c>
      <c r="J24" s="72">
        <v>16</v>
      </c>
      <c r="K24" s="73">
        <v>0</v>
      </c>
      <c r="L24" s="71">
        <v>2</v>
      </c>
      <c r="M24" s="72">
        <v>0</v>
      </c>
      <c r="N24" s="73">
        <v>0</v>
      </c>
      <c r="O24" s="71">
        <v>38</v>
      </c>
      <c r="P24" s="72">
        <v>47</v>
      </c>
      <c r="Q24" s="73">
        <v>0</v>
      </c>
      <c r="R24" s="71">
        <v>0</v>
      </c>
      <c r="S24" s="72">
        <v>0</v>
      </c>
      <c r="T24" s="73">
        <v>0</v>
      </c>
      <c r="U24" s="71">
        <v>1</v>
      </c>
      <c r="V24" s="72">
        <v>3</v>
      </c>
      <c r="W24" s="73">
        <v>0</v>
      </c>
      <c r="X24" s="71">
        <v>4</v>
      </c>
      <c r="Y24" s="72">
        <v>13</v>
      </c>
      <c r="Z24" s="73">
        <v>0</v>
      </c>
      <c r="AA24" s="71">
        <v>5</v>
      </c>
      <c r="AB24" s="72">
        <v>3</v>
      </c>
      <c r="AC24" s="73">
        <v>0</v>
      </c>
      <c r="AD24" s="71">
        <v>191</v>
      </c>
      <c r="AE24" s="72">
        <v>254</v>
      </c>
      <c r="AF24" s="73">
        <v>0</v>
      </c>
      <c r="AG24" s="74">
        <v>445</v>
      </c>
      <c r="AH24" s="54"/>
    </row>
    <row r="25" spans="1:34" ht="20.100000000000001" customHeight="1" x14ac:dyDescent="0.35">
      <c r="A25" s="63" t="s">
        <v>64</v>
      </c>
      <c r="B25" s="64" t="s">
        <v>65</v>
      </c>
      <c r="C25" s="65">
        <v>131</v>
      </c>
      <c r="D25" s="66">
        <v>120</v>
      </c>
      <c r="E25" s="67">
        <v>0</v>
      </c>
      <c r="F25" s="65">
        <v>4</v>
      </c>
      <c r="G25" s="66">
        <v>8</v>
      </c>
      <c r="H25" s="67">
        <v>0</v>
      </c>
      <c r="I25" s="65">
        <v>7</v>
      </c>
      <c r="J25" s="66">
        <v>12</v>
      </c>
      <c r="K25" s="67">
        <v>0</v>
      </c>
      <c r="L25" s="65">
        <v>3</v>
      </c>
      <c r="M25" s="66">
        <v>1</v>
      </c>
      <c r="N25" s="67">
        <v>0</v>
      </c>
      <c r="O25" s="65">
        <v>17</v>
      </c>
      <c r="P25" s="66">
        <v>22</v>
      </c>
      <c r="Q25" s="67">
        <v>0</v>
      </c>
      <c r="R25" s="65">
        <v>1</v>
      </c>
      <c r="S25" s="66">
        <v>1</v>
      </c>
      <c r="T25" s="67">
        <v>0</v>
      </c>
      <c r="U25" s="65">
        <v>0</v>
      </c>
      <c r="V25" s="66">
        <v>0</v>
      </c>
      <c r="W25" s="67">
        <v>0</v>
      </c>
      <c r="X25" s="65">
        <v>0</v>
      </c>
      <c r="Y25" s="66">
        <v>0</v>
      </c>
      <c r="Z25" s="67">
        <v>0</v>
      </c>
      <c r="AA25" s="65">
        <v>0</v>
      </c>
      <c r="AB25" s="66">
        <v>0</v>
      </c>
      <c r="AC25" s="67">
        <v>0</v>
      </c>
      <c r="AD25" s="65">
        <v>163</v>
      </c>
      <c r="AE25" s="66">
        <v>164</v>
      </c>
      <c r="AF25" s="67">
        <v>0</v>
      </c>
      <c r="AG25" s="68">
        <v>327</v>
      </c>
      <c r="AH25" s="54"/>
    </row>
    <row r="26" spans="1:34" ht="20.100000000000001" customHeight="1" x14ac:dyDescent="0.35">
      <c r="A26" s="69" t="s">
        <v>66</v>
      </c>
      <c r="B26" s="70" t="s">
        <v>67</v>
      </c>
      <c r="C26" s="71">
        <v>85</v>
      </c>
      <c r="D26" s="72">
        <v>107</v>
      </c>
      <c r="E26" s="73">
        <v>0</v>
      </c>
      <c r="F26" s="71">
        <v>4</v>
      </c>
      <c r="G26" s="72">
        <v>6</v>
      </c>
      <c r="H26" s="73">
        <v>0</v>
      </c>
      <c r="I26" s="71">
        <v>4</v>
      </c>
      <c r="J26" s="72">
        <v>7</v>
      </c>
      <c r="K26" s="73">
        <v>0</v>
      </c>
      <c r="L26" s="71">
        <v>0</v>
      </c>
      <c r="M26" s="72">
        <v>0</v>
      </c>
      <c r="N26" s="73">
        <v>0</v>
      </c>
      <c r="O26" s="71">
        <v>18</v>
      </c>
      <c r="P26" s="72">
        <v>13</v>
      </c>
      <c r="Q26" s="73">
        <v>0</v>
      </c>
      <c r="R26" s="71">
        <v>0</v>
      </c>
      <c r="S26" s="72">
        <v>0</v>
      </c>
      <c r="T26" s="73">
        <v>0</v>
      </c>
      <c r="U26" s="71">
        <v>3</v>
      </c>
      <c r="V26" s="72">
        <v>5</v>
      </c>
      <c r="W26" s="73">
        <v>0</v>
      </c>
      <c r="X26" s="71">
        <v>0</v>
      </c>
      <c r="Y26" s="72">
        <v>1</v>
      </c>
      <c r="Z26" s="73">
        <v>0</v>
      </c>
      <c r="AA26" s="71">
        <v>3</v>
      </c>
      <c r="AB26" s="72">
        <v>3</v>
      </c>
      <c r="AC26" s="73">
        <v>0</v>
      </c>
      <c r="AD26" s="71">
        <v>117</v>
      </c>
      <c r="AE26" s="72">
        <v>142</v>
      </c>
      <c r="AF26" s="73">
        <v>0</v>
      </c>
      <c r="AG26" s="74">
        <v>259</v>
      </c>
      <c r="AH26" s="54"/>
    </row>
    <row r="27" spans="1:34" ht="20.100000000000001" customHeight="1" x14ac:dyDescent="0.35">
      <c r="A27" s="63" t="s">
        <v>66</v>
      </c>
      <c r="B27" s="64" t="s">
        <v>69</v>
      </c>
      <c r="C27" s="65">
        <v>173</v>
      </c>
      <c r="D27" s="66">
        <v>152</v>
      </c>
      <c r="E27" s="67">
        <v>0</v>
      </c>
      <c r="F27" s="65">
        <v>9</v>
      </c>
      <c r="G27" s="66">
        <v>17</v>
      </c>
      <c r="H27" s="67">
        <v>0</v>
      </c>
      <c r="I27" s="65">
        <v>18</v>
      </c>
      <c r="J27" s="66">
        <v>23</v>
      </c>
      <c r="K27" s="67">
        <v>0</v>
      </c>
      <c r="L27" s="65">
        <v>0</v>
      </c>
      <c r="M27" s="66">
        <v>0</v>
      </c>
      <c r="N27" s="67">
        <v>0</v>
      </c>
      <c r="O27" s="65">
        <v>23</v>
      </c>
      <c r="P27" s="66">
        <v>43</v>
      </c>
      <c r="Q27" s="67">
        <v>0</v>
      </c>
      <c r="R27" s="65">
        <v>0</v>
      </c>
      <c r="S27" s="66">
        <v>0</v>
      </c>
      <c r="T27" s="67">
        <v>0</v>
      </c>
      <c r="U27" s="65">
        <v>5</v>
      </c>
      <c r="V27" s="66">
        <v>9</v>
      </c>
      <c r="W27" s="67">
        <v>0</v>
      </c>
      <c r="X27" s="65">
        <v>0</v>
      </c>
      <c r="Y27" s="66">
        <v>1</v>
      </c>
      <c r="Z27" s="67">
        <v>0</v>
      </c>
      <c r="AA27" s="65">
        <v>0</v>
      </c>
      <c r="AB27" s="66">
        <v>2</v>
      </c>
      <c r="AC27" s="67">
        <v>0</v>
      </c>
      <c r="AD27" s="65">
        <v>228</v>
      </c>
      <c r="AE27" s="66">
        <v>247</v>
      </c>
      <c r="AF27" s="67">
        <v>0</v>
      </c>
      <c r="AG27" s="68">
        <v>475</v>
      </c>
      <c r="AH27" s="54"/>
    </row>
    <row r="28" spans="1:34" ht="20.100000000000001" customHeight="1" x14ac:dyDescent="0.35">
      <c r="A28" s="69" t="s">
        <v>71</v>
      </c>
      <c r="B28" s="70" t="s">
        <v>72</v>
      </c>
      <c r="C28" s="71">
        <v>110</v>
      </c>
      <c r="D28" s="72">
        <v>110</v>
      </c>
      <c r="E28" s="73">
        <v>0</v>
      </c>
      <c r="F28" s="71">
        <v>3</v>
      </c>
      <c r="G28" s="72">
        <v>8</v>
      </c>
      <c r="H28" s="73">
        <v>0</v>
      </c>
      <c r="I28" s="71">
        <v>3</v>
      </c>
      <c r="J28" s="72">
        <v>5</v>
      </c>
      <c r="K28" s="73">
        <v>0</v>
      </c>
      <c r="L28" s="71">
        <v>3</v>
      </c>
      <c r="M28" s="72">
        <v>2</v>
      </c>
      <c r="N28" s="73">
        <v>0</v>
      </c>
      <c r="O28" s="71">
        <v>19</v>
      </c>
      <c r="P28" s="72">
        <v>31</v>
      </c>
      <c r="Q28" s="73">
        <v>0</v>
      </c>
      <c r="R28" s="71">
        <v>0</v>
      </c>
      <c r="S28" s="72">
        <v>0</v>
      </c>
      <c r="T28" s="73">
        <v>0</v>
      </c>
      <c r="U28" s="71">
        <v>0</v>
      </c>
      <c r="V28" s="72">
        <v>0</v>
      </c>
      <c r="W28" s="73">
        <v>0</v>
      </c>
      <c r="X28" s="71">
        <v>0</v>
      </c>
      <c r="Y28" s="72">
        <v>0</v>
      </c>
      <c r="Z28" s="73">
        <v>0</v>
      </c>
      <c r="AA28" s="71">
        <v>0</v>
      </c>
      <c r="AB28" s="72">
        <v>0</v>
      </c>
      <c r="AC28" s="73">
        <v>0</v>
      </c>
      <c r="AD28" s="71">
        <v>138</v>
      </c>
      <c r="AE28" s="72">
        <v>156</v>
      </c>
      <c r="AF28" s="73">
        <v>0</v>
      </c>
      <c r="AG28" s="74">
        <v>294</v>
      </c>
      <c r="AH28" s="54"/>
    </row>
    <row r="29" spans="1:34" ht="20.100000000000001" customHeight="1" x14ac:dyDescent="0.35">
      <c r="A29" s="63" t="s">
        <v>74</v>
      </c>
      <c r="B29" s="64" t="s">
        <v>75</v>
      </c>
      <c r="C29" s="65">
        <v>75</v>
      </c>
      <c r="D29" s="66">
        <v>74</v>
      </c>
      <c r="E29" s="67">
        <v>0</v>
      </c>
      <c r="F29" s="65">
        <v>2</v>
      </c>
      <c r="G29" s="66">
        <v>8</v>
      </c>
      <c r="H29" s="67">
        <v>0</v>
      </c>
      <c r="I29" s="65">
        <v>9</v>
      </c>
      <c r="J29" s="66">
        <v>16</v>
      </c>
      <c r="K29" s="67">
        <v>0</v>
      </c>
      <c r="L29" s="65">
        <v>1</v>
      </c>
      <c r="M29" s="66">
        <v>1</v>
      </c>
      <c r="N29" s="67">
        <v>0</v>
      </c>
      <c r="O29" s="65">
        <v>13</v>
      </c>
      <c r="P29" s="66">
        <v>26</v>
      </c>
      <c r="Q29" s="67">
        <v>0</v>
      </c>
      <c r="R29" s="65">
        <v>0</v>
      </c>
      <c r="S29" s="66">
        <v>2</v>
      </c>
      <c r="T29" s="67">
        <v>0</v>
      </c>
      <c r="U29" s="65">
        <v>8</v>
      </c>
      <c r="V29" s="66">
        <v>5</v>
      </c>
      <c r="W29" s="67">
        <v>0</v>
      </c>
      <c r="X29" s="65">
        <v>3</v>
      </c>
      <c r="Y29" s="66">
        <v>3</v>
      </c>
      <c r="Z29" s="67">
        <v>0</v>
      </c>
      <c r="AA29" s="65">
        <v>2</v>
      </c>
      <c r="AB29" s="66">
        <v>4</v>
      </c>
      <c r="AC29" s="67">
        <v>0</v>
      </c>
      <c r="AD29" s="65">
        <v>113</v>
      </c>
      <c r="AE29" s="66">
        <v>139</v>
      </c>
      <c r="AF29" s="67">
        <v>0</v>
      </c>
      <c r="AG29" s="68">
        <v>252</v>
      </c>
      <c r="AH29" s="54"/>
    </row>
    <row r="30" spans="1:34" ht="20.100000000000001" customHeight="1" x14ac:dyDescent="0.35">
      <c r="A30" s="69" t="s">
        <v>76</v>
      </c>
      <c r="B30" s="70" t="s">
        <v>77</v>
      </c>
      <c r="C30" s="71">
        <v>111</v>
      </c>
      <c r="D30" s="72">
        <v>104</v>
      </c>
      <c r="E30" s="73">
        <v>5</v>
      </c>
      <c r="F30" s="71">
        <v>25</v>
      </c>
      <c r="G30" s="72">
        <v>35</v>
      </c>
      <c r="H30" s="73">
        <v>0</v>
      </c>
      <c r="I30" s="71">
        <v>22</v>
      </c>
      <c r="J30" s="72">
        <v>25</v>
      </c>
      <c r="K30" s="73">
        <v>4</v>
      </c>
      <c r="L30" s="71">
        <v>0</v>
      </c>
      <c r="M30" s="72">
        <v>0</v>
      </c>
      <c r="N30" s="73">
        <v>0</v>
      </c>
      <c r="O30" s="71">
        <v>69</v>
      </c>
      <c r="P30" s="72">
        <v>73</v>
      </c>
      <c r="Q30" s="73">
        <v>4</v>
      </c>
      <c r="R30" s="71">
        <v>0</v>
      </c>
      <c r="S30" s="72">
        <v>5</v>
      </c>
      <c r="T30" s="73">
        <v>0</v>
      </c>
      <c r="U30" s="71">
        <v>9</v>
      </c>
      <c r="V30" s="72">
        <v>12</v>
      </c>
      <c r="W30" s="73">
        <v>0</v>
      </c>
      <c r="X30" s="71">
        <v>7</v>
      </c>
      <c r="Y30" s="72">
        <v>3</v>
      </c>
      <c r="Z30" s="73">
        <v>0</v>
      </c>
      <c r="AA30" s="71">
        <v>4</v>
      </c>
      <c r="AB30" s="72">
        <v>5</v>
      </c>
      <c r="AC30" s="73">
        <v>0</v>
      </c>
      <c r="AD30" s="71">
        <v>247</v>
      </c>
      <c r="AE30" s="72">
        <v>262</v>
      </c>
      <c r="AF30" s="73">
        <v>13</v>
      </c>
      <c r="AG30" s="74">
        <v>522</v>
      </c>
      <c r="AH30" s="54"/>
    </row>
    <row r="31" spans="1:34" ht="20.100000000000001" customHeight="1" x14ac:dyDescent="0.35">
      <c r="A31" s="63" t="s">
        <v>80</v>
      </c>
      <c r="B31" s="64" t="s">
        <v>81</v>
      </c>
      <c r="C31" s="65">
        <v>23</v>
      </c>
      <c r="D31" s="66">
        <v>33</v>
      </c>
      <c r="E31" s="67">
        <v>0</v>
      </c>
      <c r="F31" s="65">
        <v>2</v>
      </c>
      <c r="G31" s="66">
        <v>3</v>
      </c>
      <c r="H31" s="67">
        <v>0</v>
      </c>
      <c r="I31" s="65">
        <v>9</v>
      </c>
      <c r="J31" s="66">
        <v>8</v>
      </c>
      <c r="K31" s="67">
        <v>0</v>
      </c>
      <c r="L31" s="65">
        <v>0</v>
      </c>
      <c r="M31" s="66">
        <v>0</v>
      </c>
      <c r="N31" s="67">
        <v>0</v>
      </c>
      <c r="O31" s="65">
        <v>22</v>
      </c>
      <c r="P31" s="66">
        <v>20</v>
      </c>
      <c r="Q31" s="67">
        <v>1</v>
      </c>
      <c r="R31" s="65">
        <v>0</v>
      </c>
      <c r="S31" s="66">
        <v>0</v>
      </c>
      <c r="T31" s="67">
        <v>0</v>
      </c>
      <c r="U31" s="65">
        <v>1</v>
      </c>
      <c r="V31" s="66">
        <v>5</v>
      </c>
      <c r="W31" s="67">
        <v>0</v>
      </c>
      <c r="X31" s="65">
        <v>3</v>
      </c>
      <c r="Y31" s="66">
        <v>12</v>
      </c>
      <c r="Z31" s="67">
        <v>0</v>
      </c>
      <c r="AA31" s="65">
        <v>1</v>
      </c>
      <c r="AB31" s="66">
        <v>1</v>
      </c>
      <c r="AC31" s="67">
        <v>0</v>
      </c>
      <c r="AD31" s="65">
        <v>61</v>
      </c>
      <c r="AE31" s="66">
        <v>82</v>
      </c>
      <c r="AF31" s="67">
        <v>1</v>
      </c>
      <c r="AG31" s="68">
        <v>144</v>
      </c>
      <c r="AH31" s="54"/>
    </row>
    <row r="32" spans="1:34" ht="20.100000000000001" customHeight="1" x14ac:dyDescent="0.35">
      <c r="A32" s="69" t="s">
        <v>80</v>
      </c>
      <c r="B32" s="70" t="s">
        <v>84</v>
      </c>
      <c r="C32" s="71">
        <v>114</v>
      </c>
      <c r="D32" s="72">
        <v>113</v>
      </c>
      <c r="E32" s="73">
        <v>0</v>
      </c>
      <c r="F32" s="71">
        <v>9</v>
      </c>
      <c r="G32" s="72">
        <v>15</v>
      </c>
      <c r="H32" s="73">
        <v>0</v>
      </c>
      <c r="I32" s="71">
        <v>23</v>
      </c>
      <c r="J32" s="72">
        <v>51</v>
      </c>
      <c r="K32" s="73">
        <v>0</v>
      </c>
      <c r="L32" s="71">
        <v>1</v>
      </c>
      <c r="M32" s="72">
        <v>0</v>
      </c>
      <c r="N32" s="73">
        <v>0</v>
      </c>
      <c r="O32" s="71">
        <v>76</v>
      </c>
      <c r="P32" s="72">
        <v>83</v>
      </c>
      <c r="Q32" s="73">
        <v>0</v>
      </c>
      <c r="R32" s="71">
        <v>0</v>
      </c>
      <c r="S32" s="72">
        <v>1</v>
      </c>
      <c r="T32" s="73">
        <v>0</v>
      </c>
      <c r="U32" s="71">
        <v>11</v>
      </c>
      <c r="V32" s="72">
        <v>6</v>
      </c>
      <c r="W32" s="73">
        <v>0</v>
      </c>
      <c r="X32" s="71">
        <v>37</v>
      </c>
      <c r="Y32" s="72">
        <v>57</v>
      </c>
      <c r="Z32" s="73">
        <v>0</v>
      </c>
      <c r="AA32" s="71">
        <v>19</v>
      </c>
      <c r="AB32" s="72">
        <v>14</v>
      </c>
      <c r="AC32" s="73">
        <v>0</v>
      </c>
      <c r="AD32" s="71">
        <v>290</v>
      </c>
      <c r="AE32" s="72">
        <v>340</v>
      </c>
      <c r="AF32" s="73">
        <v>0</v>
      </c>
      <c r="AG32" s="74">
        <v>630</v>
      </c>
      <c r="AH32" s="54"/>
    </row>
    <row r="33" spans="1:34" ht="20.100000000000001" customHeight="1" x14ac:dyDescent="0.35">
      <c r="A33" s="63" t="s">
        <v>80</v>
      </c>
      <c r="B33" s="64" t="s">
        <v>85</v>
      </c>
      <c r="C33" s="65">
        <v>155</v>
      </c>
      <c r="D33" s="66">
        <v>169</v>
      </c>
      <c r="E33" s="67">
        <v>1</v>
      </c>
      <c r="F33" s="65">
        <v>29</v>
      </c>
      <c r="G33" s="66">
        <v>71</v>
      </c>
      <c r="H33" s="67">
        <v>0</v>
      </c>
      <c r="I33" s="65">
        <v>34</v>
      </c>
      <c r="J33" s="66">
        <v>73</v>
      </c>
      <c r="K33" s="67">
        <v>1</v>
      </c>
      <c r="L33" s="65">
        <v>1</v>
      </c>
      <c r="M33" s="66">
        <v>1</v>
      </c>
      <c r="N33" s="67">
        <v>0</v>
      </c>
      <c r="O33" s="65">
        <v>110</v>
      </c>
      <c r="P33" s="66">
        <v>140</v>
      </c>
      <c r="Q33" s="67">
        <v>0</v>
      </c>
      <c r="R33" s="65">
        <v>0</v>
      </c>
      <c r="S33" s="66">
        <v>0</v>
      </c>
      <c r="T33" s="67">
        <v>0</v>
      </c>
      <c r="U33" s="65">
        <v>14</v>
      </c>
      <c r="V33" s="66">
        <v>12</v>
      </c>
      <c r="W33" s="67">
        <v>0</v>
      </c>
      <c r="X33" s="65">
        <v>14</v>
      </c>
      <c r="Y33" s="66">
        <v>15</v>
      </c>
      <c r="Z33" s="67">
        <v>0</v>
      </c>
      <c r="AA33" s="65">
        <v>15</v>
      </c>
      <c r="AB33" s="66">
        <v>28</v>
      </c>
      <c r="AC33" s="67">
        <v>4</v>
      </c>
      <c r="AD33" s="65">
        <v>372</v>
      </c>
      <c r="AE33" s="66">
        <v>509</v>
      </c>
      <c r="AF33" s="67">
        <v>6</v>
      </c>
      <c r="AG33" s="68">
        <v>887</v>
      </c>
      <c r="AH33" s="54"/>
    </row>
    <row r="34" spans="1:34" ht="20.100000000000001" customHeight="1" x14ac:dyDescent="0.35">
      <c r="A34" s="69" t="s">
        <v>86</v>
      </c>
      <c r="B34" s="70" t="s">
        <v>426</v>
      </c>
      <c r="C34" s="71">
        <v>155</v>
      </c>
      <c r="D34" s="72">
        <v>179</v>
      </c>
      <c r="E34" s="73">
        <v>0</v>
      </c>
      <c r="F34" s="71">
        <v>8</v>
      </c>
      <c r="G34" s="72">
        <v>17</v>
      </c>
      <c r="H34" s="73">
        <v>0</v>
      </c>
      <c r="I34" s="71">
        <v>15</v>
      </c>
      <c r="J34" s="72">
        <v>20</v>
      </c>
      <c r="K34" s="73">
        <v>0</v>
      </c>
      <c r="L34" s="71">
        <v>1</v>
      </c>
      <c r="M34" s="72">
        <v>0</v>
      </c>
      <c r="N34" s="73">
        <v>0</v>
      </c>
      <c r="O34" s="71">
        <v>49</v>
      </c>
      <c r="P34" s="72">
        <v>62</v>
      </c>
      <c r="Q34" s="73">
        <v>0</v>
      </c>
      <c r="R34" s="71">
        <v>0</v>
      </c>
      <c r="S34" s="72">
        <v>0</v>
      </c>
      <c r="T34" s="73">
        <v>0</v>
      </c>
      <c r="U34" s="71">
        <v>8</v>
      </c>
      <c r="V34" s="72">
        <v>2</v>
      </c>
      <c r="W34" s="73">
        <v>0</v>
      </c>
      <c r="X34" s="71">
        <v>18</v>
      </c>
      <c r="Y34" s="72">
        <v>21</v>
      </c>
      <c r="Z34" s="73">
        <v>0</v>
      </c>
      <c r="AA34" s="71">
        <v>7</v>
      </c>
      <c r="AB34" s="72">
        <v>12</v>
      </c>
      <c r="AC34" s="73">
        <v>0</v>
      </c>
      <c r="AD34" s="71">
        <v>261</v>
      </c>
      <c r="AE34" s="72">
        <v>313</v>
      </c>
      <c r="AF34" s="73">
        <v>0</v>
      </c>
      <c r="AG34" s="74">
        <v>574</v>
      </c>
      <c r="AH34" s="54"/>
    </row>
    <row r="35" spans="1:34" ht="20.100000000000001" customHeight="1" x14ac:dyDescent="0.35">
      <c r="A35" s="63" t="s">
        <v>86</v>
      </c>
      <c r="B35" s="64" t="s">
        <v>88</v>
      </c>
      <c r="C35" s="65">
        <v>128</v>
      </c>
      <c r="D35" s="66">
        <v>139</v>
      </c>
      <c r="E35" s="67">
        <v>0</v>
      </c>
      <c r="F35" s="65">
        <v>11</v>
      </c>
      <c r="G35" s="66">
        <v>12</v>
      </c>
      <c r="H35" s="67">
        <v>0</v>
      </c>
      <c r="I35" s="65">
        <v>10</v>
      </c>
      <c r="J35" s="66">
        <v>11</v>
      </c>
      <c r="K35" s="67">
        <v>0</v>
      </c>
      <c r="L35" s="65">
        <v>3</v>
      </c>
      <c r="M35" s="66">
        <v>1</v>
      </c>
      <c r="N35" s="67">
        <v>0</v>
      </c>
      <c r="O35" s="65">
        <v>29</v>
      </c>
      <c r="P35" s="66">
        <v>35</v>
      </c>
      <c r="Q35" s="67">
        <v>0</v>
      </c>
      <c r="R35" s="65">
        <v>0</v>
      </c>
      <c r="S35" s="66">
        <v>0</v>
      </c>
      <c r="T35" s="67">
        <v>0</v>
      </c>
      <c r="U35" s="65">
        <v>8</v>
      </c>
      <c r="V35" s="66">
        <v>8</v>
      </c>
      <c r="W35" s="67">
        <v>0</v>
      </c>
      <c r="X35" s="65">
        <v>27</v>
      </c>
      <c r="Y35" s="66">
        <v>39</v>
      </c>
      <c r="Z35" s="67">
        <v>0</v>
      </c>
      <c r="AA35" s="65">
        <v>2</v>
      </c>
      <c r="AB35" s="66">
        <v>8</v>
      </c>
      <c r="AC35" s="67">
        <v>0</v>
      </c>
      <c r="AD35" s="65">
        <v>218</v>
      </c>
      <c r="AE35" s="66">
        <v>253</v>
      </c>
      <c r="AF35" s="67">
        <v>0</v>
      </c>
      <c r="AG35" s="68">
        <v>471</v>
      </c>
      <c r="AH35" s="54"/>
    </row>
    <row r="36" spans="1:34" ht="20.100000000000001" customHeight="1" x14ac:dyDescent="0.35">
      <c r="A36" s="69" t="s">
        <v>90</v>
      </c>
      <c r="B36" s="70" t="s">
        <v>91</v>
      </c>
      <c r="C36" s="71">
        <v>178</v>
      </c>
      <c r="D36" s="72">
        <v>144</v>
      </c>
      <c r="E36" s="73">
        <v>0</v>
      </c>
      <c r="F36" s="71">
        <v>2</v>
      </c>
      <c r="G36" s="72">
        <v>4</v>
      </c>
      <c r="H36" s="73">
        <v>0</v>
      </c>
      <c r="I36" s="71">
        <v>9</v>
      </c>
      <c r="J36" s="72">
        <v>7</v>
      </c>
      <c r="K36" s="73">
        <v>0</v>
      </c>
      <c r="L36" s="71">
        <v>0</v>
      </c>
      <c r="M36" s="72">
        <v>1</v>
      </c>
      <c r="N36" s="73">
        <v>0</v>
      </c>
      <c r="O36" s="71">
        <v>26</v>
      </c>
      <c r="P36" s="72">
        <v>27</v>
      </c>
      <c r="Q36" s="73">
        <v>0</v>
      </c>
      <c r="R36" s="71">
        <v>0</v>
      </c>
      <c r="S36" s="72">
        <v>0</v>
      </c>
      <c r="T36" s="73">
        <v>0</v>
      </c>
      <c r="U36" s="71">
        <v>6</v>
      </c>
      <c r="V36" s="72">
        <v>9</v>
      </c>
      <c r="W36" s="73">
        <v>0</v>
      </c>
      <c r="X36" s="71">
        <v>13</v>
      </c>
      <c r="Y36" s="72">
        <v>26</v>
      </c>
      <c r="Z36" s="73">
        <v>0</v>
      </c>
      <c r="AA36" s="71">
        <v>6</v>
      </c>
      <c r="AB36" s="72">
        <v>2</v>
      </c>
      <c r="AC36" s="73">
        <v>0</v>
      </c>
      <c r="AD36" s="71">
        <v>240</v>
      </c>
      <c r="AE36" s="72">
        <v>220</v>
      </c>
      <c r="AF36" s="73">
        <v>0</v>
      </c>
      <c r="AG36" s="74">
        <v>460</v>
      </c>
      <c r="AH36" s="54"/>
    </row>
    <row r="37" spans="1:34" ht="20.100000000000001" customHeight="1" x14ac:dyDescent="0.35">
      <c r="A37" s="63" t="s">
        <v>93</v>
      </c>
      <c r="B37" s="64" t="s">
        <v>94</v>
      </c>
      <c r="C37" s="65">
        <v>60</v>
      </c>
      <c r="D37" s="66">
        <v>60</v>
      </c>
      <c r="E37" s="67">
        <v>0</v>
      </c>
      <c r="F37" s="65">
        <v>3</v>
      </c>
      <c r="G37" s="66">
        <v>9</v>
      </c>
      <c r="H37" s="67">
        <v>0</v>
      </c>
      <c r="I37" s="65">
        <v>1</v>
      </c>
      <c r="J37" s="66">
        <v>0</v>
      </c>
      <c r="K37" s="67">
        <v>0</v>
      </c>
      <c r="L37" s="65">
        <v>0</v>
      </c>
      <c r="M37" s="66">
        <v>1</v>
      </c>
      <c r="N37" s="67">
        <v>0</v>
      </c>
      <c r="O37" s="65">
        <v>9</v>
      </c>
      <c r="P37" s="66">
        <v>10</v>
      </c>
      <c r="Q37" s="67">
        <v>0</v>
      </c>
      <c r="R37" s="65">
        <v>0</v>
      </c>
      <c r="S37" s="66">
        <v>0</v>
      </c>
      <c r="T37" s="67">
        <v>0</v>
      </c>
      <c r="U37" s="65">
        <v>0</v>
      </c>
      <c r="V37" s="66">
        <v>0</v>
      </c>
      <c r="W37" s="67">
        <v>0</v>
      </c>
      <c r="X37" s="65">
        <v>0</v>
      </c>
      <c r="Y37" s="66">
        <v>0</v>
      </c>
      <c r="Z37" s="67">
        <v>0</v>
      </c>
      <c r="AA37" s="65">
        <v>1</v>
      </c>
      <c r="AB37" s="66">
        <v>1</v>
      </c>
      <c r="AC37" s="67">
        <v>0</v>
      </c>
      <c r="AD37" s="65">
        <v>74</v>
      </c>
      <c r="AE37" s="66">
        <v>81</v>
      </c>
      <c r="AF37" s="67">
        <v>0</v>
      </c>
      <c r="AG37" s="68">
        <v>155</v>
      </c>
      <c r="AH37" s="54"/>
    </row>
    <row r="38" spans="1:34" ht="20.100000000000001" customHeight="1" x14ac:dyDescent="0.35">
      <c r="A38" s="69" t="s">
        <v>96</v>
      </c>
      <c r="B38" s="70" t="s">
        <v>97</v>
      </c>
      <c r="C38" s="71">
        <v>159</v>
      </c>
      <c r="D38" s="72">
        <v>156</v>
      </c>
      <c r="E38" s="73">
        <v>0</v>
      </c>
      <c r="F38" s="71">
        <v>7</v>
      </c>
      <c r="G38" s="72">
        <v>7</v>
      </c>
      <c r="H38" s="73">
        <v>0</v>
      </c>
      <c r="I38" s="71">
        <v>11</v>
      </c>
      <c r="J38" s="72">
        <v>7</v>
      </c>
      <c r="K38" s="73">
        <v>0</v>
      </c>
      <c r="L38" s="71">
        <v>0</v>
      </c>
      <c r="M38" s="72">
        <v>2</v>
      </c>
      <c r="N38" s="73">
        <v>0</v>
      </c>
      <c r="O38" s="71">
        <v>20</v>
      </c>
      <c r="P38" s="72">
        <v>35</v>
      </c>
      <c r="Q38" s="73">
        <v>0</v>
      </c>
      <c r="R38" s="71">
        <v>0</v>
      </c>
      <c r="S38" s="72">
        <v>0</v>
      </c>
      <c r="T38" s="73">
        <v>0</v>
      </c>
      <c r="U38" s="71">
        <v>5</v>
      </c>
      <c r="V38" s="72">
        <v>5</v>
      </c>
      <c r="W38" s="73">
        <v>0</v>
      </c>
      <c r="X38" s="71">
        <v>12</v>
      </c>
      <c r="Y38" s="72">
        <v>4</v>
      </c>
      <c r="Z38" s="73">
        <v>0</v>
      </c>
      <c r="AA38" s="71">
        <v>0</v>
      </c>
      <c r="AB38" s="72">
        <v>1</v>
      </c>
      <c r="AC38" s="73">
        <v>0</v>
      </c>
      <c r="AD38" s="71">
        <v>214</v>
      </c>
      <c r="AE38" s="72">
        <v>217</v>
      </c>
      <c r="AF38" s="73">
        <v>0</v>
      </c>
      <c r="AG38" s="74">
        <v>431</v>
      </c>
      <c r="AH38" s="54"/>
    </row>
    <row r="39" spans="1:34" ht="20.100000000000001" customHeight="1" x14ac:dyDescent="0.35">
      <c r="A39" s="63" t="s">
        <v>96</v>
      </c>
      <c r="B39" s="64" t="s">
        <v>98</v>
      </c>
      <c r="C39" s="65">
        <v>71</v>
      </c>
      <c r="D39" s="66">
        <v>59</v>
      </c>
      <c r="E39" s="67">
        <v>0</v>
      </c>
      <c r="F39" s="65">
        <v>2</v>
      </c>
      <c r="G39" s="66">
        <v>2</v>
      </c>
      <c r="H39" s="67">
        <v>0</v>
      </c>
      <c r="I39" s="65">
        <v>6</v>
      </c>
      <c r="J39" s="66">
        <v>7</v>
      </c>
      <c r="K39" s="67">
        <v>0</v>
      </c>
      <c r="L39" s="65">
        <v>1</v>
      </c>
      <c r="M39" s="66">
        <v>0</v>
      </c>
      <c r="N39" s="67">
        <v>0</v>
      </c>
      <c r="O39" s="65">
        <v>21</v>
      </c>
      <c r="P39" s="66">
        <v>25</v>
      </c>
      <c r="Q39" s="67">
        <v>0</v>
      </c>
      <c r="R39" s="65">
        <v>0</v>
      </c>
      <c r="S39" s="66">
        <v>0</v>
      </c>
      <c r="T39" s="67">
        <v>0</v>
      </c>
      <c r="U39" s="65">
        <v>4</v>
      </c>
      <c r="V39" s="66">
        <v>2</v>
      </c>
      <c r="W39" s="67">
        <v>0</v>
      </c>
      <c r="X39" s="65">
        <v>0</v>
      </c>
      <c r="Y39" s="66">
        <v>0</v>
      </c>
      <c r="Z39" s="67">
        <v>0</v>
      </c>
      <c r="AA39" s="65">
        <v>5</v>
      </c>
      <c r="AB39" s="66">
        <v>1</v>
      </c>
      <c r="AC39" s="67">
        <v>0</v>
      </c>
      <c r="AD39" s="65">
        <v>110</v>
      </c>
      <c r="AE39" s="66">
        <v>96</v>
      </c>
      <c r="AF39" s="67">
        <v>0</v>
      </c>
      <c r="AG39" s="68">
        <v>206</v>
      </c>
      <c r="AH39" s="54"/>
    </row>
    <row r="40" spans="1:34" ht="20.100000000000001" customHeight="1" x14ac:dyDescent="0.35">
      <c r="A40" s="69" t="s">
        <v>99</v>
      </c>
      <c r="B40" s="70" t="s">
        <v>100</v>
      </c>
      <c r="C40" s="71">
        <v>211</v>
      </c>
      <c r="D40" s="72">
        <v>111</v>
      </c>
      <c r="E40" s="73">
        <v>0</v>
      </c>
      <c r="F40" s="71">
        <v>2</v>
      </c>
      <c r="G40" s="72">
        <v>9</v>
      </c>
      <c r="H40" s="73">
        <v>0</v>
      </c>
      <c r="I40" s="71">
        <v>14</v>
      </c>
      <c r="J40" s="72">
        <v>14</v>
      </c>
      <c r="K40" s="73">
        <v>0</v>
      </c>
      <c r="L40" s="71">
        <v>2</v>
      </c>
      <c r="M40" s="72">
        <v>2</v>
      </c>
      <c r="N40" s="73">
        <v>0</v>
      </c>
      <c r="O40" s="71">
        <v>14</v>
      </c>
      <c r="P40" s="72">
        <v>25</v>
      </c>
      <c r="Q40" s="73">
        <v>0</v>
      </c>
      <c r="R40" s="71">
        <v>4</v>
      </c>
      <c r="S40" s="72">
        <v>3</v>
      </c>
      <c r="T40" s="73">
        <v>0</v>
      </c>
      <c r="U40" s="71">
        <v>4</v>
      </c>
      <c r="V40" s="72">
        <v>2</v>
      </c>
      <c r="W40" s="73">
        <v>0</v>
      </c>
      <c r="X40" s="71">
        <v>8</v>
      </c>
      <c r="Y40" s="72">
        <v>2</v>
      </c>
      <c r="Z40" s="73">
        <v>0</v>
      </c>
      <c r="AA40" s="71">
        <v>1</v>
      </c>
      <c r="AB40" s="72">
        <v>1</v>
      </c>
      <c r="AC40" s="73">
        <v>0</v>
      </c>
      <c r="AD40" s="71">
        <v>260</v>
      </c>
      <c r="AE40" s="72">
        <v>169</v>
      </c>
      <c r="AF40" s="73">
        <v>0</v>
      </c>
      <c r="AG40" s="74">
        <v>429</v>
      </c>
      <c r="AH40" s="54"/>
    </row>
    <row r="41" spans="1:34" ht="20.100000000000001" customHeight="1" x14ac:dyDescent="0.35">
      <c r="A41" s="63" t="s">
        <v>99</v>
      </c>
      <c r="B41" s="64" t="s">
        <v>102</v>
      </c>
      <c r="C41" s="65">
        <v>81</v>
      </c>
      <c r="D41" s="66">
        <v>92</v>
      </c>
      <c r="E41" s="67">
        <v>0</v>
      </c>
      <c r="F41" s="65">
        <v>0</v>
      </c>
      <c r="G41" s="66">
        <v>3</v>
      </c>
      <c r="H41" s="67">
        <v>0</v>
      </c>
      <c r="I41" s="65">
        <v>3</v>
      </c>
      <c r="J41" s="66">
        <v>2</v>
      </c>
      <c r="K41" s="67">
        <v>0</v>
      </c>
      <c r="L41" s="65">
        <v>2</v>
      </c>
      <c r="M41" s="66">
        <v>2</v>
      </c>
      <c r="N41" s="67">
        <v>0</v>
      </c>
      <c r="O41" s="65">
        <v>7</v>
      </c>
      <c r="P41" s="66">
        <v>16</v>
      </c>
      <c r="Q41" s="67">
        <v>0</v>
      </c>
      <c r="R41" s="65">
        <v>0</v>
      </c>
      <c r="S41" s="66">
        <v>0</v>
      </c>
      <c r="T41" s="67">
        <v>0</v>
      </c>
      <c r="U41" s="65">
        <v>0</v>
      </c>
      <c r="V41" s="66">
        <v>0</v>
      </c>
      <c r="W41" s="67">
        <v>0</v>
      </c>
      <c r="X41" s="65">
        <v>0</v>
      </c>
      <c r="Y41" s="66">
        <v>0</v>
      </c>
      <c r="Z41" s="67">
        <v>0</v>
      </c>
      <c r="AA41" s="65">
        <v>1</v>
      </c>
      <c r="AB41" s="66">
        <v>1</v>
      </c>
      <c r="AC41" s="67">
        <v>0</v>
      </c>
      <c r="AD41" s="65">
        <v>94</v>
      </c>
      <c r="AE41" s="66">
        <v>116</v>
      </c>
      <c r="AF41" s="67">
        <v>0</v>
      </c>
      <c r="AG41" s="68">
        <v>210</v>
      </c>
      <c r="AH41" s="54"/>
    </row>
    <row r="42" spans="1:34" ht="20.100000000000001" customHeight="1" x14ac:dyDescent="0.35">
      <c r="A42" s="69" t="s">
        <v>103</v>
      </c>
      <c r="B42" s="70" t="s">
        <v>104</v>
      </c>
      <c r="C42" s="71">
        <v>116</v>
      </c>
      <c r="D42" s="72">
        <v>44</v>
      </c>
      <c r="E42" s="73">
        <v>0</v>
      </c>
      <c r="F42" s="71">
        <v>3</v>
      </c>
      <c r="G42" s="72">
        <v>5</v>
      </c>
      <c r="H42" s="73">
        <v>0</v>
      </c>
      <c r="I42" s="71">
        <v>17</v>
      </c>
      <c r="J42" s="72">
        <v>20</v>
      </c>
      <c r="K42" s="73">
        <v>0</v>
      </c>
      <c r="L42" s="71">
        <v>1</v>
      </c>
      <c r="M42" s="72">
        <v>3</v>
      </c>
      <c r="N42" s="73">
        <v>0</v>
      </c>
      <c r="O42" s="71">
        <v>59</v>
      </c>
      <c r="P42" s="72">
        <v>56</v>
      </c>
      <c r="Q42" s="73">
        <v>0</v>
      </c>
      <c r="R42" s="71">
        <v>1</v>
      </c>
      <c r="S42" s="72">
        <v>1</v>
      </c>
      <c r="T42" s="73">
        <v>0</v>
      </c>
      <c r="U42" s="71">
        <v>8</v>
      </c>
      <c r="V42" s="72">
        <v>2</v>
      </c>
      <c r="W42" s="73">
        <v>0</v>
      </c>
      <c r="X42" s="71">
        <v>2</v>
      </c>
      <c r="Y42" s="72">
        <v>2</v>
      </c>
      <c r="Z42" s="73">
        <v>0</v>
      </c>
      <c r="AA42" s="71">
        <v>0</v>
      </c>
      <c r="AB42" s="72">
        <v>1</v>
      </c>
      <c r="AC42" s="73">
        <v>0</v>
      </c>
      <c r="AD42" s="71">
        <v>207</v>
      </c>
      <c r="AE42" s="72">
        <v>134</v>
      </c>
      <c r="AF42" s="73">
        <v>0</v>
      </c>
      <c r="AG42" s="74">
        <v>341</v>
      </c>
      <c r="AH42" s="54"/>
    </row>
    <row r="43" spans="1:34" ht="20.100000000000001" customHeight="1" x14ac:dyDescent="0.35">
      <c r="A43" s="63" t="s">
        <v>106</v>
      </c>
      <c r="B43" s="64" t="s">
        <v>107</v>
      </c>
      <c r="C43" s="65">
        <v>76</v>
      </c>
      <c r="D43" s="66">
        <v>71</v>
      </c>
      <c r="E43" s="67">
        <v>0</v>
      </c>
      <c r="F43" s="65">
        <v>5</v>
      </c>
      <c r="G43" s="66">
        <v>2</v>
      </c>
      <c r="H43" s="67">
        <v>0</v>
      </c>
      <c r="I43" s="65">
        <v>28</v>
      </c>
      <c r="J43" s="66">
        <v>37</v>
      </c>
      <c r="K43" s="67">
        <v>0</v>
      </c>
      <c r="L43" s="65">
        <v>0</v>
      </c>
      <c r="M43" s="66">
        <v>0</v>
      </c>
      <c r="N43" s="67">
        <v>0</v>
      </c>
      <c r="O43" s="65">
        <v>34</v>
      </c>
      <c r="P43" s="66">
        <v>36</v>
      </c>
      <c r="Q43" s="67">
        <v>0</v>
      </c>
      <c r="R43" s="65">
        <v>0</v>
      </c>
      <c r="S43" s="66">
        <v>0</v>
      </c>
      <c r="T43" s="67">
        <v>0</v>
      </c>
      <c r="U43" s="65">
        <v>45</v>
      </c>
      <c r="V43" s="66">
        <v>45</v>
      </c>
      <c r="W43" s="67">
        <v>0</v>
      </c>
      <c r="X43" s="65">
        <v>25</v>
      </c>
      <c r="Y43" s="66">
        <v>27</v>
      </c>
      <c r="Z43" s="67">
        <v>0</v>
      </c>
      <c r="AA43" s="65">
        <v>3</v>
      </c>
      <c r="AB43" s="66">
        <v>6</v>
      </c>
      <c r="AC43" s="67">
        <v>0</v>
      </c>
      <c r="AD43" s="65">
        <v>216</v>
      </c>
      <c r="AE43" s="66">
        <v>224</v>
      </c>
      <c r="AF43" s="67">
        <v>0</v>
      </c>
      <c r="AG43" s="68">
        <v>440</v>
      </c>
      <c r="AH43" s="54"/>
    </row>
    <row r="44" spans="1:34" ht="20.100000000000001" customHeight="1" x14ac:dyDescent="0.35">
      <c r="A44" s="69" t="s">
        <v>109</v>
      </c>
      <c r="B44" s="70" t="s">
        <v>110</v>
      </c>
      <c r="C44" s="71">
        <v>85</v>
      </c>
      <c r="D44" s="72">
        <v>79</v>
      </c>
      <c r="E44" s="73">
        <v>0</v>
      </c>
      <c r="F44" s="71">
        <v>8</v>
      </c>
      <c r="G44" s="72">
        <v>8</v>
      </c>
      <c r="H44" s="73">
        <v>0</v>
      </c>
      <c r="I44" s="71">
        <v>16</v>
      </c>
      <c r="J44" s="72">
        <v>32</v>
      </c>
      <c r="K44" s="73">
        <v>0</v>
      </c>
      <c r="L44" s="71">
        <v>2</v>
      </c>
      <c r="M44" s="72">
        <v>2</v>
      </c>
      <c r="N44" s="73">
        <v>0</v>
      </c>
      <c r="O44" s="71">
        <v>52</v>
      </c>
      <c r="P44" s="72">
        <v>76</v>
      </c>
      <c r="Q44" s="73">
        <v>0</v>
      </c>
      <c r="R44" s="71">
        <v>0</v>
      </c>
      <c r="S44" s="72">
        <v>0</v>
      </c>
      <c r="T44" s="73">
        <v>0</v>
      </c>
      <c r="U44" s="71">
        <v>0</v>
      </c>
      <c r="V44" s="72">
        <v>0</v>
      </c>
      <c r="W44" s="73">
        <v>0</v>
      </c>
      <c r="X44" s="71">
        <v>0</v>
      </c>
      <c r="Y44" s="72">
        <v>2</v>
      </c>
      <c r="Z44" s="73">
        <v>0</v>
      </c>
      <c r="AA44" s="71">
        <v>1</v>
      </c>
      <c r="AB44" s="72">
        <v>0</v>
      </c>
      <c r="AC44" s="73">
        <v>0</v>
      </c>
      <c r="AD44" s="71">
        <v>164</v>
      </c>
      <c r="AE44" s="72">
        <v>199</v>
      </c>
      <c r="AF44" s="73">
        <v>0</v>
      </c>
      <c r="AG44" s="74">
        <v>363</v>
      </c>
      <c r="AH44" s="54"/>
    </row>
    <row r="45" spans="1:34" ht="20.100000000000001" customHeight="1" x14ac:dyDescent="0.35">
      <c r="A45" s="63" t="s">
        <v>109</v>
      </c>
      <c r="B45" s="64" t="s">
        <v>112</v>
      </c>
      <c r="C45" s="65">
        <v>246</v>
      </c>
      <c r="D45" s="66">
        <v>281</v>
      </c>
      <c r="E45" s="67">
        <v>2</v>
      </c>
      <c r="F45" s="65">
        <v>15</v>
      </c>
      <c r="G45" s="66">
        <v>20</v>
      </c>
      <c r="H45" s="67">
        <v>0</v>
      </c>
      <c r="I45" s="65">
        <v>33</v>
      </c>
      <c r="J45" s="66">
        <v>64</v>
      </c>
      <c r="K45" s="67">
        <v>0</v>
      </c>
      <c r="L45" s="65">
        <v>1</v>
      </c>
      <c r="M45" s="66">
        <v>0</v>
      </c>
      <c r="N45" s="67">
        <v>0</v>
      </c>
      <c r="O45" s="65">
        <v>227</v>
      </c>
      <c r="P45" s="66">
        <v>293</v>
      </c>
      <c r="Q45" s="67">
        <v>0</v>
      </c>
      <c r="R45" s="65">
        <v>0</v>
      </c>
      <c r="S45" s="66">
        <v>0</v>
      </c>
      <c r="T45" s="67">
        <v>0</v>
      </c>
      <c r="U45" s="65">
        <v>14</v>
      </c>
      <c r="V45" s="66">
        <v>21</v>
      </c>
      <c r="W45" s="67">
        <v>0</v>
      </c>
      <c r="X45" s="65">
        <v>104</v>
      </c>
      <c r="Y45" s="66">
        <v>124</v>
      </c>
      <c r="Z45" s="67">
        <v>0</v>
      </c>
      <c r="AA45" s="65">
        <v>28</v>
      </c>
      <c r="AB45" s="66">
        <v>48</v>
      </c>
      <c r="AC45" s="67">
        <v>1</v>
      </c>
      <c r="AD45" s="65">
        <v>668</v>
      </c>
      <c r="AE45" s="66">
        <v>851</v>
      </c>
      <c r="AF45" s="67">
        <v>3</v>
      </c>
      <c r="AG45" s="68">
        <v>1522</v>
      </c>
      <c r="AH45" s="54"/>
    </row>
    <row r="46" spans="1:34" ht="20.100000000000001" customHeight="1" x14ac:dyDescent="0.35">
      <c r="A46" s="69" t="s">
        <v>109</v>
      </c>
      <c r="B46" s="70" t="s">
        <v>113</v>
      </c>
      <c r="C46" s="71">
        <v>48</v>
      </c>
      <c r="D46" s="72">
        <v>47</v>
      </c>
      <c r="E46" s="73">
        <v>0</v>
      </c>
      <c r="F46" s="71">
        <v>1</v>
      </c>
      <c r="G46" s="72">
        <v>2</v>
      </c>
      <c r="H46" s="73">
        <v>0</v>
      </c>
      <c r="I46" s="71">
        <v>2</v>
      </c>
      <c r="J46" s="72">
        <v>6</v>
      </c>
      <c r="K46" s="73">
        <v>0</v>
      </c>
      <c r="L46" s="71">
        <v>0</v>
      </c>
      <c r="M46" s="72">
        <v>0</v>
      </c>
      <c r="N46" s="73">
        <v>0</v>
      </c>
      <c r="O46" s="71">
        <v>26</v>
      </c>
      <c r="P46" s="72">
        <v>45</v>
      </c>
      <c r="Q46" s="73">
        <v>0</v>
      </c>
      <c r="R46" s="71">
        <v>0</v>
      </c>
      <c r="S46" s="72">
        <v>0</v>
      </c>
      <c r="T46" s="73">
        <v>0</v>
      </c>
      <c r="U46" s="71">
        <v>0</v>
      </c>
      <c r="V46" s="72">
        <v>1</v>
      </c>
      <c r="W46" s="73">
        <v>0</v>
      </c>
      <c r="X46" s="71">
        <v>0</v>
      </c>
      <c r="Y46" s="72">
        <v>0</v>
      </c>
      <c r="Z46" s="73">
        <v>0</v>
      </c>
      <c r="AA46" s="71">
        <v>2</v>
      </c>
      <c r="AB46" s="72">
        <v>2</v>
      </c>
      <c r="AC46" s="73">
        <v>0</v>
      </c>
      <c r="AD46" s="71">
        <v>79</v>
      </c>
      <c r="AE46" s="72">
        <v>103</v>
      </c>
      <c r="AF46" s="73">
        <v>0</v>
      </c>
      <c r="AG46" s="74">
        <v>182</v>
      </c>
      <c r="AH46" s="54"/>
    </row>
    <row r="47" spans="1:34" ht="20.100000000000001" customHeight="1" x14ac:dyDescent="0.35">
      <c r="A47" s="63" t="s">
        <v>109</v>
      </c>
      <c r="B47" s="64" t="s">
        <v>114</v>
      </c>
      <c r="C47" s="65">
        <v>133</v>
      </c>
      <c r="D47" s="66">
        <v>74</v>
      </c>
      <c r="E47" s="67">
        <v>0</v>
      </c>
      <c r="F47" s="65">
        <v>5</v>
      </c>
      <c r="G47" s="66">
        <v>8</v>
      </c>
      <c r="H47" s="67">
        <v>0</v>
      </c>
      <c r="I47" s="65">
        <v>14</v>
      </c>
      <c r="J47" s="66">
        <v>22</v>
      </c>
      <c r="K47" s="67">
        <v>0</v>
      </c>
      <c r="L47" s="65">
        <v>0</v>
      </c>
      <c r="M47" s="66">
        <v>0</v>
      </c>
      <c r="N47" s="67">
        <v>0</v>
      </c>
      <c r="O47" s="65">
        <v>81</v>
      </c>
      <c r="P47" s="66">
        <v>64</v>
      </c>
      <c r="Q47" s="67">
        <v>0</v>
      </c>
      <c r="R47" s="65">
        <v>1</v>
      </c>
      <c r="S47" s="66">
        <v>0</v>
      </c>
      <c r="T47" s="67">
        <v>0</v>
      </c>
      <c r="U47" s="65">
        <v>1</v>
      </c>
      <c r="V47" s="66">
        <v>2</v>
      </c>
      <c r="W47" s="67">
        <v>0</v>
      </c>
      <c r="X47" s="65">
        <v>6</v>
      </c>
      <c r="Y47" s="66">
        <v>6</v>
      </c>
      <c r="Z47" s="67">
        <v>0</v>
      </c>
      <c r="AA47" s="65">
        <v>11</v>
      </c>
      <c r="AB47" s="66">
        <v>11</v>
      </c>
      <c r="AC47" s="67">
        <v>1</v>
      </c>
      <c r="AD47" s="65">
        <v>252</v>
      </c>
      <c r="AE47" s="66">
        <v>187</v>
      </c>
      <c r="AF47" s="67">
        <v>1</v>
      </c>
      <c r="AG47" s="68">
        <v>440</v>
      </c>
      <c r="AH47" s="54"/>
    </row>
    <row r="48" spans="1:34" ht="20.100000000000001" customHeight="1" x14ac:dyDescent="0.35">
      <c r="A48" s="69" t="s">
        <v>109</v>
      </c>
      <c r="B48" s="70" t="s">
        <v>116</v>
      </c>
      <c r="C48" s="71">
        <v>118</v>
      </c>
      <c r="D48" s="72">
        <v>122</v>
      </c>
      <c r="E48" s="73">
        <v>0</v>
      </c>
      <c r="F48" s="71">
        <v>9</v>
      </c>
      <c r="G48" s="72">
        <v>6</v>
      </c>
      <c r="H48" s="73">
        <v>0</v>
      </c>
      <c r="I48" s="71">
        <v>13</v>
      </c>
      <c r="J48" s="72">
        <v>8</v>
      </c>
      <c r="K48" s="73">
        <v>0</v>
      </c>
      <c r="L48" s="71">
        <v>0</v>
      </c>
      <c r="M48" s="72">
        <v>1</v>
      </c>
      <c r="N48" s="73">
        <v>0</v>
      </c>
      <c r="O48" s="71">
        <v>42</v>
      </c>
      <c r="P48" s="72">
        <v>39</v>
      </c>
      <c r="Q48" s="73">
        <v>0</v>
      </c>
      <c r="R48" s="71">
        <v>0</v>
      </c>
      <c r="S48" s="72">
        <v>0</v>
      </c>
      <c r="T48" s="73">
        <v>0</v>
      </c>
      <c r="U48" s="71">
        <v>5</v>
      </c>
      <c r="V48" s="72">
        <v>7</v>
      </c>
      <c r="W48" s="73">
        <v>0</v>
      </c>
      <c r="X48" s="71">
        <v>19</v>
      </c>
      <c r="Y48" s="72">
        <v>22</v>
      </c>
      <c r="Z48" s="73">
        <v>0</v>
      </c>
      <c r="AA48" s="71">
        <v>6</v>
      </c>
      <c r="AB48" s="72">
        <v>9</v>
      </c>
      <c r="AC48" s="73">
        <v>1</v>
      </c>
      <c r="AD48" s="71">
        <v>212</v>
      </c>
      <c r="AE48" s="72">
        <v>214</v>
      </c>
      <c r="AF48" s="73">
        <v>1</v>
      </c>
      <c r="AG48" s="74">
        <v>427</v>
      </c>
      <c r="AH48" s="54"/>
    </row>
    <row r="49" spans="1:34" ht="20.100000000000001" customHeight="1" x14ac:dyDescent="0.35">
      <c r="A49" s="63" t="s">
        <v>119</v>
      </c>
      <c r="B49" s="64" t="s">
        <v>120</v>
      </c>
      <c r="C49" s="65">
        <v>104</v>
      </c>
      <c r="D49" s="66">
        <v>105</v>
      </c>
      <c r="E49" s="67">
        <v>0</v>
      </c>
      <c r="F49" s="65">
        <v>19</v>
      </c>
      <c r="G49" s="66">
        <v>21</v>
      </c>
      <c r="H49" s="67">
        <v>0</v>
      </c>
      <c r="I49" s="65">
        <v>13</v>
      </c>
      <c r="J49" s="66">
        <v>13</v>
      </c>
      <c r="K49" s="67">
        <v>0</v>
      </c>
      <c r="L49" s="65">
        <v>3</v>
      </c>
      <c r="M49" s="66">
        <v>2</v>
      </c>
      <c r="N49" s="67">
        <v>0</v>
      </c>
      <c r="O49" s="65">
        <v>17</v>
      </c>
      <c r="P49" s="66">
        <v>23</v>
      </c>
      <c r="Q49" s="67">
        <v>0</v>
      </c>
      <c r="R49" s="65">
        <v>0</v>
      </c>
      <c r="S49" s="66">
        <v>0</v>
      </c>
      <c r="T49" s="67">
        <v>0</v>
      </c>
      <c r="U49" s="65">
        <v>4</v>
      </c>
      <c r="V49" s="66">
        <v>4</v>
      </c>
      <c r="W49" s="67">
        <v>0</v>
      </c>
      <c r="X49" s="65">
        <v>0</v>
      </c>
      <c r="Y49" s="66">
        <v>0</v>
      </c>
      <c r="Z49" s="67">
        <v>0</v>
      </c>
      <c r="AA49" s="65">
        <v>1</v>
      </c>
      <c r="AB49" s="66">
        <v>6</v>
      </c>
      <c r="AC49" s="67">
        <v>0</v>
      </c>
      <c r="AD49" s="65">
        <v>161</v>
      </c>
      <c r="AE49" s="66">
        <v>174</v>
      </c>
      <c r="AF49" s="67">
        <v>0</v>
      </c>
      <c r="AG49" s="68">
        <v>335</v>
      </c>
      <c r="AH49" s="54"/>
    </row>
    <row r="50" spans="1:34" ht="20.100000000000001" customHeight="1" x14ac:dyDescent="0.35">
      <c r="A50" s="69" t="s">
        <v>119</v>
      </c>
      <c r="B50" s="70" t="s">
        <v>121</v>
      </c>
      <c r="C50" s="71">
        <v>59</v>
      </c>
      <c r="D50" s="72">
        <v>58</v>
      </c>
      <c r="E50" s="73">
        <v>0</v>
      </c>
      <c r="F50" s="71">
        <v>16</v>
      </c>
      <c r="G50" s="72">
        <v>25</v>
      </c>
      <c r="H50" s="73">
        <v>0</v>
      </c>
      <c r="I50" s="71">
        <v>2</v>
      </c>
      <c r="J50" s="72">
        <v>12</v>
      </c>
      <c r="K50" s="73">
        <v>0</v>
      </c>
      <c r="L50" s="71">
        <v>2</v>
      </c>
      <c r="M50" s="72">
        <v>1</v>
      </c>
      <c r="N50" s="73">
        <v>0</v>
      </c>
      <c r="O50" s="71">
        <v>15</v>
      </c>
      <c r="P50" s="72">
        <v>12</v>
      </c>
      <c r="Q50" s="73">
        <v>0</v>
      </c>
      <c r="R50" s="71">
        <v>0</v>
      </c>
      <c r="S50" s="72">
        <v>0</v>
      </c>
      <c r="T50" s="73">
        <v>0</v>
      </c>
      <c r="U50" s="71">
        <v>1</v>
      </c>
      <c r="V50" s="72">
        <v>4</v>
      </c>
      <c r="W50" s="73">
        <v>0</v>
      </c>
      <c r="X50" s="71">
        <v>0</v>
      </c>
      <c r="Y50" s="72">
        <v>0</v>
      </c>
      <c r="Z50" s="73">
        <v>0</v>
      </c>
      <c r="AA50" s="71">
        <v>2</v>
      </c>
      <c r="AB50" s="72">
        <v>0</v>
      </c>
      <c r="AC50" s="73">
        <v>0</v>
      </c>
      <c r="AD50" s="71">
        <v>97</v>
      </c>
      <c r="AE50" s="72">
        <v>112</v>
      </c>
      <c r="AF50" s="73">
        <v>0</v>
      </c>
      <c r="AG50" s="74">
        <v>209</v>
      </c>
      <c r="AH50" s="54"/>
    </row>
    <row r="51" spans="1:34" ht="20.100000000000001" customHeight="1" x14ac:dyDescent="0.35">
      <c r="A51" s="63" t="s">
        <v>125</v>
      </c>
      <c r="B51" s="64" t="s">
        <v>126</v>
      </c>
      <c r="C51" s="65">
        <v>174</v>
      </c>
      <c r="D51" s="66">
        <v>161</v>
      </c>
      <c r="E51" s="67">
        <v>0</v>
      </c>
      <c r="F51" s="65">
        <v>6</v>
      </c>
      <c r="G51" s="66">
        <v>13</v>
      </c>
      <c r="H51" s="67">
        <v>0</v>
      </c>
      <c r="I51" s="65">
        <v>6</v>
      </c>
      <c r="J51" s="66">
        <v>3</v>
      </c>
      <c r="K51" s="67">
        <v>0</v>
      </c>
      <c r="L51" s="65">
        <v>0</v>
      </c>
      <c r="M51" s="66">
        <v>1</v>
      </c>
      <c r="N51" s="67">
        <v>0</v>
      </c>
      <c r="O51" s="65">
        <v>30</v>
      </c>
      <c r="P51" s="66">
        <v>41</v>
      </c>
      <c r="Q51" s="67">
        <v>0</v>
      </c>
      <c r="R51" s="65">
        <v>0</v>
      </c>
      <c r="S51" s="66">
        <v>0</v>
      </c>
      <c r="T51" s="67">
        <v>0</v>
      </c>
      <c r="U51" s="65">
        <v>4</v>
      </c>
      <c r="V51" s="66">
        <v>13</v>
      </c>
      <c r="W51" s="67">
        <v>0</v>
      </c>
      <c r="X51" s="65">
        <v>0</v>
      </c>
      <c r="Y51" s="66">
        <v>0</v>
      </c>
      <c r="Z51" s="67">
        <v>0</v>
      </c>
      <c r="AA51" s="65">
        <v>8</v>
      </c>
      <c r="AB51" s="66">
        <v>6</v>
      </c>
      <c r="AC51" s="67">
        <v>1</v>
      </c>
      <c r="AD51" s="65">
        <v>228</v>
      </c>
      <c r="AE51" s="66">
        <v>238</v>
      </c>
      <c r="AF51" s="67">
        <v>1</v>
      </c>
      <c r="AG51" s="68">
        <v>467</v>
      </c>
      <c r="AH51" s="54"/>
    </row>
    <row r="52" spans="1:34" ht="20.100000000000001" customHeight="1" x14ac:dyDescent="0.35">
      <c r="A52" s="69" t="s">
        <v>125</v>
      </c>
      <c r="B52" s="70" t="s">
        <v>128</v>
      </c>
      <c r="C52" s="71">
        <v>83</v>
      </c>
      <c r="D52" s="72">
        <v>51</v>
      </c>
      <c r="E52" s="73">
        <v>0</v>
      </c>
      <c r="F52" s="71">
        <v>9</v>
      </c>
      <c r="G52" s="72">
        <v>5</v>
      </c>
      <c r="H52" s="73">
        <v>0</v>
      </c>
      <c r="I52" s="71">
        <v>12</v>
      </c>
      <c r="J52" s="72">
        <v>13</v>
      </c>
      <c r="K52" s="73">
        <v>0</v>
      </c>
      <c r="L52" s="71">
        <v>0</v>
      </c>
      <c r="M52" s="72">
        <v>0</v>
      </c>
      <c r="N52" s="73">
        <v>0</v>
      </c>
      <c r="O52" s="71">
        <v>39</v>
      </c>
      <c r="P52" s="72">
        <v>43</v>
      </c>
      <c r="Q52" s="73">
        <v>0</v>
      </c>
      <c r="R52" s="71">
        <v>0</v>
      </c>
      <c r="S52" s="72">
        <v>0</v>
      </c>
      <c r="T52" s="73">
        <v>0</v>
      </c>
      <c r="U52" s="71">
        <v>4</v>
      </c>
      <c r="V52" s="72">
        <v>8</v>
      </c>
      <c r="W52" s="73">
        <v>0</v>
      </c>
      <c r="X52" s="71">
        <v>14</v>
      </c>
      <c r="Y52" s="72">
        <v>12</v>
      </c>
      <c r="Z52" s="73">
        <v>0</v>
      </c>
      <c r="AA52" s="71">
        <v>2</v>
      </c>
      <c r="AB52" s="72">
        <v>4</v>
      </c>
      <c r="AC52" s="73">
        <v>0</v>
      </c>
      <c r="AD52" s="71">
        <v>163</v>
      </c>
      <c r="AE52" s="72">
        <v>136</v>
      </c>
      <c r="AF52" s="73">
        <v>0</v>
      </c>
      <c r="AG52" s="74">
        <v>299</v>
      </c>
      <c r="AH52" s="54"/>
    </row>
    <row r="53" spans="1:34" ht="20.100000000000001" customHeight="1" x14ac:dyDescent="0.35">
      <c r="A53" s="63" t="s">
        <v>130</v>
      </c>
      <c r="B53" s="64" t="s">
        <v>131</v>
      </c>
      <c r="C53" s="65">
        <v>89</v>
      </c>
      <c r="D53" s="66">
        <v>63</v>
      </c>
      <c r="E53" s="67">
        <v>0</v>
      </c>
      <c r="F53" s="65">
        <v>3</v>
      </c>
      <c r="G53" s="66">
        <v>1</v>
      </c>
      <c r="H53" s="67">
        <v>0</v>
      </c>
      <c r="I53" s="65">
        <v>5</v>
      </c>
      <c r="J53" s="66">
        <v>5</v>
      </c>
      <c r="K53" s="67">
        <v>0</v>
      </c>
      <c r="L53" s="65">
        <v>3</v>
      </c>
      <c r="M53" s="66">
        <v>4</v>
      </c>
      <c r="N53" s="67">
        <v>0</v>
      </c>
      <c r="O53" s="65">
        <v>25</v>
      </c>
      <c r="P53" s="66">
        <v>20</v>
      </c>
      <c r="Q53" s="67">
        <v>0</v>
      </c>
      <c r="R53" s="65">
        <v>1</v>
      </c>
      <c r="S53" s="66">
        <v>0</v>
      </c>
      <c r="T53" s="67">
        <v>0</v>
      </c>
      <c r="U53" s="65">
        <v>4</v>
      </c>
      <c r="V53" s="66">
        <v>5</v>
      </c>
      <c r="W53" s="67">
        <v>0</v>
      </c>
      <c r="X53" s="65">
        <v>0</v>
      </c>
      <c r="Y53" s="66">
        <v>3</v>
      </c>
      <c r="Z53" s="67">
        <v>0</v>
      </c>
      <c r="AA53" s="65">
        <v>1</v>
      </c>
      <c r="AB53" s="66">
        <v>0</v>
      </c>
      <c r="AC53" s="67">
        <v>0</v>
      </c>
      <c r="AD53" s="65">
        <v>131</v>
      </c>
      <c r="AE53" s="66">
        <v>101</v>
      </c>
      <c r="AF53" s="67">
        <v>0</v>
      </c>
      <c r="AG53" s="68">
        <v>232</v>
      </c>
      <c r="AH53" s="54"/>
    </row>
    <row r="54" spans="1:34" ht="20.100000000000001" customHeight="1" x14ac:dyDescent="0.35">
      <c r="A54" s="69" t="s">
        <v>133</v>
      </c>
      <c r="B54" s="70" t="s">
        <v>134</v>
      </c>
      <c r="C54" s="71">
        <v>98</v>
      </c>
      <c r="D54" s="72">
        <v>77</v>
      </c>
      <c r="E54" s="73">
        <v>0</v>
      </c>
      <c r="F54" s="71">
        <v>0</v>
      </c>
      <c r="G54" s="72">
        <v>0</v>
      </c>
      <c r="H54" s="73">
        <v>0</v>
      </c>
      <c r="I54" s="71">
        <v>7</v>
      </c>
      <c r="J54" s="72">
        <v>5</v>
      </c>
      <c r="K54" s="73">
        <v>0</v>
      </c>
      <c r="L54" s="71">
        <v>1</v>
      </c>
      <c r="M54" s="72">
        <v>1</v>
      </c>
      <c r="N54" s="73">
        <v>0</v>
      </c>
      <c r="O54" s="71">
        <v>34</v>
      </c>
      <c r="P54" s="72">
        <v>45</v>
      </c>
      <c r="Q54" s="73">
        <v>0</v>
      </c>
      <c r="R54" s="71">
        <v>0</v>
      </c>
      <c r="S54" s="72">
        <v>0</v>
      </c>
      <c r="T54" s="73">
        <v>0</v>
      </c>
      <c r="U54" s="71">
        <v>10</v>
      </c>
      <c r="V54" s="72">
        <v>7</v>
      </c>
      <c r="W54" s="73">
        <v>0</v>
      </c>
      <c r="X54" s="71">
        <v>1</v>
      </c>
      <c r="Y54" s="72">
        <v>3</v>
      </c>
      <c r="Z54" s="73">
        <v>0</v>
      </c>
      <c r="AA54" s="71">
        <v>3</v>
      </c>
      <c r="AB54" s="72">
        <v>0</v>
      </c>
      <c r="AC54" s="73">
        <v>0</v>
      </c>
      <c r="AD54" s="71">
        <v>154</v>
      </c>
      <c r="AE54" s="72">
        <v>138</v>
      </c>
      <c r="AF54" s="73">
        <v>0</v>
      </c>
      <c r="AG54" s="74">
        <v>292</v>
      </c>
      <c r="AH54" s="54"/>
    </row>
    <row r="55" spans="1:34" ht="20.100000000000001" customHeight="1" x14ac:dyDescent="0.35">
      <c r="A55" s="63" t="s">
        <v>136</v>
      </c>
      <c r="B55" s="64" t="s">
        <v>137</v>
      </c>
      <c r="C55" s="65">
        <v>144</v>
      </c>
      <c r="D55" s="66">
        <v>110</v>
      </c>
      <c r="E55" s="67">
        <v>9</v>
      </c>
      <c r="F55" s="65">
        <v>7</v>
      </c>
      <c r="G55" s="66">
        <v>12</v>
      </c>
      <c r="H55" s="67">
        <v>0</v>
      </c>
      <c r="I55" s="65">
        <v>8</v>
      </c>
      <c r="J55" s="66">
        <v>8</v>
      </c>
      <c r="K55" s="67">
        <v>1</v>
      </c>
      <c r="L55" s="65">
        <v>0</v>
      </c>
      <c r="M55" s="66">
        <v>0</v>
      </c>
      <c r="N55" s="67">
        <v>0</v>
      </c>
      <c r="O55" s="65">
        <v>93</v>
      </c>
      <c r="P55" s="66">
        <v>106</v>
      </c>
      <c r="Q55" s="67">
        <v>4</v>
      </c>
      <c r="R55" s="65">
        <v>0</v>
      </c>
      <c r="S55" s="66">
        <v>0</v>
      </c>
      <c r="T55" s="67">
        <v>0</v>
      </c>
      <c r="U55" s="65">
        <v>3</v>
      </c>
      <c r="V55" s="66">
        <v>2</v>
      </c>
      <c r="W55" s="67">
        <v>0</v>
      </c>
      <c r="X55" s="65">
        <v>20</v>
      </c>
      <c r="Y55" s="66">
        <v>32</v>
      </c>
      <c r="Z55" s="67">
        <v>0</v>
      </c>
      <c r="AA55" s="65">
        <v>14</v>
      </c>
      <c r="AB55" s="66">
        <v>9</v>
      </c>
      <c r="AC55" s="67">
        <v>1</v>
      </c>
      <c r="AD55" s="65">
        <v>289</v>
      </c>
      <c r="AE55" s="66">
        <v>279</v>
      </c>
      <c r="AF55" s="67">
        <v>15</v>
      </c>
      <c r="AG55" s="68">
        <v>583</v>
      </c>
      <c r="AH55" s="54"/>
    </row>
    <row r="56" spans="1:34" ht="20.100000000000001" customHeight="1" x14ac:dyDescent="0.35">
      <c r="A56" s="69" t="s">
        <v>136</v>
      </c>
      <c r="B56" s="70" t="s">
        <v>141</v>
      </c>
      <c r="C56" s="71">
        <v>85</v>
      </c>
      <c r="D56" s="72">
        <v>148</v>
      </c>
      <c r="E56" s="73">
        <v>0</v>
      </c>
      <c r="F56" s="71">
        <v>6</v>
      </c>
      <c r="G56" s="72">
        <v>17</v>
      </c>
      <c r="H56" s="73">
        <v>0</v>
      </c>
      <c r="I56" s="71">
        <v>14</v>
      </c>
      <c r="J56" s="72">
        <v>30</v>
      </c>
      <c r="K56" s="73">
        <v>0</v>
      </c>
      <c r="L56" s="71">
        <v>0</v>
      </c>
      <c r="M56" s="72">
        <v>0</v>
      </c>
      <c r="N56" s="73">
        <v>0</v>
      </c>
      <c r="O56" s="71">
        <v>62</v>
      </c>
      <c r="P56" s="72">
        <v>124</v>
      </c>
      <c r="Q56" s="73">
        <v>0</v>
      </c>
      <c r="R56" s="71">
        <v>1</v>
      </c>
      <c r="S56" s="72">
        <v>1</v>
      </c>
      <c r="T56" s="73">
        <v>0</v>
      </c>
      <c r="U56" s="71">
        <v>9</v>
      </c>
      <c r="V56" s="72">
        <v>8</v>
      </c>
      <c r="W56" s="73">
        <v>0</v>
      </c>
      <c r="X56" s="71">
        <v>16</v>
      </c>
      <c r="Y56" s="72">
        <v>43</v>
      </c>
      <c r="Z56" s="73">
        <v>0</v>
      </c>
      <c r="AA56" s="71">
        <v>13</v>
      </c>
      <c r="AB56" s="72">
        <v>13</v>
      </c>
      <c r="AC56" s="73">
        <v>2</v>
      </c>
      <c r="AD56" s="71">
        <v>206</v>
      </c>
      <c r="AE56" s="72">
        <v>384</v>
      </c>
      <c r="AF56" s="73">
        <v>2</v>
      </c>
      <c r="AG56" s="74">
        <v>592</v>
      </c>
      <c r="AH56" s="54"/>
    </row>
    <row r="57" spans="1:34" ht="20.100000000000001" customHeight="1" x14ac:dyDescent="0.35">
      <c r="A57" s="63" t="s">
        <v>136</v>
      </c>
      <c r="B57" s="64" t="s">
        <v>143</v>
      </c>
      <c r="C57" s="65">
        <v>96</v>
      </c>
      <c r="D57" s="66">
        <v>107</v>
      </c>
      <c r="E57" s="67">
        <v>0</v>
      </c>
      <c r="F57" s="65">
        <v>3</v>
      </c>
      <c r="G57" s="66">
        <v>9</v>
      </c>
      <c r="H57" s="67">
        <v>0</v>
      </c>
      <c r="I57" s="65">
        <v>4</v>
      </c>
      <c r="J57" s="66">
        <v>10</v>
      </c>
      <c r="K57" s="67">
        <v>0</v>
      </c>
      <c r="L57" s="65">
        <v>2</v>
      </c>
      <c r="M57" s="66">
        <v>3</v>
      </c>
      <c r="N57" s="67">
        <v>0</v>
      </c>
      <c r="O57" s="65">
        <v>27</v>
      </c>
      <c r="P57" s="66">
        <v>43</v>
      </c>
      <c r="Q57" s="67">
        <v>0</v>
      </c>
      <c r="R57" s="65">
        <v>0</v>
      </c>
      <c r="S57" s="66">
        <v>1</v>
      </c>
      <c r="T57" s="67">
        <v>0</v>
      </c>
      <c r="U57" s="65">
        <v>2</v>
      </c>
      <c r="V57" s="66">
        <v>7</v>
      </c>
      <c r="W57" s="67">
        <v>0</v>
      </c>
      <c r="X57" s="65">
        <v>6</v>
      </c>
      <c r="Y57" s="66">
        <v>10</v>
      </c>
      <c r="Z57" s="67">
        <v>0</v>
      </c>
      <c r="AA57" s="65">
        <v>0</v>
      </c>
      <c r="AB57" s="66">
        <v>0</v>
      </c>
      <c r="AC57" s="67">
        <v>0</v>
      </c>
      <c r="AD57" s="65">
        <v>140</v>
      </c>
      <c r="AE57" s="66">
        <v>190</v>
      </c>
      <c r="AF57" s="67">
        <v>0</v>
      </c>
      <c r="AG57" s="68">
        <v>330</v>
      </c>
      <c r="AH57" s="54"/>
    </row>
    <row r="58" spans="1:34" ht="20.100000000000001" customHeight="1" x14ac:dyDescent="0.35">
      <c r="A58" s="69" t="s">
        <v>145</v>
      </c>
      <c r="B58" s="70" t="s">
        <v>146</v>
      </c>
      <c r="C58" s="71">
        <v>124</v>
      </c>
      <c r="D58" s="72">
        <v>107</v>
      </c>
      <c r="E58" s="73">
        <v>0</v>
      </c>
      <c r="F58" s="71">
        <v>8</v>
      </c>
      <c r="G58" s="72">
        <v>12</v>
      </c>
      <c r="H58" s="73">
        <v>0</v>
      </c>
      <c r="I58" s="71">
        <v>5</v>
      </c>
      <c r="J58" s="72">
        <v>4</v>
      </c>
      <c r="K58" s="73">
        <v>0</v>
      </c>
      <c r="L58" s="71">
        <v>1</v>
      </c>
      <c r="M58" s="72">
        <v>2</v>
      </c>
      <c r="N58" s="73">
        <v>0</v>
      </c>
      <c r="O58" s="71">
        <v>23</v>
      </c>
      <c r="P58" s="72">
        <v>20</v>
      </c>
      <c r="Q58" s="73">
        <v>0</v>
      </c>
      <c r="R58" s="71">
        <v>1</v>
      </c>
      <c r="S58" s="72">
        <v>1</v>
      </c>
      <c r="T58" s="73">
        <v>0</v>
      </c>
      <c r="U58" s="71">
        <v>0</v>
      </c>
      <c r="V58" s="72">
        <v>0</v>
      </c>
      <c r="W58" s="73">
        <v>0</v>
      </c>
      <c r="X58" s="71">
        <v>0</v>
      </c>
      <c r="Y58" s="72">
        <v>0</v>
      </c>
      <c r="Z58" s="73">
        <v>0</v>
      </c>
      <c r="AA58" s="71">
        <v>1</v>
      </c>
      <c r="AB58" s="72">
        <v>1</v>
      </c>
      <c r="AC58" s="73">
        <v>0</v>
      </c>
      <c r="AD58" s="71">
        <v>163</v>
      </c>
      <c r="AE58" s="72">
        <v>147</v>
      </c>
      <c r="AF58" s="73">
        <v>0</v>
      </c>
      <c r="AG58" s="74">
        <v>310</v>
      </c>
      <c r="AH58" s="54"/>
    </row>
    <row r="59" spans="1:34" ht="20.100000000000001" customHeight="1" x14ac:dyDescent="0.35">
      <c r="A59" s="63" t="s">
        <v>148</v>
      </c>
      <c r="B59" s="64" t="s">
        <v>149</v>
      </c>
      <c r="C59" s="65">
        <v>7</v>
      </c>
      <c r="D59" s="66">
        <v>2</v>
      </c>
      <c r="E59" s="67">
        <v>0</v>
      </c>
      <c r="F59" s="65">
        <v>77</v>
      </c>
      <c r="G59" s="66">
        <v>148</v>
      </c>
      <c r="H59" s="67">
        <v>0</v>
      </c>
      <c r="I59" s="65">
        <v>3</v>
      </c>
      <c r="J59" s="66">
        <v>2</v>
      </c>
      <c r="K59" s="67">
        <v>0</v>
      </c>
      <c r="L59" s="65">
        <v>0</v>
      </c>
      <c r="M59" s="66">
        <v>0</v>
      </c>
      <c r="N59" s="67">
        <v>0</v>
      </c>
      <c r="O59" s="65">
        <v>1</v>
      </c>
      <c r="P59" s="66">
        <v>4</v>
      </c>
      <c r="Q59" s="67">
        <v>1</v>
      </c>
      <c r="R59" s="65">
        <v>0</v>
      </c>
      <c r="S59" s="66">
        <v>0</v>
      </c>
      <c r="T59" s="67">
        <v>0</v>
      </c>
      <c r="U59" s="65">
        <v>0</v>
      </c>
      <c r="V59" s="66">
        <v>0</v>
      </c>
      <c r="W59" s="67">
        <v>0</v>
      </c>
      <c r="X59" s="65">
        <v>0</v>
      </c>
      <c r="Y59" s="66">
        <v>0</v>
      </c>
      <c r="Z59" s="67">
        <v>0</v>
      </c>
      <c r="AA59" s="65">
        <v>0</v>
      </c>
      <c r="AB59" s="66">
        <v>0</v>
      </c>
      <c r="AC59" s="67">
        <v>0</v>
      </c>
      <c r="AD59" s="65">
        <v>88</v>
      </c>
      <c r="AE59" s="66">
        <v>156</v>
      </c>
      <c r="AF59" s="67">
        <v>1</v>
      </c>
      <c r="AG59" s="68">
        <v>245</v>
      </c>
      <c r="AH59" s="54"/>
    </row>
    <row r="60" spans="1:34" ht="20.100000000000001" customHeight="1" x14ac:dyDescent="0.35">
      <c r="A60" s="69" t="s">
        <v>148</v>
      </c>
      <c r="B60" s="70" t="s">
        <v>150</v>
      </c>
      <c r="C60" s="71">
        <v>187</v>
      </c>
      <c r="D60" s="72">
        <v>108</v>
      </c>
      <c r="E60" s="73">
        <v>0</v>
      </c>
      <c r="F60" s="71">
        <v>4</v>
      </c>
      <c r="G60" s="72">
        <v>14</v>
      </c>
      <c r="H60" s="73">
        <v>0</v>
      </c>
      <c r="I60" s="71">
        <v>11</v>
      </c>
      <c r="J60" s="72">
        <v>9</v>
      </c>
      <c r="K60" s="73">
        <v>0</v>
      </c>
      <c r="L60" s="71">
        <v>0</v>
      </c>
      <c r="M60" s="72">
        <v>0</v>
      </c>
      <c r="N60" s="73">
        <v>0</v>
      </c>
      <c r="O60" s="71">
        <v>20</v>
      </c>
      <c r="P60" s="72">
        <v>27</v>
      </c>
      <c r="Q60" s="73">
        <v>0</v>
      </c>
      <c r="R60" s="71">
        <v>0</v>
      </c>
      <c r="S60" s="72">
        <v>1</v>
      </c>
      <c r="T60" s="73">
        <v>0</v>
      </c>
      <c r="U60" s="71">
        <v>2</v>
      </c>
      <c r="V60" s="72">
        <v>3</v>
      </c>
      <c r="W60" s="73">
        <v>0</v>
      </c>
      <c r="X60" s="71">
        <v>0</v>
      </c>
      <c r="Y60" s="72">
        <v>0</v>
      </c>
      <c r="Z60" s="73">
        <v>0</v>
      </c>
      <c r="AA60" s="71">
        <v>0</v>
      </c>
      <c r="AB60" s="72">
        <v>0</v>
      </c>
      <c r="AC60" s="73">
        <v>0</v>
      </c>
      <c r="AD60" s="71">
        <v>224</v>
      </c>
      <c r="AE60" s="72">
        <v>162</v>
      </c>
      <c r="AF60" s="73">
        <v>0</v>
      </c>
      <c r="AG60" s="74">
        <v>386</v>
      </c>
      <c r="AH60" s="54"/>
    </row>
    <row r="61" spans="1:34" ht="20.100000000000001" customHeight="1" x14ac:dyDescent="0.35">
      <c r="A61" s="63" t="s">
        <v>151</v>
      </c>
      <c r="B61" s="64" t="s">
        <v>152</v>
      </c>
      <c r="C61" s="65">
        <v>66</v>
      </c>
      <c r="D61" s="66">
        <v>69</v>
      </c>
      <c r="E61" s="67">
        <v>0</v>
      </c>
      <c r="F61" s="65">
        <v>19</v>
      </c>
      <c r="G61" s="66">
        <v>30</v>
      </c>
      <c r="H61" s="67">
        <v>0</v>
      </c>
      <c r="I61" s="65">
        <v>62</v>
      </c>
      <c r="J61" s="66">
        <v>65</v>
      </c>
      <c r="K61" s="67">
        <v>0</v>
      </c>
      <c r="L61" s="65">
        <v>0</v>
      </c>
      <c r="M61" s="66">
        <v>0</v>
      </c>
      <c r="N61" s="67">
        <v>0</v>
      </c>
      <c r="O61" s="65">
        <v>43</v>
      </c>
      <c r="P61" s="66">
        <v>57</v>
      </c>
      <c r="Q61" s="67">
        <v>0</v>
      </c>
      <c r="R61" s="65">
        <v>0</v>
      </c>
      <c r="S61" s="66">
        <v>0</v>
      </c>
      <c r="T61" s="67">
        <v>0</v>
      </c>
      <c r="U61" s="65">
        <v>0</v>
      </c>
      <c r="V61" s="66">
        <v>4</v>
      </c>
      <c r="W61" s="67">
        <v>0</v>
      </c>
      <c r="X61" s="65">
        <v>1</v>
      </c>
      <c r="Y61" s="66">
        <v>0</v>
      </c>
      <c r="Z61" s="67">
        <v>0</v>
      </c>
      <c r="AA61" s="65">
        <v>0</v>
      </c>
      <c r="AB61" s="66">
        <v>0</v>
      </c>
      <c r="AC61" s="67">
        <v>0</v>
      </c>
      <c r="AD61" s="65">
        <v>191</v>
      </c>
      <c r="AE61" s="66">
        <v>225</v>
      </c>
      <c r="AF61" s="67">
        <v>0</v>
      </c>
      <c r="AG61" s="68">
        <v>416</v>
      </c>
      <c r="AH61" s="54"/>
    </row>
    <row r="62" spans="1:34" ht="20.100000000000001" customHeight="1" x14ac:dyDescent="0.35">
      <c r="A62" s="69" t="s">
        <v>151</v>
      </c>
      <c r="B62" s="70" t="s">
        <v>154</v>
      </c>
      <c r="C62" s="71">
        <v>85</v>
      </c>
      <c r="D62" s="72">
        <v>80</v>
      </c>
      <c r="E62" s="73">
        <v>0</v>
      </c>
      <c r="F62" s="71">
        <v>5</v>
      </c>
      <c r="G62" s="72">
        <v>14</v>
      </c>
      <c r="H62" s="73">
        <v>0</v>
      </c>
      <c r="I62" s="71">
        <v>24</v>
      </c>
      <c r="J62" s="72">
        <v>41</v>
      </c>
      <c r="K62" s="73">
        <v>0</v>
      </c>
      <c r="L62" s="71">
        <v>0</v>
      </c>
      <c r="M62" s="72">
        <v>0</v>
      </c>
      <c r="N62" s="73">
        <v>0</v>
      </c>
      <c r="O62" s="71">
        <v>48</v>
      </c>
      <c r="P62" s="72">
        <v>95</v>
      </c>
      <c r="Q62" s="73">
        <v>0</v>
      </c>
      <c r="R62" s="71">
        <v>0</v>
      </c>
      <c r="S62" s="72">
        <v>0</v>
      </c>
      <c r="T62" s="73">
        <v>0</v>
      </c>
      <c r="U62" s="71">
        <v>6</v>
      </c>
      <c r="V62" s="72">
        <v>4</v>
      </c>
      <c r="W62" s="73">
        <v>0</v>
      </c>
      <c r="X62" s="71">
        <v>1</v>
      </c>
      <c r="Y62" s="72">
        <v>0</v>
      </c>
      <c r="Z62" s="73">
        <v>0</v>
      </c>
      <c r="AA62" s="71">
        <v>5</v>
      </c>
      <c r="AB62" s="72">
        <v>10</v>
      </c>
      <c r="AC62" s="73">
        <v>0</v>
      </c>
      <c r="AD62" s="71">
        <v>174</v>
      </c>
      <c r="AE62" s="72">
        <v>244</v>
      </c>
      <c r="AF62" s="73">
        <v>0</v>
      </c>
      <c r="AG62" s="74">
        <v>418</v>
      </c>
      <c r="AH62" s="54"/>
    </row>
    <row r="63" spans="1:34" ht="20.100000000000001" customHeight="1" x14ac:dyDescent="0.35">
      <c r="A63" s="63" t="s">
        <v>151</v>
      </c>
      <c r="B63" s="64" t="s">
        <v>155</v>
      </c>
      <c r="C63" s="65">
        <v>75</v>
      </c>
      <c r="D63" s="66">
        <v>84</v>
      </c>
      <c r="E63" s="67">
        <v>0</v>
      </c>
      <c r="F63" s="65">
        <v>6</v>
      </c>
      <c r="G63" s="66">
        <v>12</v>
      </c>
      <c r="H63" s="67">
        <v>0</v>
      </c>
      <c r="I63" s="65">
        <v>45</v>
      </c>
      <c r="J63" s="66">
        <v>67</v>
      </c>
      <c r="K63" s="67">
        <v>0</v>
      </c>
      <c r="L63" s="65">
        <v>0</v>
      </c>
      <c r="M63" s="66">
        <v>0</v>
      </c>
      <c r="N63" s="67">
        <v>0</v>
      </c>
      <c r="O63" s="65">
        <v>43</v>
      </c>
      <c r="P63" s="66">
        <v>63</v>
      </c>
      <c r="Q63" s="67">
        <v>0</v>
      </c>
      <c r="R63" s="65">
        <v>0</v>
      </c>
      <c r="S63" s="66">
        <v>0</v>
      </c>
      <c r="T63" s="67">
        <v>0</v>
      </c>
      <c r="U63" s="65">
        <v>4</v>
      </c>
      <c r="V63" s="66">
        <v>7</v>
      </c>
      <c r="W63" s="67">
        <v>0</v>
      </c>
      <c r="X63" s="65">
        <v>3</v>
      </c>
      <c r="Y63" s="66">
        <v>4</v>
      </c>
      <c r="Z63" s="67">
        <v>0</v>
      </c>
      <c r="AA63" s="65">
        <v>2</v>
      </c>
      <c r="AB63" s="66">
        <v>2</v>
      </c>
      <c r="AC63" s="67">
        <v>0</v>
      </c>
      <c r="AD63" s="65">
        <v>178</v>
      </c>
      <c r="AE63" s="66">
        <v>239</v>
      </c>
      <c r="AF63" s="67">
        <v>0</v>
      </c>
      <c r="AG63" s="68">
        <v>417</v>
      </c>
      <c r="AH63" s="54"/>
    </row>
    <row r="64" spans="1:34" ht="20.100000000000001" customHeight="1" x14ac:dyDescent="0.35">
      <c r="A64" s="69" t="s">
        <v>156</v>
      </c>
      <c r="B64" s="70" t="s">
        <v>157</v>
      </c>
      <c r="C64" s="71">
        <v>142</v>
      </c>
      <c r="D64" s="72">
        <v>68</v>
      </c>
      <c r="E64" s="73">
        <v>0</v>
      </c>
      <c r="F64" s="71">
        <v>0</v>
      </c>
      <c r="G64" s="72">
        <v>1</v>
      </c>
      <c r="H64" s="73">
        <v>0</v>
      </c>
      <c r="I64" s="71">
        <v>19</v>
      </c>
      <c r="J64" s="72">
        <v>21</v>
      </c>
      <c r="K64" s="73">
        <v>0</v>
      </c>
      <c r="L64" s="71">
        <v>0</v>
      </c>
      <c r="M64" s="72">
        <v>0</v>
      </c>
      <c r="N64" s="73">
        <v>0</v>
      </c>
      <c r="O64" s="71">
        <v>22</v>
      </c>
      <c r="P64" s="72">
        <v>70</v>
      </c>
      <c r="Q64" s="73">
        <v>0</v>
      </c>
      <c r="R64" s="71">
        <v>0</v>
      </c>
      <c r="S64" s="72">
        <v>0</v>
      </c>
      <c r="T64" s="73">
        <v>0</v>
      </c>
      <c r="U64" s="71">
        <v>10</v>
      </c>
      <c r="V64" s="72">
        <v>7</v>
      </c>
      <c r="W64" s="73">
        <v>0</v>
      </c>
      <c r="X64" s="71">
        <v>4</v>
      </c>
      <c r="Y64" s="72">
        <v>5</v>
      </c>
      <c r="Z64" s="73">
        <v>0</v>
      </c>
      <c r="AA64" s="71">
        <v>7</v>
      </c>
      <c r="AB64" s="72">
        <v>7</v>
      </c>
      <c r="AC64" s="73">
        <v>0</v>
      </c>
      <c r="AD64" s="71">
        <v>204</v>
      </c>
      <c r="AE64" s="72">
        <v>179</v>
      </c>
      <c r="AF64" s="73">
        <v>0</v>
      </c>
      <c r="AG64" s="74">
        <v>383</v>
      </c>
      <c r="AH64" s="54"/>
    </row>
    <row r="65" spans="1:34" ht="20.100000000000001" customHeight="1" x14ac:dyDescent="0.35">
      <c r="A65" s="63" t="s">
        <v>156</v>
      </c>
      <c r="B65" s="64" t="s">
        <v>159</v>
      </c>
      <c r="C65" s="65">
        <v>103</v>
      </c>
      <c r="D65" s="66">
        <v>48</v>
      </c>
      <c r="E65" s="67">
        <v>0</v>
      </c>
      <c r="F65" s="65">
        <v>0</v>
      </c>
      <c r="G65" s="66">
        <v>1</v>
      </c>
      <c r="H65" s="67">
        <v>0</v>
      </c>
      <c r="I65" s="65">
        <v>12</v>
      </c>
      <c r="J65" s="66">
        <v>6</v>
      </c>
      <c r="K65" s="67">
        <v>0</v>
      </c>
      <c r="L65" s="65">
        <v>0</v>
      </c>
      <c r="M65" s="66">
        <v>0</v>
      </c>
      <c r="N65" s="67">
        <v>0</v>
      </c>
      <c r="O65" s="65">
        <v>8</v>
      </c>
      <c r="P65" s="66">
        <v>10</v>
      </c>
      <c r="Q65" s="67">
        <v>0</v>
      </c>
      <c r="R65" s="65">
        <v>0</v>
      </c>
      <c r="S65" s="66">
        <v>0</v>
      </c>
      <c r="T65" s="67">
        <v>0</v>
      </c>
      <c r="U65" s="65">
        <v>4</v>
      </c>
      <c r="V65" s="66">
        <v>3</v>
      </c>
      <c r="W65" s="67">
        <v>0</v>
      </c>
      <c r="X65" s="65">
        <v>0</v>
      </c>
      <c r="Y65" s="66">
        <v>0</v>
      </c>
      <c r="Z65" s="67">
        <v>0</v>
      </c>
      <c r="AA65" s="65">
        <v>4</v>
      </c>
      <c r="AB65" s="66">
        <v>1</v>
      </c>
      <c r="AC65" s="67">
        <v>0</v>
      </c>
      <c r="AD65" s="65">
        <v>131</v>
      </c>
      <c r="AE65" s="66">
        <v>69</v>
      </c>
      <c r="AF65" s="67">
        <v>0</v>
      </c>
      <c r="AG65" s="68">
        <v>200</v>
      </c>
      <c r="AH65" s="54"/>
    </row>
    <row r="66" spans="1:34" ht="20.100000000000001" customHeight="1" x14ac:dyDescent="0.35">
      <c r="A66" s="69" t="s">
        <v>161</v>
      </c>
      <c r="B66" s="70" t="s">
        <v>162</v>
      </c>
      <c r="C66" s="71">
        <v>112</v>
      </c>
      <c r="D66" s="72">
        <v>78</v>
      </c>
      <c r="E66" s="73">
        <v>0</v>
      </c>
      <c r="F66" s="71">
        <v>8</v>
      </c>
      <c r="G66" s="72">
        <v>15</v>
      </c>
      <c r="H66" s="73">
        <v>0</v>
      </c>
      <c r="I66" s="71">
        <v>16</v>
      </c>
      <c r="J66" s="72">
        <v>20</v>
      </c>
      <c r="K66" s="73">
        <v>0</v>
      </c>
      <c r="L66" s="71">
        <v>0</v>
      </c>
      <c r="M66" s="72">
        <v>0</v>
      </c>
      <c r="N66" s="73">
        <v>0</v>
      </c>
      <c r="O66" s="71">
        <v>44</v>
      </c>
      <c r="P66" s="72">
        <v>80</v>
      </c>
      <c r="Q66" s="73">
        <v>0</v>
      </c>
      <c r="R66" s="71">
        <v>0</v>
      </c>
      <c r="S66" s="72">
        <v>0</v>
      </c>
      <c r="T66" s="73">
        <v>0</v>
      </c>
      <c r="U66" s="71">
        <v>9</v>
      </c>
      <c r="V66" s="72">
        <v>8</v>
      </c>
      <c r="W66" s="73">
        <v>0</v>
      </c>
      <c r="X66" s="71">
        <v>1</v>
      </c>
      <c r="Y66" s="72">
        <v>1</v>
      </c>
      <c r="Z66" s="73">
        <v>0</v>
      </c>
      <c r="AA66" s="71">
        <v>12</v>
      </c>
      <c r="AB66" s="72">
        <v>6</v>
      </c>
      <c r="AC66" s="73">
        <v>0</v>
      </c>
      <c r="AD66" s="71">
        <v>202</v>
      </c>
      <c r="AE66" s="72">
        <v>208</v>
      </c>
      <c r="AF66" s="73">
        <v>0</v>
      </c>
      <c r="AG66" s="74">
        <v>410</v>
      </c>
      <c r="AH66" s="54"/>
    </row>
    <row r="67" spans="1:34" ht="20.100000000000001" customHeight="1" x14ac:dyDescent="0.35">
      <c r="A67" s="63" t="s">
        <v>164</v>
      </c>
      <c r="B67" s="64" t="s">
        <v>165</v>
      </c>
      <c r="C67" s="65">
        <v>63</v>
      </c>
      <c r="D67" s="66">
        <v>50</v>
      </c>
      <c r="E67" s="67">
        <v>0</v>
      </c>
      <c r="F67" s="65">
        <v>1</v>
      </c>
      <c r="G67" s="66">
        <v>1</v>
      </c>
      <c r="H67" s="67">
        <v>0</v>
      </c>
      <c r="I67" s="65">
        <v>13</v>
      </c>
      <c r="J67" s="66">
        <v>8</v>
      </c>
      <c r="K67" s="67">
        <v>0</v>
      </c>
      <c r="L67" s="65">
        <v>1</v>
      </c>
      <c r="M67" s="66">
        <v>0</v>
      </c>
      <c r="N67" s="67">
        <v>0</v>
      </c>
      <c r="O67" s="65">
        <v>49</v>
      </c>
      <c r="P67" s="66">
        <v>47</v>
      </c>
      <c r="Q67" s="67">
        <v>1</v>
      </c>
      <c r="R67" s="65">
        <v>0</v>
      </c>
      <c r="S67" s="66">
        <v>1</v>
      </c>
      <c r="T67" s="67">
        <v>0</v>
      </c>
      <c r="U67" s="65">
        <v>4</v>
      </c>
      <c r="V67" s="66">
        <v>10</v>
      </c>
      <c r="W67" s="67">
        <v>0</v>
      </c>
      <c r="X67" s="65">
        <v>4</v>
      </c>
      <c r="Y67" s="66">
        <v>9</v>
      </c>
      <c r="Z67" s="67">
        <v>0</v>
      </c>
      <c r="AA67" s="65">
        <v>0</v>
      </c>
      <c r="AB67" s="66">
        <v>4</v>
      </c>
      <c r="AC67" s="67">
        <v>0</v>
      </c>
      <c r="AD67" s="65">
        <v>135</v>
      </c>
      <c r="AE67" s="66">
        <v>130</v>
      </c>
      <c r="AF67" s="67">
        <v>1</v>
      </c>
      <c r="AG67" s="68">
        <v>266</v>
      </c>
      <c r="AH67" s="54"/>
    </row>
    <row r="68" spans="1:34" ht="20.100000000000001" customHeight="1" x14ac:dyDescent="0.35">
      <c r="A68" s="69" t="s">
        <v>167</v>
      </c>
      <c r="B68" s="70" t="s">
        <v>168</v>
      </c>
      <c r="C68" s="71">
        <v>80</v>
      </c>
      <c r="D68" s="72">
        <v>71</v>
      </c>
      <c r="E68" s="73">
        <v>0</v>
      </c>
      <c r="F68" s="71">
        <v>1</v>
      </c>
      <c r="G68" s="72">
        <v>0</v>
      </c>
      <c r="H68" s="73">
        <v>0</v>
      </c>
      <c r="I68" s="71">
        <v>1</v>
      </c>
      <c r="J68" s="72">
        <v>0</v>
      </c>
      <c r="K68" s="73">
        <v>0</v>
      </c>
      <c r="L68" s="71">
        <v>0</v>
      </c>
      <c r="M68" s="72">
        <v>0</v>
      </c>
      <c r="N68" s="73">
        <v>0</v>
      </c>
      <c r="O68" s="71">
        <v>8</v>
      </c>
      <c r="P68" s="72">
        <v>11</v>
      </c>
      <c r="Q68" s="73">
        <v>0</v>
      </c>
      <c r="R68" s="71">
        <v>0</v>
      </c>
      <c r="S68" s="72">
        <v>0</v>
      </c>
      <c r="T68" s="73">
        <v>0</v>
      </c>
      <c r="U68" s="71">
        <v>1</v>
      </c>
      <c r="V68" s="72">
        <v>5</v>
      </c>
      <c r="W68" s="73">
        <v>0</v>
      </c>
      <c r="X68" s="71">
        <v>3</v>
      </c>
      <c r="Y68" s="72">
        <v>3</v>
      </c>
      <c r="Z68" s="73">
        <v>0</v>
      </c>
      <c r="AA68" s="71">
        <v>2</v>
      </c>
      <c r="AB68" s="72">
        <v>0</v>
      </c>
      <c r="AC68" s="73">
        <v>0</v>
      </c>
      <c r="AD68" s="71">
        <v>96</v>
      </c>
      <c r="AE68" s="72">
        <v>90</v>
      </c>
      <c r="AF68" s="73">
        <v>0</v>
      </c>
      <c r="AG68" s="74">
        <v>186</v>
      </c>
      <c r="AH68" s="54"/>
    </row>
    <row r="69" spans="1:34" ht="20.100000000000001" customHeight="1" x14ac:dyDescent="0.35">
      <c r="A69" s="63" t="s">
        <v>170</v>
      </c>
      <c r="B69" s="64" t="s">
        <v>171</v>
      </c>
      <c r="C69" s="65">
        <v>135</v>
      </c>
      <c r="D69" s="66">
        <v>131</v>
      </c>
      <c r="E69" s="67">
        <v>0</v>
      </c>
      <c r="F69" s="65">
        <v>5</v>
      </c>
      <c r="G69" s="66">
        <v>14</v>
      </c>
      <c r="H69" s="67">
        <v>0</v>
      </c>
      <c r="I69" s="65">
        <v>15</v>
      </c>
      <c r="J69" s="66">
        <v>21</v>
      </c>
      <c r="K69" s="67">
        <v>0</v>
      </c>
      <c r="L69" s="65">
        <v>0</v>
      </c>
      <c r="M69" s="66">
        <v>1</v>
      </c>
      <c r="N69" s="67">
        <v>0</v>
      </c>
      <c r="O69" s="65">
        <v>27</v>
      </c>
      <c r="P69" s="66">
        <v>39</v>
      </c>
      <c r="Q69" s="67">
        <v>0</v>
      </c>
      <c r="R69" s="65">
        <v>0</v>
      </c>
      <c r="S69" s="66">
        <v>0</v>
      </c>
      <c r="T69" s="67">
        <v>0</v>
      </c>
      <c r="U69" s="65">
        <v>6</v>
      </c>
      <c r="V69" s="66">
        <v>2</v>
      </c>
      <c r="W69" s="67">
        <v>0</v>
      </c>
      <c r="X69" s="65">
        <v>0</v>
      </c>
      <c r="Y69" s="66">
        <v>0</v>
      </c>
      <c r="Z69" s="67">
        <v>0</v>
      </c>
      <c r="AA69" s="65">
        <v>6</v>
      </c>
      <c r="AB69" s="66">
        <v>5</v>
      </c>
      <c r="AC69" s="67">
        <v>0</v>
      </c>
      <c r="AD69" s="65">
        <v>194</v>
      </c>
      <c r="AE69" s="66">
        <v>213</v>
      </c>
      <c r="AF69" s="67">
        <v>0</v>
      </c>
      <c r="AG69" s="68">
        <v>407</v>
      </c>
      <c r="AH69" s="54"/>
    </row>
    <row r="70" spans="1:34" ht="20.100000000000001" customHeight="1" x14ac:dyDescent="0.35">
      <c r="A70" s="69" t="s">
        <v>173</v>
      </c>
      <c r="B70" s="70" t="s">
        <v>174</v>
      </c>
      <c r="C70" s="71">
        <v>1</v>
      </c>
      <c r="D70" s="72">
        <v>1</v>
      </c>
      <c r="E70" s="73">
        <v>0</v>
      </c>
      <c r="F70" s="71">
        <v>0</v>
      </c>
      <c r="G70" s="72">
        <v>0</v>
      </c>
      <c r="H70" s="73">
        <v>0</v>
      </c>
      <c r="I70" s="71">
        <v>65</v>
      </c>
      <c r="J70" s="72">
        <v>137</v>
      </c>
      <c r="K70" s="73">
        <v>0</v>
      </c>
      <c r="L70" s="71">
        <v>0</v>
      </c>
      <c r="M70" s="72">
        <v>0</v>
      </c>
      <c r="N70" s="73">
        <v>0</v>
      </c>
      <c r="O70" s="71">
        <v>0</v>
      </c>
      <c r="P70" s="72">
        <v>0</v>
      </c>
      <c r="Q70" s="73">
        <v>0</v>
      </c>
      <c r="R70" s="71">
        <v>0</v>
      </c>
      <c r="S70" s="72">
        <v>0</v>
      </c>
      <c r="T70" s="73">
        <v>0</v>
      </c>
      <c r="U70" s="71">
        <v>0</v>
      </c>
      <c r="V70" s="72">
        <v>0</v>
      </c>
      <c r="W70" s="73">
        <v>0</v>
      </c>
      <c r="X70" s="71">
        <v>0</v>
      </c>
      <c r="Y70" s="72">
        <v>0</v>
      </c>
      <c r="Z70" s="73">
        <v>0</v>
      </c>
      <c r="AA70" s="71">
        <v>0</v>
      </c>
      <c r="AB70" s="72">
        <v>0</v>
      </c>
      <c r="AC70" s="73">
        <v>0</v>
      </c>
      <c r="AD70" s="71">
        <v>66</v>
      </c>
      <c r="AE70" s="72">
        <v>138</v>
      </c>
      <c r="AF70" s="73">
        <v>0</v>
      </c>
      <c r="AG70" s="74">
        <v>204</v>
      </c>
      <c r="AH70" s="54"/>
    </row>
    <row r="71" spans="1:34" ht="26.25" customHeight="1" x14ac:dyDescent="0.35">
      <c r="A71" s="60"/>
      <c r="B71" s="61" t="s">
        <v>299</v>
      </c>
      <c r="C71" s="198">
        <v>6737</v>
      </c>
      <c r="D71" s="199">
        <v>6105</v>
      </c>
      <c r="E71" s="200">
        <v>19</v>
      </c>
      <c r="F71" s="198">
        <v>537</v>
      </c>
      <c r="G71" s="199">
        <v>921</v>
      </c>
      <c r="H71" s="200"/>
      <c r="I71" s="198">
        <v>1038</v>
      </c>
      <c r="J71" s="199">
        <v>1524</v>
      </c>
      <c r="K71" s="200">
        <v>6</v>
      </c>
      <c r="L71" s="198">
        <v>46</v>
      </c>
      <c r="M71" s="199">
        <v>47</v>
      </c>
      <c r="N71" s="200"/>
      <c r="O71" s="198">
        <v>2666</v>
      </c>
      <c r="P71" s="199">
        <v>3542</v>
      </c>
      <c r="Q71" s="200">
        <v>11</v>
      </c>
      <c r="R71" s="198">
        <v>20</v>
      </c>
      <c r="S71" s="199">
        <v>32</v>
      </c>
      <c r="T71" s="200"/>
      <c r="U71" s="198">
        <v>397</v>
      </c>
      <c r="V71" s="199">
        <v>415</v>
      </c>
      <c r="W71" s="200"/>
      <c r="X71" s="198">
        <v>517</v>
      </c>
      <c r="Y71" s="199">
        <v>740</v>
      </c>
      <c r="Z71" s="200"/>
      <c r="AA71" s="198">
        <v>309</v>
      </c>
      <c r="AB71" s="199">
        <v>354</v>
      </c>
      <c r="AC71" s="200">
        <v>12</v>
      </c>
      <c r="AD71" s="198">
        <v>12267</v>
      </c>
      <c r="AE71" s="199">
        <v>13680</v>
      </c>
      <c r="AF71" s="200">
        <v>48</v>
      </c>
      <c r="AG71" s="201">
        <v>25995</v>
      </c>
      <c r="AH71" s="54"/>
    </row>
    <row r="72" spans="1:34" ht="26.25" customHeight="1" x14ac:dyDescent="0.35">
      <c r="A72" s="60"/>
      <c r="B72" s="61" t="s">
        <v>243</v>
      </c>
      <c r="C72" s="198"/>
      <c r="D72" s="199">
        <v>12861</v>
      </c>
      <c r="E72" s="200"/>
      <c r="F72" s="198"/>
      <c r="G72" s="199">
        <v>1458</v>
      </c>
      <c r="H72" s="200"/>
      <c r="I72" s="198"/>
      <c r="J72" s="199">
        <v>2568</v>
      </c>
      <c r="K72" s="200"/>
      <c r="L72" s="198"/>
      <c r="M72" s="199">
        <v>93</v>
      </c>
      <c r="N72" s="200"/>
      <c r="O72" s="198"/>
      <c r="P72" s="199">
        <v>6219</v>
      </c>
      <c r="Q72" s="200"/>
      <c r="R72" s="198"/>
      <c r="S72" s="199">
        <v>52</v>
      </c>
      <c r="T72" s="200"/>
      <c r="U72" s="198"/>
      <c r="V72" s="199">
        <v>812</v>
      </c>
      <c r="W72" s="200"/>
      <c r="X72" s="198"/>
      <c r="Y72" s="199">
        <v>1257</v>
      </c>
      <c r="Z72" s="200"/>
      <c r="AA72" s="198"/>
      <c r="AB72" s="199">
        <v>675</v>
      </c>
      <c r="AC72" s="200"/>
      <c r="AD72" s="198"/>
      <c r="AE72" s="199"/>
      <c r="AF72" s="200"/>
      <c r="AG72" s="201"/>
    </row>
    <row r="73" spans="1:34" ht="26.25" customHeight="1" thickBot="1" x14ac:dyDescent="0.4">
      <c r="A73" s="60"/>
      <c r="B73" s="61" t="s">
        <v>324</v>
      </c>
      <c r="C73" s="198"/>
      <c r="D73" s="677">
        <v>49.5</v>
      </c>
      <c r="E73" s="200"/>
      <c r="F73" s="198"/>
      <c r="G73" s="677">
        <v>5.6</v>
      </c>
      <c r="H73" s="200"/>
      <c r="I73" s="198"/>
      <c r="J73" s="677">
        <v>9.9</v>
      </c>
      <c r="K73" s="200"/>
      <c r="L73" s="198"/>
      <c r="M73" s="677">
        <v>0.4</v>
      </c>
      <c r="N73" s="200"/>
      <c r="O73" s="198"/>
      <c r="P73" s="677">
        <v>23.9</v>
      </c>
      <c r="Q73" s="200"/>
      <c r="R73" s="198"/>
      <c r="S73" s="677">
        <v>0.2</v>
      </c>
      <c r="T73" s="200"/>
      <c r="U73" s="198"/>
      <c r="V73" s="677">
        <v>3.1</v>
      </c>
      <c r="W73" s="200"/>
      <c r="X73" s="198"/>
      <c r="Y73" s="677">
        <v>4.8</v>
      </c>
      <c r="Z73" s="200"/>
      <c r="AA73" s="198"/>
      <c r="AB73" s="677">
        <v>2.6</v>
      </c>
      <c r="AC73" s="200"/>
      <c r="AD73" s="198"/>
      <c r="AE73" s="677"/>
      <c r="AF73" s="200"/>
      <c r="AG73" s="201"/>
    </row>
    <row r="74" spans="1:34" s="459" customFormat="1" ht="26.25" customHeight="1" x14ac:dyDescent="0.35">
      <c r="A74" s="749" t="s">
        <v>935</v>
      </c>
      <c r="B74" s="749"/>
      <c r="C74" s="54"/>
      <c r="D74" s="454"/>
      <c r="E74" s="54"/>
      <c r="F74" s="54"/>
      <c r="G74" s="454"/>
      <c r="H74" s="54"/>
      <c r="I74" s="54"/>
      <c r="J74" s="454"/>
      <c r="K74" s="54"/>
      <c r="L74" s="54"/>
      <c r="M74" s="454"/>
      <c r="N74" s="54"/>
      <c r="O74" s="54"/>
      <c r="P74" s="454"/>
      <c r="Q74" s="54"/>
      <c r="R74" s="54"/>
      <c r="S74" s="454"/>
      <c r="T74" s="54"/>
      <c r="U74" s="54"/>
      <c r="V74" s="454"/>
      <c r="W74" s="54"/>
      <c r="X74" s="54"/>
      <c r="Y74" s="454"/>
      <c r="Z74" s="54"/>
      <c r="AA74" s="54"/>
      <c r="AB74" s="454"/>
      <c r="AC74" s="54"/>
      <c r="AD74" s="54"/>
      <c r="AE74" s="54"/>
      <c r="AF74" s="54"/>
    </row>
    <row r="75" spans="1:34" s="654" customFormat="1" ht="22.5" customHeight="1" x14ac:dyDescent="0.35">
      <c r="A75" s="762" t="s">
        <v>712</v>
      </c>
      <c r="B75" s="762"/>
      <c r="C75" s="54"/>
      <c r="D75" s="454"/>
      <c r="E75" s="54"/>
      <c r="F75" s="54"/>
      <c r="G75" s="454"/>
      <c r="H75" s="54"/>
      <c r="I75" s="54"/>
      <c r="J75" s="454"/>
      <c r="K75" s="54"/>
      <c r="L75" s="54"/>
      <c r="M75" s="454"/>
      <c r="N75" s="54"/>
      <c r="O75" s="54"/>
      <c r="P75" s="454"/>
      <c r="Q75" s="54"/>
      <c r="R75" s="54"/>
      <c r="S75" s="454"/>
      <c r="T75" s="54"/>
      <c r="U75" s="54"/>
      <c r="V75" s="454"/>
      <c r="W75" s="54"/>
      <c r="X75" s="54"/>
      <c r="Y75" s="454"/>
      <c r="Z75" s="54"/>
      <c r="AA75" s="54"/>
      <c r="AB75" s="454"/>
      <c r="AC75" s="54"/>
      <c r="AD75" s="54"/>
      <c r="AE75" s="54"/>
      <c r="AF75" s="54"/>
    </row>
    <row r="76" spans="1:34" s="459" customFormat="1" x14ac:dyDescent="0.35">
      <c r="C76" s="54"/>
      <c r="D76" s="454"/>
      <c r="E76" s="54"/>
      <c r="F76" s="54"/>
      <c r="G76" s="454"/>
      <c r="H76" s="54"/>
      <c r="I76" s="54"/>
      <c r="J76" s="454"/>
      <c r="K76" s="54"/>
      <c r="L76" s="54"/>
      <c r="M76" s="454"/>
      <c r="N76" s="54"/>
      <c r="O76" s="54"/>
      <c r="P76" s="454"/>
      <c r="Q76" s="54"/>
      <c r="R76" s="54"/>
      <c r="S76" s="454"/>
      <c r="T76" s="54"/>
      <c r="U76" s="54"/>
      <c r="V76" s="454"/>
      <c r="W76" s="54"/>
      <c r="X76" s="54"/>
      <c r="Y76" s="454"/>
      <c r="Z76" s="54"/>
      <c r="AA76" s="54"/>
      <c r="AB76" s="454"/>
      <c r="AC76" s="54"/>
      <c r="AD76" s="54"/>
      <c r="AE76" s="54"/>
      <c r="AF76" s="54"/>
    </row>
    <row r="77" spans="1:34" x14ac:dyDescent="0.35">
      <c r="A77" s="741" t="s">
        <v>776</v>
      </c>
      <c r="B77" s="741"/>
      <c r="D77" s="54"/>
      <c r="E77" s="454"/>
      <c r="G77" s="54"/>
      <c r="H77" s="54"/>
      <c r="J77" s="54"/>
      <c r="K77" s="54"/>
      <c r="N77" s="54"/>
      <c r="P77" s="54"/>
      <c r="Q77" s="54"/>
      <c r="T77" s="54"/>
      <c r="W77" s="54"/>
      <c r="Z77" s="54"/>
      <c r="AB77" s="54"/>
      <c r="AC77" s="54"/>
      <c r="AE77" s="54"/>
      <c r="AF77" s="54"/>
    </row>
    <row r="78" spans="1:34" x14ac:dyDescent="0.35">
      <c r="A78" s="741"/>
      <c r="B78" s="741"/>
      <c r="G78" s="454"/>
    </row>
    <row r="79" spans="1:34" x14ac:dyDescent="0.35">
      <c r="A79" s="41" t="s">
        <v>767</v>
      </c>
      <c r="B79" s="41"/>
      <c r="E79" s="54"/>
      <c r="H79" s="54"/>
      <c r="K79" s="54"/>
      <c r="N79" s="54"/>
      <c r="Q79" s="54"/>
      <c r="T79" s="54"/>
      <c r="W79" s="54"/>
      <c r="Z79" s="54"/>
      <c r="AC79" s="54"/>
      <c r="AF79" s="54"/>
    </row>
    <row r="81" spans="20:31" x14ac:dyDescent="0.35">
      <c r="T81" s="598"/>
    </row>
    <row r="82" spans="20:31" x14ac:dyDescent="0.35">
      <c r="T82" s="598"/>
    </row>
    <row r="83" spans="20:31" x14ac:dyDescent="0.35">
      <c r="T83" s="598"/>
    </row>
    <row r="84" spans="20:31" x14ac:dyDescent="0.35">
      <c r="T84" s="598"/>
    </row>
    <row r="87" spans="20:31" x14ac:dyDescent="0.35">
      <c r="AE87" s="54"/>
    </row>
  </sheetData>
  <autoFilter ref="A4:AG4"/>
  <mergeCells count="15">
    <mergeCell ref="A75:B75"/>
    <mergeCell ref="A77:B78"/>
    <mergeCell ref="A2:B2"/>
    <mergeCell ref="A1:B1"/>
    <mergeCell ref="AD3:AF3"/>
    <mergeCell ref="C3:E3"/>
    <mergeCell ref="F3:H3"/>
    <mergeCell ref="I3:K3"/>
    <mergeCell ref="L3:N3"/>
    <mergeCell ref="O3:Q3"/>
    <mergeCell ref="R3:T3"/>
    <mergeCell ref="U3:W3"/>
    <mergeCell ref="X3:Z3"/>
    <mergeCell ref="AA3:AC3"/>
    <mergeCell ref="A74:B74"/>
  </mergeCells>
  <hyperlinks>
    <hyperlink ref="A2:B2" location="TOC!A1" display="Return to Table of Contents"/>
  </hyperlinks>
  <pageMargins left="0.25" right="0.25" top="0.75" bottom="0.75" header="0.3" footer="0.3"/>
  <pageSetup scale="41" fitToWidth="0" orientation="portrait" horizontalDpi="1200" verticalDpi="1200" r:id="rId1"/>
  <headerFooter>
    <oddHeader>&amp;L&amp;9 2020-21 &amp;"Arial,Italic"Survey of Dental Education&amp;"Arial,Regular"
Report 1 - Academic Programs, Enrollment, and Graduates</oddHeader>
  </headerFooter>
  <colBreaks count="2" manualBreakCount="2">
    <brk id="17" max="87" man="1"/>
    <brk id="33" max="1048575" man="1"/>
  </colBreak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pageSetUpPr fitToPage="1"/>
  </sheetPr>
  <dimension ref="A1:Z22"/>
  <sheetViews>
    <sheetView workbookViewId="0">
      <pane xSplit="2" ySplit="4" topLeftCell="C5" activePane="bottomRight" state="frozen"/>
      <selection pane="topRight" activeCell="C1" sqref="C1"/>
      <selection pane="bottomLeft" activeCell="A5" sqref="A5"/>
      <selection pane="bottomRight"/>
    </sheetView>
  </sheetViews>
  <sheetFormatPr defaultColWidth="9.1328125" defaultRowHeight="12.75" x14ac:dyDescent="0.35"/>
  <cols>
    <col min="1" max="1" width="8.53125" style="1" customWidth="1"/>
    <col min="2" max="2" width="11.6640625" style="1" customWidth="1"/>
    <col min="3" max="3" width="9.1328125" style="1" customWidth="1"/>
    <col min="4" max="4" width="6.1328125" style="1" customWidth="1"/>
    <col min="5" max="5" width="9.1328125" style="1" customWidth="1"/>
    <col min="6" max="6" width="6.1328125" style="1" customWidth="1"/>
    <col min="7" max="7" width="9.1328125" style="1" customWidth="1"/>
    <col min="8" max="8" width="6.1328125" style="1" customWidth="1"/>
    <col min="9" max="9" width="9.1328125" style="1" customWidth="1"/>
    <col min="10" max="10" width="6.1328125" style="1" customWidth="1"/>
    <col min="11" max="11" width="9.1328125" style="1" customWidth="1"/>
    <col min="12" max="12" width="6.1328125" style="1" customWidth="1"/>
    <col min="13" max="13" width="9.1328125" style="1" customWidth="1"/>
    <col min="14" max="14" width="6.1328125" style="1" customWidth="1"/>
    <col min="15" max="15" width="9.1328125" style="1" customWidth="1"/>
    <col min="16" max="16" width="6.1328125" style="1" customWidth="1"/>
    <col min="17" max="17" width="9.1328125" style="1" customWidth="1"/>
    <col min="18" max="18" width="6.1328125" style="1" customWidth="1"/>
    <col min="19" max="19" width="9.1328125" style="1" customWidth="1"/>
    <col min="20" max="20" width="6.1328125" style="1" customWidth="1"/>
    <col min="21" max="21" width="9.1328125" style="1" customWidth="1"/>
    <col min="22" max="22" width="6.1328125" style="1" customWidth="1"/>
    <col min="23" max="23" width="9.1328125" style="1" customWidth="1"/>
    <col min="24" max="24" width="6.1328125" style="1" customWidth="1"/>
    <col min="25" max="25" width="9.1328125" style="1" customWidth="1"/>
    <col min="26" max="26" width="6.1328125" style="1" customWidth="1"/>
    <col min="27" max="16384" width="9.1328125" style="1"/>
  </cols>
  <sheetData>
    <row r="1" spans="1:26" ht="15.75" x14ac:dyDescent="0.4">
      <c r="A1" s="2" t="s">
        <v>777</v>
      </c>
    </row>
    <row r="2" spans="1:26" ht="22.5" customHeight="1" x14ac:dyDescent="0.35">
      <c r="A2" s="709" t="s">
        <v>0</v>
      </c>
      <c r="B2" s="709"/>
      <c r="C2" s="709"/>
    </row>
    <row r="3" spans="1:26" ht="105.75" customHeight="1" x14ac:dyDescent="0.4">
      <c r="A3" s="731"/>
      <c r="B3" s="731"/>
      <c r="C3" s="745" t="s">
        <v>229</v>
      </c>
      <c r="D3" s="746"/>
      <c r="E3" s="745" t="s">
        <v>230</v>
      </c>
      <c r="F3" s="746"/>
      <c r="G3" s="745" t="s">
        <v>500</v>
      </c>
      <c r="H3" s="746"/>
      <c r="I3" s="745" t="s">
        <v>437</v>
      </c>
      <c r="J3" s="746"/>
      <c r="K3" s="745" t="s">
        <v>438</v>
      </c>
      <c r="L3" s="746"/>
      <c r="M3" s="745" t="s">
        <v>439</v>
      </c>
      <c r="N3" s="746"/>
      <c r="O3" s="745" t="s">
        <v>236</v>
      </c>
      <c r="P3" s="731"/>
      <c r="Q3" s="745" t="s">
        <v>441</v>
      </c>
      <c r="R3" s="746"/>
      <c r="S3" s="745" t="s">
        <v>562</v>
      </c>
      <c r="T3" s="746"/>
      <c r="U3" s="745" t="s">
        <v>563</v>
      </c>
      <c r="V3" s="746"/>
      <c r="W3" s="745" t="s">
        <v>564</v>
      </c>
      <c r="X3" s="746"/>
      <c r="Y3" s="731" t="s">
        <v>240</v>
      </c>
      <c r="Z3" s="731"/>
    </row>
    <row r="4" spans="1:26" ht="30" customHeight="1" x14ac:dyDescent="0.4">
      <c r="A4" s="116" t="s">
        <v>198</v>
      </c>
      <c r="B4" s="390" t="s">
        <v>713</v>
      </c>
      <c r="C4" s="117" t="s">
        <v>231</v>
      </c>
      <c r="D4" s="118" t="s">
        <v>232</v>
      </c>
      <c r="E4" s="117" t="s">
        <v>231</v>
      </c>
      <c r="F4" s="118" t="s">
        <v>232</v>
      </c>
      <c r="G4" s="117" t="s">
        <v>231</v>
      </c>
      <c r="H4" s="118" t="s">
        <v>232</v>
      </c>
      <c r="I4" s="117" t="s">
        <v>231</v>
      </c>
      <c r="J4" s="118" t="s">
        <v>232</v>
      </c>
      <c r="K4" s="117" t="s">
        <v>231</v>
      </c>
      <c r="L4" s="118" t="s">
        <v>232</v>
      </c>
      <c r="M4" s="117" t="s">
        <v>231</v>
      </c>
      <c r="N4" s="118" t="s">
        <v>232</v>
      </c>
      <c r="O4" s="117" t="s">
        <v>231</v>
      </c>
      <c r="P4" s="116" t="s">
        <v>232</v>
      </c>
      <c r="Q4" s="117" t="s">
        <v>231</v>
      </c>
      <c r="R4" s="118" t="s">
        <v>232</v>
      </c>
      <c r="S4" s="117" t="s">
        <v>231</v>
      </c>
      <c r="T4" s="118" t="s">
        <v>232</v>
      </c>
      <c r="U4" s="117" t="s">
        <v>231</v>
      </c>
      <c r="V4" s="118" t="s">
        <v>232</v>
      </c>
      <c r="W4" s="117" t="s">
        <v>231</v>
      </c>
      <c r="X4" s="118" t="s">
        <v>232</v>
      </c>
      <c r="Y4" s="116" t="s">
        <v>231</v>
      </c>
      <c r="Z4" s="116" t="s">
        <v>232</v>
      </c>
    </row>
    <row r="5" spans="1:26" s="29" customFormat="1" ht="20.100000000000001" customHeight="1" x14ac:dyDescent="0.35">
      <c r="A5" s="64" t="s">
        <v>207</v>
      </c>
      <c r="B5" s="133">
        <v>20465</v>
      </c>
      <c r="C5" s="182">
        <v>11100</v>
      </c>
      <c r="D5" s="183">
        <v>54.2</v>
      </c>
      <c r="E5" s="182">
        <v>9365</v>
      </c>
      <c r="F5" s="183">
        <v>45.8</v>
      </c>
      <c r="G5" s="693" t="s">
        <v>953</v>
      </c>
      <c r="H5" s="693" t="s">
        <v>953</v>
      </c>
      <c r="I5" s="182">
        <v>11900</v>
      </c>
      <c r="J5" s="183">
        <v>58.1</v>
      </c>
      <c r="K5" s="182">
        <v>1140</v>
      </c>
      <c r="L5" s="183">
        <v>5.6</v>
      </c>
      <c r="M5" s="182">
        <v>1293</v>
      </c>
      <c r="N5" s="183">
        <v>6.3</v>
      </c>
      <c r="O5" s="188">
        <v>111</v>
      </c>
      <c r="P5" s="23">
        <v>0.5</v>
      </c>
      <c r="Q5" s="182">
        <v>4576</v>
      </c>
      <c r="R5" s="183">
        <v>22.4</v>
      </c>
      <c r="S5" s="188">
        <v>23</v>
      </c>
      <c r="T5" s="183">
        <v>0.1</v>
      </c>
      <c r="U5" s="188">
        <v>91</v>
      </c>
      <c r="V5" s="183">
        <v>0.4</v>
      </c>
      <c r="W5" s="188">
        <v>378</v>
      </c>
      <c r="X5" s="183">
        <v>1.8</v>
      </c>
      <c r="Y5" s="23">
        <v>953</v>
      </c>
      <c r="Z5" s="23">
        <v>4.7</v>
      </c>
    </row>
    <row r="6" spans="1:26" s="29" customFormat="1" ht="20.100000000000001" customHeight="1" x14ac:dyDescent="0.35">
      <c r="A6" s="70" t="s">
        <v>208</v>
      </c>
      <c r="B6" s="181">
        <v>21278</v>
      </c>
      <c r="C6" s="184">
        <v>11423</v>
      </c>
      <c r="D6" s="185">
        <v>53.7</v>
      </c>
      <c r="E6" s="184">
        <v>9855</v>
      </c>
      <c r="F6" s="185">
        <v>46.3</v>
      </c>
      <c r="G6" s="694" t="s">
        <v>953</v>
      </c>
      <c r="H6" s="694" t="s">
        <v>953</v>
      </c>
      <c r="I6" s="184">
        <v>12043</v>
      </c>
      <c r="J6" s="185">
        <v>56.6</v>
      </c>
      <c r="K6" s="184">
        <v>1185</v>
      </c>
      <c r="L6" s="185">
        <v>5.6</v>
      </c>
      <c r="M6" s="184">
        <v>1417</v>
      </c>
      <c r="N6" s="185">
        <v>6.7</v>
      </c>
      <c r="O6" s="189">
        <v>114</v>
      </c>
      <c r="P6" s="24">
        <v>0.5</v>
      </c>
      <c r="Q6" s="184">
        <v>4941</v>
      </c>
      <c r="R6" s="185">
        <v>23.2</v>
      </c>
      <c r="S6" s="189">
        <v>45</v>
      </c>
      <c r="T6" s="185">
        <v>0.2</v>
      </c>
      <c r="U6" s="189">
        <v>196</v>
      </c>
      <c r="V6" s="185">
        <v>0.9</v>
      </c>
      <c r="W6" s="189">
        <v>426</v>
      </c>
      <c r="X6" s="187">
        <v>2</v>
      </c>
      <c r="Y6" s="24">
        <v>911</v>
      </c>
      <c r="Z6" s="24">
        <v>4.3</v>
      </c>
    </row>
    <row r="7" spans="1:26" s="29" customFormat="1" ht="20.100000000000001" customHeight="1" x14ac:dyDescent="0.35">
      <c r="A7" s="64" t="s">
        <v>209</v>
      </c>
      <c r="B7" s="133">
        <v>21994</v>
      </c>
      <c r="C7" s="182">
        <v>11668</v>
      </c>
      <c r="D7" s="183">
        <v>53.1</v>
      </c>
      <c r="E7" s="182">
        <v>10326</v>
      </c>
      <c r="F7" s="183">
        <v>46.9</v>
      </c>
      <c r="G7" s="693" t="s">
        <v>953</v>
      </c>
      <c r="H7" s="693" t="s">
        <v>953</v>
      </c>
      <c r="I7" s="182">
        <v>12326</v>
      </c>
      <c r="J7" s="186">
        <v>56</v>
      </c>
      <c r="K7" s="182">
        <v>1211</v>
      </c>
      <c r="L7" s="183">
        <v>5.5</v>
      </c>
      <c r="M7" s="182">
        <v>1534</v>
      </c>
      <c r="N7" s="186">
        <v>7</v>
      </c>
      <c r="O7" s="188">
        <v>100</v>
      </c>
      <c r="P7" s="23">
        <v>0.5</v>
      </c>
      <c r="Q7" s="182">
        <v>5204</v>
      </c>
      <c r="R7" s="183">
        <v>23.7</v>
      </c>
      <c r="S7" s="188">
        <v>58</v>
      </c>
      <c r="T7" s="183">
        <v>0.3</v>
      </c>
      <c r="U7" s="188">
        <v>289</v>
      </c>
      <c r="V7" s="183">
        <v>1.3</v>
      </c>
      <c r="W7" s="188">
        <v>487</v>
      </c>
      <c r="X7" s="183">
        <v>2.2000000000000002</v>
      </c>
      <c r="Y7" s="23">
        <v>785</v>
      </c>
      <c r="Z7" s="23">
        <v>3.6</v>
      </c>
    </row>
    <row r="8" spans="1:26" s="29" customFormat="1" ht="20.100000000000001" customHeight="1" x14ac:dyDescent="0.35">
      <c r="A8" s="70" t="s">
        <v>210</v>
      </c>
      <c r="B8" s="181">
        <v>22926</v>
      </c>
      <c r="C8" s="184">
        <v>12095</v>
      </c>
      <c r="D8" s="185">
        <v>52.8</v>
      </c>
      <c r="E8" s="184">
        <v>10831</v>
      </c>
      <c r="F8" s="185">
        <v>47.2</v>
      </c>
      <c r="G8" s="694" t="s">
        <v>953</v>
      </c>
      <c r="H8" s="694" t="s">
        <v>953</v>
      </c>
      <c r="I8" s="184">
        <v>12568</v>
      </c>
      <c r="J8" s="185">
        <v>54.8</v>
      </c>
      <c r="K8" s="184">
        <v>1174</v>
      </c>
      <c r="L8" s="185">
        <v>5.0999999999999996</v>
      </c>
      <c r="M8" s="184">
        <v>1731</v>
      </c>
      <c r="N8" s="187">
        <v>7.6</v>
      </c>
      <c r="O8" s="189">
        <v>102</v>
      </c>
      <c r="P8" s="24">
        <v>0.4</v>
      </c>
      <c r="Q8" s="184">
        <v>5384</v>
      </c>
      <c r="R8" s="185">
        <v>23.5</v>
      </c>
      <c r="S8" s="189">
        <v>60</v>
      </c>
      <c r="T8" s="185">
        <v>0.3</v>
      </c>
      <c r="U8" s="189">
        <v>408</v>
      </c>
      <c r="V8" s="185">
        <v>1.8</v>
      </c>
      <c r="W8" s="189">
        <v>843</v>
      </c>
      <c r="X8" s="185">
        <v>3.7</v>
      </c>
      <c r="Y8" s="24">
        <v>656</v>
      </c>
      <c r="Z8" s="24">
        <v>2.9</v>
      </c>
    </row>
    <row r="9" spans="1:26" s="29" customFormat="1" ht="20.100000000000001" customHeight="1" x14ac:dyDescent="0.35">
      <c r="A9" s="64" t="s">
        <v>211</v>
      </c>
      <c r="B9" s="133">
        <v>23669</v>
      </c>
      <c r="C9" s="182">
        <v>12413</v>
      </c>
      <c r="D9" s="183">
        <v>52.4</v>
      </c>
      <c r="E9" s="182">
        <v>11256</v>
      </c>
      <c r="F9" s="183">
        <v>47.6</v>
      </c>
      <c r="G9" s="693" t="s">
        <v>953</v>
      </c>
      <c r="H9" s="693" t="s">
        <v>953</v>
      </c>
      <c r="I9" s="182">
        <v>12920</v>
      </c>
      <c r="J9" s="183">
        <v>54.6</v>
      </c>
      <c r="K9" s="182">
        <v>1172</v>
      </c>
      <c r="L9" s="186">
        <v>5</v>
      </c>
      <c r="M9" s="182">
        <v>1842</v>
      </c>
      <c r="N9" s="183">
        <v>7.8</v>
      </c>
      <c r="O9" s="188">
        <v>113</v>
      </c>
      <c r="P9" s="23">
        <v>0.5</v>
      </c>
      <c r="Q9" s="182">
        <v>5642</v>
      </c>
      <c r="R9" s="183">
        <v>23.8</v>
      </c>
      <c r="S9" s="188">
        <v>60</v>
      </c>
      <c r="T9" s="183">
        <v>0.3</v>
      </c>
      <c r="U9" s="188">
        <v>479</v>
      </c>
      <c r="V9" s="186">
        <v>2</v>
      </c>
      <c r="W9" s="188">
        <v>986</v>
      </c>
      <c r="X9" s="183">
        <v>4.2</v>
      </c>
      <c r="Y9" s="23">
        <v>455</v>
      </c>
      <c r="Z9" s="23">
        <v>1.9</v>
      </c>
    </row>
    <row r="10" spans="1:26" s="29" customFormat="1" ht="20.100000000000001" customHeight="1" x14ac:dyDescent="0.35">
      <c r="A10" s="70" t="s">
        <v>212</v>
      </c>
      <c r="B10" s="181">
        <v>24117</v>
      </c>
      <c r="C10" s="184">
        <v>12377</v>
      </c>
      <c r="D10" s="185">
        <v>51.3</v>
      </c>
      <c r="E10" s="184">
        <v>11711</v>
      </c>
      <c r="F10" s="185">
        <v>48.6</v>
      </c>
      <c r="G10" s="189">
        <v>29</v>
      </c>
      <c r="H10" s="185">
        <v>0.1</v>
      </c>
      <c r="I10" s="184">
        <v>13067</v>
      </c>
      <c r="J10" s="185">
        <v>54.2</v>
      </c>
      <c r="K10" s="184">
        <v>1201</v>
      </c>
      <c r="L10" s="187">
        <v>5</v>
      </c>
      <c r="M10" s="184">
        <v>1875</v>
      </c>
      <c r="N10" s="185">
        <v>7.8</v>
      </c>
      <c r="O10" s="189">
        <v>86</v>
      </c>
      <c r="P10" s="24">
        <v>0.4</v>
      </c>
      <c r="Q10" s="184">
        <v>5564</v>
      </c>
      <c r="R10" s="185">
        <v>23.1</v>
      </c>
      <c r="S10" s="189">
        <v>56</v>
      </c>
      <c r="T10" s="185">
        <v>0.2</v>
      </c>
      <c r="U10" s="189">
        <v>527</v>
      </c>
      <c r="V10" s="187">
        <v>2.2000000000000002</v>
      </c>
      <c r="W10" s="189">
        <v>1225</v>
      </c>
      <c r="X10" s="185">
        <v>5.0999999999999996</v>
      </c>
      <c r="Y10" s="24">
        <v>516</v>
      </c>
      <c r="Z10" s="24">
        <v>2.1</v>
      </c>
    </row>
    <row r="11" spans="1:26" s="29" customFormat="1" ht="20.100000000000001" customHeight="1" x14ac:dyDescent="0.35">
      <c r="A11" s="64" t="s">
        <v>213</v>
      </c>
      <c r="B11" s="133">
        <v>24677</v>
      </c>
      <c r="C11" s="182">
        <v>12553</v>
      </c>
      <c r="D11" s="183">
        <v>50.9</v>
      </c>
      <c r="E11" s="182">
        <v>12098</v>
      </c>
      <c r="F11" s="186">
        <v>49</v>
      </c>
      <c r="G11" s="188">
        <v>26</v>
      </c>
      <c r="H11" s="183">
        <v>0.1</v>
      </c>
      <c r="I11" s="182">
        <v>13073</v>
      </c>
      <c r="J11" s="186">
        <v>53</v>
      </c>
      <c r="K11" s="182">
        <v>1239</v>
      </c>
      <c r="L11" s="186">
        <v>5</v>
      </c>
      <c r="M11" s="182">
        <v>2072</v>
      </c>
      <c r="N11" s="183">
        <v>8.4</v>
      </c>
      <c r="O11" s="188">
        <v>79</v>
      </c>
      <c r="P11" s="23">
        <v>0.3</v>
      </c>
      <c r="Q11" s="182">
        <v>5945</v>
      </c>
      <c r="R11" s="183">
        <v>24.1</v>
      </c>
      <c r="S11" s="188">
        <v>65</v>
      </c>
      <c r="T11" s="183">
        <v>0.3</v>
      </c>
      <c r="U11" s="188">
        <v>617</v>
      </c>
      <c r="V11" s="183">
        <v>2.5</v>
      </c>
      <c r="W11" s="182">
        <v>1061</v>
      </c>
      <c r="X11" s="183">
        <v>4.3</v>
      </c>
      <c r="Y11" s="23">
        <v>526</v>
      </c>
      <c r="Z11" s="23">
        <v>2.1</v>
      </c>
    </row>
    <row r="12" spans="1:26" s="29" customFormat="1" ht="20.100000000000001" customHeight="1" x14ac:dyDescent="0.35">
      <c r="A12" s="70" t="s">
        <v>214</v>
      </c>
      <c r="B12" s="181">
        <v>25010</v>
      </c>
      <c r="C12" s="184">
        <v>12567</v>
      </c>
      <c r="D12" s="185">
        <v>50.2</v>
      </c>
      <c r="E12" s="184">
        <v>12414</v>
      </c>
      <c r="F12" s="187">
        <v>49.6</v>
      </c>
      <c r="G12" s="189">
        <v>29</v>
      </c>
      <c r="H12" s="185">
        <v>0.1</v>
      </c>
      <c r="I12" s="184">
        <v>13027</v>
      </c>
      <c r="J12" s="187">
        <v>52.1</v>
      </c>
      <c r="K12" s="184">
        <v>1256</v>
      </c>
      <c r="L12" s="187">
        <v>5</v>
      </c>
      <c r="M12" s="184">
        <v>2200</v>
      </c>
      <c r="N12" s="185">
        <v>8.8000000000000007</v>
      </c>
      <c r="O12" s="189">
        <v>98</v>
      </c>
      <c r="P12" s="24">
        <v>0.4</v>
      </c>
      <c r="Q12" s="184">
        <v>6092</v>
      </c>
      <c r="R12" s="185">
        <v>24.4</v>
      </c>
      <c r="S12" s="189">
        <v>47</v>
      </c>
      <c r="T12" s="185">
        <v>0.2</v>
      </c>
      <c r="U12" s="189">
        <v>657</v>
      </c>
      <c r="V12" s="185">
        <v>2.6</v>
      </c>
      <c r="W12" s="184">
        <v>1039</v>
      </c>
      <c r="X12" s="185">
        <v>4.2</v>
      </c>
      <c r="Y12" s="24">
        <v>594</v>
      </c>
      <c r="Z12" s="24">
        <v>2.4</v>
      </c>
    </row>
    <row r="13" spans="1:26" s="29" customFormat="1" ht="20.100000000000001" customHeight="1" x14ac:dyDescent="0.35">
      <c r="A13" s="64" t="s">
        <v>215</v>
      </c>
      <c r="B13" s="133">
        <v>25381</v>
      </c>
      <c r="C13" s="182">
        <v>12499</v>
      </c>
      <c r="D13" s="183">
        <v>49.2</v>
      </c>
      <c r="E13" s="182">
        <v>12822</v>
      </c>
      <c r="F13" s="183">
        <v>50.5</v>
      </c>
      <c r="G13" s="188">
        <v>60</v>
      </c>
      <c r="H13" s="183">
        <v>0.2</v>
      </c>
      <c r="I13" s="182">
        <v>12977</v>
      </c>
      <c r="J13" s="183">
        <v>51.1</v>
      </c>
      <c r="K13" s="182">
        <v>1338</v>
      </c>
      <c r="L13" s="186">
        <v>5.3</v>
      </c>
      <c r="M13" s="182">
        <v>2293</v>
      </c>
      <c r="N13" s="186">
        <v>9</v>
      </c>
      <c r="O13" s="188">
        <v>91</v>
      </c>
      <c r="P13" s="23">
        <v>0.4</v>
      </c>
      <c r="Q13" s="182">
        <v>6099</v>
      </c>
      <c r="R13" s="186">
        <v>24</v>
      </c>
      <c r="S13" s="188">
        <v>54</v>
      </c>
      <c r="T13" s="183">
        <v>0.2</v>
      </c>
      <c r="U13" s="188">
        <v>766</v>
      </c>
      <c r="V13" s="186">
        <v>3</v>
      </c>
      <c r="W13" s="182">
        <v>1136</v>
      </c>
      <c r="X13" s="183">
        <v>4.5</v>
      </c>
      <c r="Y13" s="23">
        <v>627</v>
      </c>
      <c r="Z13" s="23">
        <v>2.5</v>
      </c>
    </row>
    <row r="14" spans="1:26" s="29" customFormat="1" ht="20.100000000000001" customHeight="1" x14ac:dyDescent="0.35">
      <c r="A14" s="70" t="s">
        <v>216</v>
      </c>
      <c r="B14" s="181">
        <v>25807</v>
      </c>
      <c r="C14" s="184">
        <v>12449</v>
      </c>
      <c r="D14" s="185">
        <v>48.2</v>
      </c>
      <c r="E14" s="184">
        <v>13314</v>
      </c>
      <c r="F14" s="185">
        <v>51.6</v>
      </c>
      <c r="G14" s="189">
        <v>44</v>
      </c>
      <c r="H14" s="185">
        <v>0.2</v>
      </c>
      <c r="I14" s="184">
        <v>12984</v>
      </c>
      <c r="J14" s="185">
        <v>50.3</v>
      </c>
      <c r="K14" s="184">
        <v>1407</v>
      </c>
      <c r="L14" s="185">
        <v>5.5</v>
      </c>
      <c r="M14" s="184">
        <v>2406</v>
      </c>
      <c r="N14" s="187">
        <v>9.3000000000000007</v>
      </c>
      <c r="O14" s="189">
        <v>102</v>
      </c>
      <c r="P14" s="24">
        <v>0.4</v>
      </c>
      <c r="Q14" s="184">
        <v>6189</v>
      </c>
      <c r="R14" s="187">
        <v>24</v>
      </c>
      <c r="S14" s="189">
        <v>50</v>
      </c>
      <c r="T14" s="185">
        <v>0.2</v>
      </c>
      <c r="U14" s="189">
        <v>794</v>
      </c>
      <c r="V14" s="187">
        <v>3.1</v>
      </c>
      <c r="W14" s="184">
        <v>1262</v>
      </c>
      <c r="X14" s="185">
        <v>4.9000000000000004</v>
      </c>
      <c r="Y14" s="24">
        <v>613</v>
      </c>
      <c r="Z14" s="24">
        <v>2.4</v>
      </c>
    </row>
    <row r="15" spans="1:26" s="29" customFormat="1" ht="20.100000000000001" customHeight="1" x14ac:dyDescent="0.35">
      <c r="A15" s="64" t="s">
        <v>761</v>
      </c>
      <c r="B15" s="133">
        <v>25995</v>
      </c>
      <c r="C15" s="182">
        <v>12267</v>
      </c>
      <c r="D15" s="183">
        <v>47.2</v>
      </c>
      <c r="E15" s="182">
        <v>13680</v>
      </c>
      <c r="F15" s="183">
        <v>52.6</v>
      </c>
      <c r="G15" s="188">
        <v>48</v>
      </c>
      <c r="H15" s="183">
        <v>0.2</v>
      </c>
      <c r="I15" s="182">
        <v>12861</v>
      </c>
      <c r="J15" s="183">
        <v>49.5</v>
      </c>
      <c r="K15" s="182">
        <v>1458</v>
      </c>
      <c r="L15" s="183">
        <v>5.6</v>
      </c>
      <c r="M15" s="182">
        <v>2568</v>
      </c>
      <c r="N15" s="183">
        <v>9.9</v>
      </c>
      <c r="O15" s="23">
        <v>93</v>
      </c>
      <c r="P15" s="23">
        <v>0.4</v>
      </c>
      <c r="Q15" s="182">
        <v>6219</v>
      </c>
      <c r="R15" s="186">
        <v>23.9</v>
      </c>
      <c r="S15" s="188">
        <v>52</v>
      </c>
      <c r="T15" s="183">
        <v>0.2</v>
      </c>
      <c r="U15" s="188">
        <v>812</v>
      </c>
      <c r="V15" s="183">
        <v>3.1</v>
      </c>
      <c r="W15" s="182">
        <v>1257</v>
      </c>
      <c r="X15" s="183">
        <v>4.8</v>
      </c>
      <c r="Y15" s="23">
        <v>675</v>
      </c>
      <c r="Z15" s="23">
        <v>2.6</v>
      </c>
    </row>
    <row r="16" spans="1:26" s="29" customFormat="1" ht="20.100000000000001" customHeight="1" x14ac:dyDescent="0.35">
      <c r="A16" s="464" t="s">
        <v>741</v>
      </c>
      <c r="B16" s="477"/>
      <c r="C16" s="477"/>
      <c r="D16" s="478"/>
      <c r="E16" s="477"/>
      <c r="F16" s="478"/>
      <c r="G16" s="478"/>
      <c r="H16" s="478"/>
      <c r="I16" s="477"/>
      <c r="J16" s="478"/>
      <c r="K16" s="477"/>
      <c r="L16" s="478"/>
      <c r="M16" s="477"/>
      <c r="N16" s="478"/>
      <c r="O16" s="478"/>
      <c r="P16" s="478"/>
      <c r="Q16" s="477"/>
      <c r="R16" s="487"/>
      <c r="S16" s="478"/>
      <c r="T16" s="478"/>
      <c r="U16" s="478"/>
      <c r="V16" s="478"/>
      <c r="W16" s="477"/>
      <c r="X16" s="478"/>
      <c r="Y16" s="478"/>
      <c r="Z16" s="478"/>
    </row>
    <row r="17" spans="1:20" ht="15" customHeight="1" x14ac:dyDescent="0.35">
      <c r="A17" s="41" t="s">
        <v>852</v>
      </c>
      <c r="B17" s="40"/>
      <c r="C17" s="40"/>
      <c r="D17" s="40"/>
      <c r="E17" s="40"/>
      <c r="F17" s="40"/>
      <c r="G17" s="40"/>
      <c r="H17" s="40"/>
      <c r="I17" s="40"/>
      <c r="J17" s="40"/>
      <c r="K17" s="40"/>
      <c r="L17" s="40"/>
      <c r="M17" s="40"/>
      <c r="N17" s="40"/>
      <c r="O17" s="40"/>
      <c r="P17" s="40"/>
      <c r="Q17" s="40"/>
      <c r="R17" s="40"/>
      <c r="S17" s="40"/>
      <c r="T17" s="40"/>
    </row>
    <row r="18" spans="1:20" ht="18.75" customHeight="1" x14ac:dyDescent="0.35">
      <c r="A18" s="710" t="s">
        <v>714</v>
      </c>
      <c r="B18" s="710"/>
      <c r="C18" s="710"/>
      <c r="D18" s="710"/>
      <c r="E18" s="710"/>
      <c r="F18" s="710"/>
      <c r="G18" s="710"/>
      <c r="H18" s="710"/>
      <c r="I18" s="710"/>
      <c r="J18" s="710"/>
      <c r="K18" s="710"/>
      <c r="L18" s="710"/>
      <c r="M18" s="710"/>
      <c r="N18" s="710"/>
      <c r="O18" s="710"/>
      <c r="P18" s="710"/>
      <c r="Q18" s="710"/>
      <c r="R18" s="710"/>
      <c r="S18" s="710"/>
      <c r="T18" s="710"/>
    </row>
    <row r="19" spans="1:20" x14ac:dyDescent="0.35">
      <c r="A19" s="710"/>
      <c r="B19" s="710"/>
      <c r="C19" s="710"/>
      <c r="D19" s="710"/>
      <c r="E19" s="710"/>
      <c r="F19" s="710"/>
      <c r="G19" s="710"/>
      <c r="H19" s="710"/>
      <c r="I19" s="710"/>
      <c r="J19" s="710"/>
      <c r="K19" s="710"/>
      <c r="L19" s="710"/>
      <c r="M19" s="710"/>
      <c r="N19" s="710"/>
      <c r="O19" s="710"/>
      <c r="P19" s="710"/>
      <c r="Q19" s="710"/>
      <c r="R19" s="710"/>
      <c r="S19" s="710"/>
      <c r="T19" s="710"/>
    </row>
    <row r="20" spans="1:20" x14ac:dyDescent="0.35">
      <c r="A20" s="40"/>
      <c r="B20" s="40"/>
      <c r="C20" s="40"/>
      <c r="D20" s="40"/>
      <c r="E20" s="40"/>
      <c r="F20" s="40"/>
      <c r="G20" s="40"/>
      <c r="H20" s="40"/>
      <c r="I20" s="40"/>
      <c r="J20" s="40"/>
      <c r="K20" s="40"/>
      <c r="L20" s="40"/>
      <c r="M20" s="40"/>
      <c r="N20" s="40"/>
      <c r="O20" s="40"/>
      <c r="P20" s="40"/>
      <c r="Q20" s="40"/>
      <c r="R20" s="40"/>
      <c r="S20" s="40"/>
      <c r="T20" s="40"/>
    </row>
    <row r="21" spans="1:20" x14ac:dyDescent="0.35">
      <c r="A21" s="41" t="s">
        <v>715</v>
      </c>
      <c r="B21" s="40"/>
      <c r="C21" s="40"/>
      <c r="D21" s="40"/>
      <c r="E21" s="40"/>
      <c r="F21" s="40"/>
      <c r="G21" s="40"/>
      <c r="H21" s="40"/>
      <c r="I21" s="40"/>
      <c r="J21" s="40"/>
      <c r="K21" s="40"/>
      <c r="L21" s="40"/>
      <c r="M21" s="40"/>
      <c r="N21" s="40"/>
      <c r="O21" s="40"/>
      <c r="P21" s="40"/>
      <c r="Q21" s="40"/>
      <c r="R21" s="40"/>
      <c r="S21" s="40"/>
      <c r="T21" s="40"/>
    </row>
    <row r="22" spans="1:20" x14ac:dyDescent="0.35">
      <c r="A22" s="41" t="s">
        <v>767</v>
      </c>
      <c r="B22" s="40"/>
      <c r="C22" s="40"/>
      <c r="D22" s="40"/>
      <c r="E22" s="40"/>
      <c r="F22" s="40"/>
      <c r="G22" s="40"/>
      <c r="H22" s="40"/>
      <c r="I22" s="40"/>
      <c r="J22" s="40"/>
      <c r="K22" s="40"/>
      <c r="L22" s="40"/>
      <c r="M22" s="40"/>
      <c r="N22" s="40"/>
      <c r="O22" s="40"/>
      <c r="P22" s="40"/>
      <c r="Q22" s="40"/>
      <c r="R22" s="40"/>
      <c r="S22" s="40"/>
      <c r="T22" s="40"/>
    </row>
  </sheetData>
  <mergeCells count="15">
    <mergeCell ref="A2:C2"/>
    <mergeCell ref="A18:T19"/>
    <mergeCell ref="K3:L3"/>
    <mergeCell ref="A3:B3"/>
    <mergeCell ref="C3:D3"/>
    <mergeCell ref="E3:F3"/>
    <mergeCell ref="G3:H3"/>
    <mergeCell ref="I3:J3"/>
    <mergeCell ref="Y3:Z3"/>
    <mergeCell ref="M3:N3"/>
    <mergeCell ref="O3:P3"/>
    <mergeCell ref="Q3:R3"/>
    <mergeCell ref="S3:T3"/>
    <mergeCell ref="U3:V3"/>
    <mergeCell ref="W3:X3"/>
  </mergeCells>
  <hyperlinks>
    <hyperlink ref="A2:C2" location="TOC!A1" display="Return to Table of Contents"/>
  </hyperlinks>
  <pageMargins left="0.25" right="0.25" top="0.75" bottom="0.75" header="0.3" footer="0.3"/>
  <pageSetup scale="51" fitToHeight="0" orientation="portrait" horizontalDpi="1200" verticalDpi="1200" r:id="rId1"/>
  <headerFooter>
    <oddHeader>&amp;L&amp;9 2020-21 &amp;"Arial,Italic"Survey of Dental Education&amp;"Arial,Regular"
Report 1 - Academic Programs, Enrollment, and Graduates</oddHeader>
  </headerFooter>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pageSetUpPr fitToPage="1"/>
  </sheetPr>
  <dimension ref="A1:O41"/>
  <sheetViews>
    <sheetView zoomScaleNormal="100" workbookViewId="0"/>
  </sheetViews>
  <sheetFormatPr defaultColWidth="9.1328125" defaultRowHeight="12.75" x14ac:dyDescent="0.35"/>
  <cols>
    <col min="1" max="14" width="9.1328125" style="350"/>
    <col min="15" max="15" width="10.1328125" style="350" customWidth="1"/>
    <col min="16" max="16384" width="9.1328125" style="350"/>
  </cols>
  <sheetData>
    <row r="1" spans="1:12" ht="13.9" x14ac:dyDescent="0.4">
      <c r="A1" s="377" t="s">
        <v>855</v>
      </c>
      <c r="B1" s="361"/>
      <c r="C1" s="361"/>
    </row>
    <row r="2" spans="1:12" ht="18" customHeight="1" x14ac:dyDescent="0.35">
      <c r="A2" s="736" t="s">
        <v>0</v>
      </c>
      <c r="B2" s="736"/>
      <c r="C2" s="736"/>
    </row>
    <row r="6" spans="1:12" x14ac:dyDescent="0.35">
      <c r="B6" s="373">
        <v>2010</v>
      </c>
      <c r="C6" s="373">
        <v>2011</v>
      </c>
      <c r="D6" s="373">
        <v>2012</v>
      </c>
      <c r="E6" s="373">
        <v>2013</v>
      </c>
      <c r="F6" s="373">
        <v>2014</v>
      </c>
      <c r="G6" s="373">
        <v>2015</v>
      </c>
      <c r="H6" s="350">
        <v>2016</v>
      </c>
      <c r="I6" s="350">
        <v>2017</v>
      </c>
      <c r="J6" s="350">
        <v>2018</v>
      </c>
      <c r="K6" s="350">
        <v>2019</v>
      </c>
      <c r="L6" s="350">
        <v>2020</v>
      </c>
    </row>
    <row r="7" spans="1:12" x14ac:dyDescent="0.35">
      <c r="A7" s="365" t="s">
        <v>230</v>
      </c>
      <c r="B7" s="374">
        <v>2261</v>
      </c>
      <c r="C7" s="374">
        <v>2308</v>
      </c>
      <c r="D7" s="374">
        <v>2416</v>
      </c>
      <c r="E7" s="375">
        <v>2533</v>
      </c>
      <c r="F7" s="375">
        <v>2607</v>
      </c>
      <c r="G7" s="375">
        <v>2791</v>
      </c>
      <c r="H7" s="350">
        <v>2924</v>
      </c>
      <c r="I7" s="350">
        <v>3026</v>
      </c>
      <c r="J7" s="350">
        <v>3135</v>
      </c>
      <c r="K7" s="350">
        <v>3215</v>
      </c>
      <c r="L7" s="350">
        <v>3395</v>
      </c>
    </row>
    <row r="8" spans="1:12" x14ac:dyDescent="0.35">
      <c r="A8" s="365" t="s">
        <v>229</v>
      </c>
      <c r="B8" s="374">
        <v>2735</v>
      </c>
      <c r="C8" s="374">
        <v>2762</v>
      </c>
      <c r="D8" s="374">
        <v>2813</v>
      </c>
      <c r="E8" s="376">
        <v>2818</v>
      </c>
      <c r="F8" s="376">
        <v>2884</v>
      </c>
      <c r="G8" s="375">
        <v>3017</v>
      </c>
      <c r="H8" s="350">
        <v>3032</v>
      </c>
      <c r="I8" s="350">
        <v>3205</v>
      </c>
      <c r="J8" s="350">
        <v>3164</v>
      </c>
      <c r="K8" s="350">
        <v>3134</v>
      </c>
      <c r="L8" s="350">
        <v>3208</v>
      </c>
    </row>
    <row r="9" spans="1:12" x14ac:dyDescent="0.35">
      <c r="A9" s="366" t="s">
        <v>122</v>
      </c>
      <c r="B9" s="376">
        <v>24</v>
      </c>
      <c r="C9" s="376">
        <v>36</v>
      </c>
      <c r="D9" s="376">
        <v>38</v>
      </c>
      <c r="E9" s="376">
        <v>39</v>
      </c>
      <c r="F9" s="376">
        <v>39</v>
      </c>
      <c r="G9" s="375">
        <v>3</v>
      </c>
      <c r="H9" s="350">
        <v>1</v>
      </c>
      <c r="I9" s="350">
        <v>7</v>
      </c>
      <c r="J9" s="350">
        <v>6</v>
      </c>
      <c r="K9" s="350">
        <v>1</v>
      </c>
      <c r="L9" s="350">
        <v>6</v>
      </c>
    </row>
    <row r="10" spans="1:12" x14ac:dyDescent="0.35">
      <c r="A10" s="365" t="s">
        <v>228</v>
      </c>
      <c r="B10" s="376">
        <f t="shared" ref="B10:J10" si="0">SUM(B7:B9)</f>
        <v>5020</v>
      </c>
      <c r="C10" s="376">
        <f t="shared" si="0"/>
        <v>5106</v>
      </c>
      <c r="D10" s="376">
        <f t="shared" si="0"/>
        <v>5267</v>
      </c>
      <c r="E10" s="376">
        <f t="shared" si="0"/>
        <v>5390</v>
      </c>
      <c r="F10" s="376">
        <f t="shared" si="0"/>
        <v>5530</v>
      </c>
      <c r="G10" s="376">
        <f t="shared" si="0"/>
        <v>5811</v>
      </c>
      <c r="H10" s="376">
        <f t="shared" si="0"/>
        <v>5957</v>
      </c>
      <c r="I10" s="376">
        <f t="shared" si="0"/>
        <v>6238</v>
      </c>
      <c r="J10" s="376">
        <f t="shared" si="0"/>
        <v>6305</v>
      </c>
      <c r="K10" s="376">
        <f>SUM(K7:K9)</f>
        <v>6350</v>
      </c>
      <c r="L10" s="376">
        <f>SUM(L7:L9)</f>
        <v>6609</v>
      </c>
    </row>
    <row r="17" spans="15:15" x14ac:dyDescent="0.35">
      <c r="O17" s="358"/>
    </row>
    <row r="36" spans="1:11" ht="20.25" customHeight="1" x14ac:dyDescent="0.35">
      <c r="A36" s="464" t="s">
        <v>742</v>
      </c>
    </row>
    <row r="37" spans="1:11" ht="42.75" customHeight="1" x14ac:dyDescent="0.35">
      <c r="A37" s="714" t="s">
        <v>854</v>
      </c>
      <c r="B37" s="714"/>
      <c r="C37" s="714"/>
      <c r="D37" s="714"/>
      <c r="E37" s="714"/>
      <c r="F37" s="714"/>
      <c r="G37" s="714"/>
      <c r="H37" s="714"/>
      <c r="I37" s="714"/>
      <c r="J37" s="714"/>
      <c r="K37" s="714"/>
    </row>
    <row r="38" spans="1:11" x14ac:dyDescent="0.35">
      <c r="A38" s="714"/>
      <c r="B38" s="714"/>
      <c r="C38" s="714"/>
      <c r="D38" s="714"/>
      <c r="E38" s="714"/>
      <c r="F38" s="714"/>
      <c r="G38" s="714"/>
      <c r="H38" s="714"/>
      <c r="I38" s="714"/>
      <c r="J38" s="714"/>
      <c r="K38" s="714"/>
    </row>
    <row r="39" spans="1:11" x14ac:dyDescent="0.35">
      <c r="A39" s="394"/>
      <c r="B39" s="394"/>
      <c r="C39" s="394"/>
      <c r="D39" s="394"/>
      <c r="E39" s="394"/>
      <c r="F39" s="394"/>
      <c r="G39" s="394"/>
      <c r="H39" s="394"/>
      <c r="I39" s="394"/>
      <c r="J39" s="394"/>
      <c r="K39" s="394"/>
    </row>
    <row r="40" spans="1:11" x14ac:dyDescent="0.35">
      <c r="A40" s="41" t="s">
        <v>716</v>
      </c>
      <c r="B40" s="394"/>
      <c r="C40" s="394"/>
      <c r="D40" s="394"/>
      <c r="E40" s="394"/>
      <c r="F40" s="394"/>
      <c r="G40" s="394"/>
      <c r="H40" s="394"/>
      <c r="I40" s="394"/>
      <c r="J40" s="394"/>
      <c r="K40" s="394"/>
    </row>
    <row r="41" spans="1:11" x14ac:dyDescent="0.35">
      <c r="A41" s="404" t="s">
        <v>762</v>
      </c>
      <c r="B41" s="394"/>
      <c r="C41" s="394"/>
      <c r="D41" s="394"/>
      <c r="E41" s="394"/>
      <c r="F41" s="394"/>
      <c r="G41" s="394"/>
      <c r="H41" s="394"/>
      <c r="I41" s="394"/>
      <c r="J41" s="394"/>
      <c r="K41" s="394"/>
    </row>
  </sheetData>
  <mergeCells count="2">
    <mergeCell ref="A2:C2"/>
    <mergeCell ref="A37:K38"/>
  </mergeCells>
  <hyperlinks>
    <hyperlink ref="A2:C2" location="TOC!A1" display="Return to Table of Contents"/>
  </hyperlinks>
  <pageMargins left="0.25" right="0.25" top="0.75" bottom="0.75" header="0.3" footer="0.3"/>
  <pageSetup scale="74" fitToHeight="0" orientation="portrait" horizontalDpi="1200" verticalDpi="1200" r:id="rId1"/>
  <headerFooter>
    <oddHeader>&amp;L&amp;9 2020-21 &amp;"Arial,Italic"Survey of Dental Education&amp;"Arial,Regular"
Report 1 - Academic Programs, Enrollment, and Graduates</oddHead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pageSetUpPr fitToPage="1"/>
  </sheetPr>
  <dimension ref="A1:B49"/>
  <sheetViews>
    <sheetView zoomScaleNormal="100" workbookViewId="0">
      <pane ySplit="3" topLeftCell="A4" activePane="bottomLeft" state="frozen"/>
      <selection activeCell="I38" sqref="I38"/>
      <selection pane="bottomLeft"/>
    </sheetView>
  </sheetViews>
  <sheetFormatPr defaultColWidth="8.86328125" defaultRowHeight="12.75" x14ac:dyDescent="0.35"/>
  <cols>
    <col min="1" max="1" width="36.1328125" style="147" customWidth="1"/>
    <col min="2" max="2" width="90.86328125" style="146" customWidth="1"/>
    <col min="3" max="16384" width="8.86328125" style="146"/>
  </cols>
  <sheetData>
    <row r="1" spans="1:2" ht="15" customHeight="1" x14ac:dyDescent="0.4">
      <c r="A1" s="149" t="s">
        <v>421</v>
      </c>
      <c r="B1" s="145"/>
    </row>
    <row r="2" spans="1:2" ht="20.25" customHeight="1" x14ac:dyDescent="0.35">
      <c r="A2" s="148" t="s">
        <v>0</v>
      </c>
    </row>
    <row r="3" spans="1:2" ht="23.25" customHeight="1" x14ac:dyDescent="0.35">
      <c r="A3" s="150" t="s">
        <v>463</v>
      </c>
      <c r="B3" s="150" t="s">
        <v>464</v>
      </c>
    </row>
    <row r="4" spans="1:2" ht="15" customHeight="1" x14ac:dyDescent="0.35">
      <c r="A4" s="151"/>
      <c r="B4" s="151"/>
    </row>
    <row r="5" spans="1:2" ht="40.5" x14ac:dyDescent="0.35">
      <c r="A5" s="152" t="s">
        <v>486</v>
      </c>
      <c r="B5" s="151" t="s">
        <v>465</v>
      </c>
    </row>
    <row r="6" spans="1:2" ht="15" customHeight="1" x14ac:dyDescent="0.35">
      <c r="A6" s="152"/>
      <c r="B6" s="151"/>
    </row>
    <row r="7" spans="1:2" ht="27" x14ac:dyDescent="0.35">
      <c r="A7" s="152" t="s">
        <v>487</v>
      </c>
      <c r="B7" s="151" t="s">
        <v>466</v>
      </c>
    </row>
    <row r="8" spans="1:2" ht="15" customHeight="1" x14ac:dyDescent="0.35">
      <c r="A8" s="152"/>
      <c r="B8" s="151"/>
    </row>
    <row r="9" spans="1:2" ht="13.9" x14ac:dyDescent="0.35">
      <c r="A9" s="152" t="s">
        <v>467</v>
      </c>
      <c r="B9" s="151" t="s">
        <v>256</v>
      </c>
    </row>
    <row r="10" spans="1:2" ht="13.9" x14ac:dyDescent="0.35">
      <c r="A10" s="152"/>
      <c r="B10" s="151"/>
    </row>
    <row r="11" spans="1:2" ht="13.9" x14ac:dyDescent="0.35">
      <c r="A11" s="152" t="s">
        <v>488</v>
      </c>
      <c r="B11" s="151" t="s">
        <v>483</v>
      </c>
    </row>
    <row r="12" spans="1:2" ht="15" customHeight="1" x14ac:dyDescent="0.35">
      <c r="A12" s="152"/>
      <c r="B12" s="151"/>
    </row>
    <row r="13" spans="1:2" ht="27" x14ac:dyDescent="0.35">
      <c r="A13" s="152" t="s">
        <v>489</v>
      </c>
      <c r="B13" s="151" t="s">
        <v>468</v>
      </c>
    </row>
    <row r="14" spans="1:2" ht="15" customHeight="1" x14ac:dyDescent="0.35">
      <c r="A14" s="152"/>
      <c r="B14" s="151"/>
    </row>
    <row r="15" spans="1:2" ht="54" x14ac:dyDescent="0.35">
      <c r="A15" s="152" t="s">
        <v>490</v>
      </c>
      <c r="B15" s="151" t="s">
        <v>469</v>
      </c>
    </row>
    <row r="16" spans="1:2" ht="15" customHeight="1" x14ac:dyDescent="0.35">
      <c r="A16" s="152"/>
      <c r="B16" s="151"/>
    </row>
    <row r="17" spans="1:2" ht="67.5" x14ac:dyDescent="0.35">
      <c r="A17" s="153" t="s">
        <v>491</v>
      </c>
      <c r="B17" s="151" t="s">
        <v>470</v>
      </c>
    </row>
    <row r="18" spans="1:2" ht="13.9" x14ac:dyDescent="0.35">
      <c r="A18" s="153"/>
      <c r="B18" s="151"/>
    </row>
    <row r="19" spans="1:2" ht="40.5" x14ac:dyDescent="0.35">
      <c r="A19" s="152" t="s">
        <v>498</v>
      </c>
      <c r="B19" s="151" t="s">
        <v>471</v>
      </c>
    </row>
    <row r="20" spans="1:2" ht="13.9" x14ac:dyDescent="0.35">
      <c r="A20" s="152"/>
      <c r="B20" s="151"/>
    </row>
    <row r="21" spans="1:2" ht="54.4" x14ac:dyDescent="0.35">
      <c r="A21" s="152" t="s">
        <v>492</v>
      </c>
      <c r="B21" s="151" t="s">
        <v>484</v>
      </c>
    </row>
    <row r="22" spans="1:2" ht="13.9" x14ac:dyDescent="0.35">
      <c r="A22" s="152"/>
      <c r="B22" s="151"/>
    </row>
    <row r="23" spans="1:2" ht="24.95" customHeight="1" x14ac:dyDescent="0.35">
      <c r="A23" s="152" t="s">
        <v>493</v>
      </c>
      <c r="B23" s="151" t="s">
        <v>472</v>
      </c>
    </row>
    <row r="24" spans="1:2" ht="13.9" x14ac:dyDescent="0.35">
      <c r="A24" s="152"/>
      <c r="B24" s="151"/>
    </row>
    <row r="25" spans="1:2" ht="27" x14ac:dyDescent="0.35">
      <c r="A25" s="701" t="s">
        <v>494</v>
      </c>
      <c r="B25" s="151" t="s">
        <v>473</v>
      </c>
    </row>
    <row r="26" spans="1:2" ht="13.5" x14ac:dyDescent="0.35">
      <c r="A26" s="701"/>
      <c r="B26" s="151"/>
    </row>
    <row r="27" spans="1:2" ht="13.5" x14ac:dyDescent="0.35">
      <c r="A27" s="701"/>
      <c r="B27" s="151" t="s">
        <v>474</v>
      </c>
    </row>
    <row r="28" spans="1:2" ht="13.5" x14ac:dyDescent="0.35">
      <c r="A28" s="701"/>
      <c r="B28" s="151"/>
    </row>
    <row r="29" spans="1:2" ht="27" x14ac:dyDescent="0.35">
      <c r="A29" s="701"/>
      <c r="B29" s="151" t="s">
        <v>475</v>
      </c>
    </row>
    <row r="30" spans="1:2" ht="13.5" x14ac:dyDescent="0.35">
      <c r="A30" s="701"/>
      <c r="B30" s="151"/>
    </row>
    <row r="31" spans="1:2" ht="40.5" x14ac:dyDescent="0.35">
      <c r="A31" s="701"/>
      <c r="B31" s="151" t="s">
        <v>476</v>
      </c>
    </row>
    <row r="32" spans="1:2" ht="13.5" x14ac:dyDescent="0.35">
      <c r="A32" s="701"/>
      <c r="B32" s="151"/>
    </row>
    <row r="33" spans="1:2" ht="40.5" x14ac:dyDescent="0.35">
      <c r="A33" s="701"/>
      <c r="B33" s="151" t="s">
        <v>477</v>
      </c>
    </row>
    <row r="34" spans="1:2" ht="13.5" x14ac:dyDescent="0.35">
      <c r="A34" s="701"/>
      <c r="B34" s="151"/>
    </row>
    <row r="35" spans="1:2" ht="27" x14ac:dyDescent="0.35">
      <c r="A35" s="701"/>
      <c r="B35" s="151" t="s">
        <v>485</v>
      </c>
    </row>
    <row r="36" spans="1:2" ht="13.5" x14ac:dyDescent="0.35">
      <c r="A36" s="701"/>
      <c r="B36" s="151"/>
    </row>
    <row r="37" spans="1:2" ht="27" x14ac:dyDescent="0.35">
      <c r="A37" s="701"/>
      <c r="B37" s="151" t="s">
        <v>478</v>
      </c>
    </row>
    <row r="38" spans="1:2" ht="13.5" x14ac:dyDescent="0.35">
      <c r="A38" s="701"/>
      <c r="B38" s="151"/>
    </row>
    <row r="39" spans="1:2" ht="24.95" customHeight="1" x14ac:dyDescent="0.35">
      <c r="A39" s="701"/>
      <c r="B39" s="151" t="s">
        <v>479</v>
      </c>
    </row>
    <row r="40" spans="1:2" ht="13.9" x14ac:dyDescent="0.35">
      <c r="A40" s="152"/>
      <c r="B40" s="151"/>
    </row>
    <row r="41" spans="1:2" ht="27" x14ac:dyDescent="0.35">
      <c r="A41" s="152" t="s">
        <v>495</v>
      </c>
      <c r="B41" s="151" t="s">
        <v>480</v>
      </c>
    </row>
    <row r="42" spans="1:2" ht="13.9" x14ac:dyDescent="0.35">
      <c r="A42" s="152"/>
      <c r="B42" s="151"/>
    </row>
    <row r="43" spans="1:2" ht="54" x14ac:dyDescent="0.35">
      <c r="A43" s="152" t="s">
        <v>496</v>
      </c>
      <c r="B43" s="151" t="s">
        <v>481</v>
      </c>
    </row>
    <row r="44" spans="1:2" ht="13.9" x14ac:dyDescent="0.35">
      <c r="A44" s="152"/>
      <c r="B44" s="151"/>
    </row>
    <row r="45" spans="1:2" ht="27" x14ac:dyDescent="0.35">
      <c r="A45" s="153" t="s">
        <v>497</v>
      </c>
      <c r="B45" s="154" t="s">
        <v>482</v>
      </c>
    </row>
    <row r="46" spans="1:2" ht="12.6" customHeight="1" x14ac:dyDescent="0.35">
      <c r="A46" s="155"/>
      <c r="B46" s="155"/>
    </row>
    <row r="47" spans="1:2" x14ac:dyDescent="0.35">
      <c r="A47" s="156"/>
      <c r="B47" s="157"/>
    </row>
    <row r="48" spans="1:2" x14ac:dyDescent="0.35">
      <c r="A48" s="156"/>
      <c r="B48" s="157"/>
    </row>
    <row r="49" spans="1:2" x14ac:dyDescent="0.35">
      <c r="A49" s="156"/>
      <c r="B49" s="157"/>
    </row>
  </sheetData>
  <mergeCells count="1">
    <mergeCell ref="A25:A39"/>
  </mergeCells>
  <hyperlinks>
    <hyperlink ref="A2" location="TOC!A1" display="Return to Table of Contents"/>
  </hyperlinks>
  <pageMargins left="0.25" right="0.25" top="0.75" bottom="0.75" header="0.3" footer="0.3"/>
  <pageSetup scale="81" fitToHeight="0" orientation="portrait" horizontalDpi="1200" verticalDpi="1200" r:id="rId1"/>
  <headerFooter>
    <oddHeader>&amp;L&amp;9 2020-21 &amp;"Arial,Italic"Survey of Dental Education&amp;"Arial,Regular"
Report 1 - Academic Programs, Enrollment, and Graduates</oddHeader>
  </headerFooter>
  <rowBreaks count="1" manualBreakCount="1">
    <brk id="31" max="1" man="1"/>
  </rowBreak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pageSetUpPr fitToPage="1"/>
  </sheetPr>
  <dimension ref="A1:I32"/>
  <sheetViews>
    <sheetView zoomScaleNormal="100" workbookViewId="0"/>
  </sheetViews>
  <sheetFormatPr defaultColWidth="9.1328125" defaultRowHeight="12.75" x14ac:dyDescent="0.35"/>
  <cols>
    <col min="1" max="16384" width="9.1328125" style="350"/>
  </cols>
  <sheetData>
    <row r="1" spans="1:9" ht="13.9" x14ac:dyDescent="0.4">
      <c r="A1" s="345" t="s">
        <v>861</v>
      </c>
      <c r="B1" s="361"/>
      <c r="C1" s="361"/>
    </row>
    <row r="2" spans="1:9" ht="13.5" x14ac:dyDescent="0.35">
      <c r="A2" s="736" t="s">
        <v>0</v>
      </c>
      <c r="B2" s="736"/>
      <c r="C2" s="736"/>
    </row>
    <row r="5" spans="1:9" ht="13.15" thickBot="1" x14ac:dyDescent="0.4"/>
    <row r="6" spans="1:9" ht="26.25" x14ac:dyDescent="0.35">
      <c r="E6" s="607" t="s">
        <v>632</v>
      </c>
      <c r="F6" s="608" t="s">
        <v>633</v>
      </c>
      <c r="G6" s="608" t="s">
        <v>231</v>
      </c>
      <c r="H6" s="608" t="s">
        <v>634</v>
      </c>
      <c r="I6" s="608" t="s">
        <v>635</v>
      </c>
    </row>
    <row r="7" spans="1:9" ht="13.15" x14ac:dyDescent="0.35">
      <c r="A7" s="350" t="s">
        <v>636</v>
      </c>
      <c r="B7" s="350">
        <v>4517</v>
      </c>
      <c r="C7" s="350">
        <f>B7/F7</f>
        <v>0.82037776970577547</v>
      </c>
      <c r="E7" s="380" t="s">
        <v>637</v>
      </c>
      <c r="F7" s="381">
        <v>5506</v>
      </c>
      <c r="G7" s="381">
        <v>66</v>
      </c>
      <c r="H7" s="381"/>
      <c r="I7" s="381">
        <v>355</v>
      </c>
    </row>
    <row r="8" spans="1:9" ht="13.15" x14ac:dyDescent="0.35">
      <c r="A8" s="350" t="s">
        <v>638</v>
      </c>
      <c r="B8" s="350">
        <f>F7-F8</f>
        <v>989</v>
      </c>
      <c r="C8" s="350">
        <f>B8/F7</f>
        <v>0.17962223029422447</v>
      </c>
      <c r="E8" s="380" t="s">
        <v>639</v>
      </c>
      <c r="F8" s="381">
        <v>4517</v>
      </c>
      <c r="G8" s="381">
        <v>66</v>
      </c>
      <c r="H8" s="381"/>
      <c r="I8" s="381">
        <v>350</v>
      </c>
    </row>
    <row r="29" spans="1:1" ht="35.25" customHeight="1" x14ac:dyDescent="0.35"/>
    <row r="30" spans="1:1" ht="28.5" customHeight="1" x14ac:dyDescent="0.35">
      <c r="A30" s="488" t="s">
        <v>743</v>
      </c>
    </row>
    <row r="31" spans="1:1" x14ac:dyDescent="0.35">
      <c r="A31" s="394" t="s">
        <v>912</v>
      </c>
    </row>
    <row r="32" spans="1:1" x14ac:dyDescent="0.35">
      <c r="A32" s="394" t="s">
        <v>789</v>
      </c>
    </row>
  </sheetData>
  <mergeCells count="1">
    <mergeCell ref="A2:C2"/>
  </mergeCells>
  <hyperlinks>
    <hyperlink ref="A2:C2" location="TOC!A1" display="Return to Table of Contents"/>
  </hyperlinks>
  <pageMargins left="0.25" right="0.25" top="0.75" bottom="0.75" header="0.3" footer="0.3"/>
  <pageSetup fitToHeight="0" orientation="portrait" horizontalDpi="1200" verticalDpi="1200" r:id="rId1"/>
  <headerFooter>
    <oddHeader>&amp;L&amp;9 2020-21 &amp;"Arial,Italic"Survey of Dental Education&amp;"Arial,Regular"
Report 1 - Academic Programs, Enrollment, and Graduates</oddHeader>
  </headerFooter>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O89"/>
  <sheetViews>
    <sheetView zoomScaleNormal="100" workbookViewId="0">
      <pane xSplit="2" ySplit="3" topLeftCell="C4" activePane="bottomRight" state="frozen"/>
      <selection activeCell="I38" sqref="I38"/>
      <selection pane="topRight" activeCell="I38" sqref="I38"/>
      <selection pane="bottomLeft" activeCell="I38" sqref="I38"/>
      <selection pane="bottomRight" sqref="A1:B1"/>
    </sheetView>
  </sheetViews>
  <sheetFormatPr defaultColWidth="9.1328125" defaultRowHeight="12.75" x14ac:dyDescent="0.35"/>
  <cols>
    <col min="1" max="1" width="12.53125" style="1" customWidth="1"/>
    <col min="2" max="2" width="53.46484375" style="1" customWidth="1"/>
    <col min="3" max="10" width="10.6640625" style="1" customWidth="1"/>
    <col min="11" max="11" width="10.6640625" style="559" customWidth="1"/>
    <col min="12" max="12" width="10.6640625" style="1" customWidth="1"/>
    <col min="13" max="13" width="10.6640625" style="564" customWidth="1"/>
    <col min="14" max="16384" width="9.1328125" style="1"/>
  </cols>
  <sheetData>
    <row r="1" spans="1:13" ht="31.5" customHeight="1" x14ac:dyDescent="0.4">
      <c r="A1" s="711" t="s">
        <v>949</v>
      </c>
      <c r="B1" s="711"/>
    </row>
    <row r="2" spans="1:13" ht="18.75" customHeight="1" x14ac:dyDescent="0.35">
      <c r="A2" s="709" t="s">
        <v>0</v>
      </c>
      <c r="B2" s="709"/>
    </row>
    <row r="3" spans="1:13" ht="43.5" customHeight="1" x14ac:dyDescent="0.4">
      <c r="A3" s="25" t="s">
        <v>749</v>
      </c>
      <c r="B3" s="262" t="s">
        <v>2</v>
      </c>
      <c r="C3" s="25">
        <v>2010</v>
      </c>
      <c r="D3" s="25">
        <v>2011</v>
      </c>
      <c r="E3" s="25">
        <v>2012</v>
      </c>
      <c r="F3" s="25">
        <v>2013</v>
      </c>
      <c r="G3" s="25">
        <v>2014</v>
      </c>
      <c r="H3" s="25">
        <v>2015</v>
      </c>
      <c r="I3" s="25">
        <v>2016</v>
      </c>
      <c r="J3" s="25">
        <v>2017</v>
      </c>
      <c r="K3" s="25">
        <v>2018</v>
      </c>
      <c r="L3" s="25">
        <v>2019</v>
      </c>
      <c r="M3" s="25">
        <v>2020</v>
      </c>
    </row>
    <row r="4" spans="1:13" ht="20.100000000000001" customHeight="1" x14ac:dyDescent="0.35">
      <c r="A4" s="26" t="s">
        <v>9</v>
      </c>
      <c r="B4" s="42" t="s">
        <v>10</v>
      </c>
      <c r="C4" s="28">
        <v>53</v>
      </c>
      <c r="D4" s="28">
        <v>57</v>
      </c>
      <c r="E4" s="28">
        <v>66</v>
      </c>
      <c r="F4" s="28">
        <v>62</v>
      </c>
      <c r="G4" s="28">
        <v>54</v>
      </c>
      <c r="H4" s="28">
        <v>53</v>
      </c>
      <c r="I4" s="28">
        <v>59</v>
      </c>
      <c r="J4" s="27">
        <v>63</v>
      </c>
      <c r="K4" s="27">
        <v>69</v>
      </c>
      <c r="L4" s="28">
        <v>66</v>
      </c>
      <c r="M4" s="28">
        <v>76</v>
      </c>
    </row>
    <row r="5" spans="1:13" ht="20.100000000000001" customHeight="1" x14ac:dyDescent="0.35">
      <c r="A5" s="30" t="s">
        <v>16</v>
      </c>
      <c r="B5" s="43" t="s">
        <v>17</v>
      </c>
      <c r="C5" s="31">
        <v>54</v>
      </c>
      <c r="D5" s="31">
        <v>59</v>
      </c>
      <c r="E5" s="32">
        <v>66</v>
      </c>
      <c r="F5" s="31">
        <v>69</v>
      </c>
      <c r="G5" s="31">
        <v>71</v>
      </c>
      <c r="H5" s="31">
        <v>74</v>
      </c>
      <c r="I5" s="32">
        <v>74</v>
      </c>
      <c r="J5" s="31">
        <v>75</v>
      </c>
      <c r="K5" s="31">
        <v>72</v>
      </c>
      <c r="L5" s="31">
        <v>75</v>
      </c>
      <c r="M5" s="31">
        <v>73</v>
      </c>
    </row>
    <row r="6" spans="1:13" ht="20.100000000000001" customHeight="1" x14ac:dyDescent="0.35">
      <c r="A6" s="26" t="s">
        <v>16</v>
      </c>
      <c r="B6" s="42" t="s">
        <v>565</v>
      </c>
      <c r="C6" s="27" t="s">
        <v>227</v>
      </c>
      <c r="D6" s="27" t="s">
        <v>227</v>
      </c>
      <c r="E6" s="27">
        <v>110</v>
      </c>
      <c r="F6" s="27">
        <v>111</v>
      </c>
      <c r="G6" s="27">
        <v>109</v>
      </c>
      <c r="H6" s="27">
        <v>112</v>
      </c>
      <c r="I6" s="27">
        <v>109</v>
      </c>
      <c r="J6" s="27">
        <v>140</v>
      </c>
      <c r="K6" s="27">
        <v>141</v>
      </c>
      <c r="L6" s="27">
        <v>141</v>
      </c>
      <c r="M6" s="27">
        <v>141</v>
      </c>
    </row>
    <row r="7" spans="1:13" ht="20.100000000000001" customHeight="1" x14ac:dyDescent="0.35">
      <c r="A7" s="30" t="s">
        <v>23</v>
      </c>
      <c r="B7" s="43" t="s">
        <v>24</v>
      </c>
      <c r="C7" s="32">
        <v>162</v>
      </c>
      <c r="D7" s="32">
        <v>158</v>
      </c>
      <c r="E7" s="32">
        <v>166</v>
      </c>
      <c r="F7" s="32">
        <v>159</v>
      </c>
      <c r="G7" s="32">
        <v>156</v>
      </c>
      <c r="H7" s="32">
        <v>162</v>
      </c>
      <c r="I7" s="32">
        <v>155</v>
      </c>
      <c r="J7" s="32">
        <v>159</v>
      </c>
      <c r="K7" s="32">
        <v>160</v>
      </c>
      <c r="L7" s="31">
        <v>164</v>
      </c>
      <c r="M7" s="31">
        <v>164</v>
      </c>
    </row>
    <row r="8" spans="1:13" ht="20.100000000000001" customHeight="1" x14ac:dyDescent="0.35">
      <c r="A8" s="26" t="s">
        <v>23</v>
      </c>
      <c r="B8" s="42" t="s">
        <v>28</v>
      </c>
      <c r="C8" s="27">
        <v>100</v>
      </c>
      <c r="D8" s="27">
        <v>106</v>
      </c>
      <c r="E8" s="27">
        <v>104</v>
      </c>
      <c r="F8" s="27">
        <v>107</v>
      </c>
      <c r="G8" s="27">
        <v>108</v>
      </c>
      <c r="H8" s="27">
        <v>111</v>
      </c>
      <c r="I8" s="27">
        <v>107</v>
      </c>
      <c r="J8" s="27">
        <v>116</v>
      </c>
      <c r="K8" s="27">
        <v>116</v>
      </c>
      <c r="L8" s="27">
        <v>117</v>
      </c>
      <c r="M8" s="27">
        <v>114</v>
      </c>
    </row>
    <row r="9" spans="1:13" ht="20.100000000000001" customHeight="1" x14ac:dyDescent="0.35">
      <c r="A9" s="30" t="s">
        <v>23</v>
      </c>
      <c r="B9" s="43" t="s">
        <v>29</v>
      </c>
      <c r="C9" s="32">
        <v>99</v>
      </c>
      <c r="D9" s="32">
        <v>90</v>
      </c>
      <c r="E9" s="32">
        <v>99</v>
      </c>
      <c r="F9" s="32">
        <v>100</v>
      </c>
      <c r="G9" s="32">
        <v>111</v>
      </c>
      <c r="H9" s="32">
        <v>108</v>
      </c>
      <c r="I9" s="32">
        <v>107</v>
      </c>
      <c r="J9" s="32">
        <v>107</v>
      </c>
      <c r="K9" s="32">
        <v>106</v>
      </c>
      <c r="L9" s="32">
        <v>96</v>
      </c>
      <c r="M9" s="32">
        <v>108</v>
      </c>
    </row>
    <row r="10" spans="1:13" ht="20.100000000000001" customHeight="1" x14ac:dyDescent="0.35">
      <c r="A10" s="26" t="s">
        <v>23</v>
      </c>
      <c r="B10" s="42" t="s">
        <v>31</v>
      </c>
      <c r="C10" s="27">
        <v>172</v>
      </c>
      <c r="D10" s="27">
        <v>175</v>
      </c>
      <c r="E10" s="27">
        <v>173</v>
      </c>
      <c r="F10" s="28">
        <v>176</v>
      </c>
      <c r="G10" s="27">
        <v>170</v>
      </c>
      <c r="H10" s="27">
        <v>159</v>
      </c>
      <c r="I10" s="27">
        <v>176</v>
      </c>
      <c r="J10" s="27">
        <v>182</v>
      </c>
      <c r="K10" s="27">
        <v>181</v>
      </c>
      <c r="L10" s="27">
        <v>166</v>
      </c>
      <c r="M10" s="27">
        <v>173</v>
      </c>
    </row>
    <row r="11" spans="1:13" ht="20.100000000000001" customHeight="1" x14ac:dyDescent="0.35">
      <c r="A11" s="30" t="s">
        <v>23</v>
      </c>
      <c r="B11" s="43" t="s">
        <v>34</v>
      </c>
      <c r="C11" s="32">
        <v>106</v>
      </c>
      <c r="D11" s="32">
        <v>116</v>
      </c>
      <c r="E11" s="32">
        <v>112</v>
      </c>
      <c r="F11" s="32">
        <v>116</v>
      </c>
      <c r="G11" s="31">
        <v>131</v>
      </c>
      <c r="H11" s="31">
        <v>120</v>
      </c>
      <c r="I11" s="31">
        <v>117</v>
      </c>
      <c r="J11" s="32">
        <v>108</v>
      </c>
      <c r="K11" s="32">
        <v>117</v>
      </c>
      <c r="L11" s="32">
        <v>123</v>
      </c>
      <c r="M11" s="32">
        <v>134</v>
      </c>
    </row>
    <row r="12" spans="1:13" ht="20.100000000000001" customHeight="1" x14ac:dyDescent="0.35">
      <c r="A12" s="26" t="s">
        <v>23</v>
      </c>
      <c r="B12" s="42" t="s">
        <v>566</v>
      </c>
      <c r="C12" s="27" t="s">
        <v>227</v>
      </c>
      <c r="D12" s="27" t="s">
        <v>227</v>
      </c>
      <c r="E12" s="27" t="s">
        <v>227</v>
      </c>
      <c r="F12" s="27">
        <v>65</v>
      </c>
      <c r="G12" s="27">
        <v>70</v>
      </c>
      <c r="H12" s="27">
        <v>74</v>
      </c>
      <c r="I12" s="27">
        <v>68</v>
      </c>
      <c r="J12" s="27">
        <v>66</v>
      </c>
      <c r="K12" s="27">
        <v>67</v>
      </c>
      <c r="L12" s="27">
        <v>68</v>
      </c>
      <c r="M12" s="27">
        <v>70</v>
      </c>
    </row>
    <row r="13" spans="1:13" ht="20.100000000000001" customHeight="1" x14ac:dyDescent="0.35">
      <c r="A13" s="30" t="s">
        <v>39</v>
      </c>
      <c r="B13" s="43" t="s">
        <v>40</v>
      </c>
      <c r="C13" s="32">
        <v>74</v>
      </c>
      <c r="D13" s="32">
        <v>84</v>
      </c>
      <c r="E13" s="32">
        <v>90</v>
      </c>
      <c r="F13" s="32">
        <v>90</v>
      </c>
      <c r="G13" s="31">
        <v>90</v>
      </c>
      <c r="H13" s="31">
        <v>117</v>
      </c>
      <c r="I13" s="31">
        <v>118</v>
      </c>
      <c r="J13" s="32">
        <v>118</v>
      </c>
      <c r="K13" s="32">
        <v>116</v>
      </c>
      <c r="L13" s="31">
        <v>118</v>
      </c>
      <c r="M13" s="31">
        <v>113</v>
      </c>
    </row>
    <row r="14" spans="1:13" ht="20.100000000000001" customHeight="1" x14ac:dyDescent="0.35">
      <c r="A14" s="26" t="s">
        <v>42</v>
      </c>
      <c r="B14" s="42" t="s">
        <v>43</v>
      </c>
      <c r="C14" s="28">
        <v>41</v>
      </c>
      <c r="D14" s="28">
        <v>42</v>
      </c>
      <c r="E14" s="28">
        <v>47</v>
      </c>
      <c r="F14" s="28">
        <v>34</v>
      </c>
      <c r="G14" s="28">
        <v>46</v>
      </c>
      <c r="H14" s="28">
        <v>44</v>
      </c>
      <c r="I14" s="28">
        <v>35</v>
      </c>
      <c r="J14" s="28">
        <v>44</v>
      </c>
      <c r="K14" s="28">
        <v>43</v>
      </c>
      <c r="L14" s="28">
        <v>40</v>
      </c>
      <c r="M14" s="28">
        <v>52</v>
      </c>
    </row>
    <row r="15" spans="1:13" ht="20.100000000000001" customHeight="1" x14ac:dyDescent="0.35">
      <c r="A15" s="30" t="s">
        <v>45</v>
      </c>
      <c r="B15" s="43" t="s">
        <v>46</v>
      </c>
      <c r="C15" s="32">
        <v>95</v>
      </c>
      <c r="D15" s="32">
        <v>70</v>
      </c>
      <c r="E15" s="32">
        <v>75</v>
      </c>
      <c r="F15" s="32">
        <v>79</v>
      </c>
      <c r="G15" s="32">
        <v>80</v>
      </c>
      <c r="H15" s="32">
        <v>70</v>
      </c>
      <c r="I15" s="32">
        <v>70</v>
      </c>
      <c r="J15" s="32">
        <v>64</v>
      </c>
      <c r="K15" s="32">
        <v>73</v>
      </c>
      <c r="L15" s="32">
        <v>69</v>
      </c>
      <c r="M15" s="32">
        <v>66</v>
      </c>
    </row>
    <row r="16" spans="1:13" ht="20.100000000000001" customHeight="1" x14ac:dyDescent="0.35">
      <c r="A16" s="26" t="s">
        <v>48</v>
      </c>
      <c r="B16" s="42" t="s">
        <v>49</v>
      </c>
      <c r="C16" s="27">
        <v>81</v>
      </c>
      <c r="D16" s="27">
        <v>82</v>
      </c>
      <c r="E16" s="27">
        <v>84</v>
      </c>
      <c r="F16" s="27">
        <v>79</v>
      </c>
      <c r="G16" s="27">
        <v>82</v>
      </c>
      <c r="H16" s="27">
        <v>79</v>
      </c>
      <c r="I16" s="27">
        <v>78</v>
      </c>
      <c r="J16" s="27">
        <v>92</v>
      </c>
      <c r="K16" s="27">
        <v>91</v>
      </c>
      <c r="L16" s="27">
        <v>94</v>
      </c>
      <c r="M16" s="27">
        <v>88</v>
      </c>
    </row>
    <row r="17" spans="1:13" ht="20.100000000000001" customHeight="1" x14ac:dyDescent="0.35">
      <c r="A17" s="30" t="s">
        <v>48</v>
      </c>
      <c r="B17" s="43" t="s">
        <v>50</v>
      </c>
      <c r="C17" s="31">
        <v>108</v>
      </c>
      <c r="D17" s="31">
        <v>137</v>
      </c>
      <c r="E17" s="31">
        <v>136</v>
      </c>
      <c r="F17" s="31">
        <v>137</v>
      </c>
      <c r="G17" s="31">
        <v>126</v>
      </c>
      <c r="H17" s="31">
        <v>129</v>
      </c>
      <c r="I17" s="31">
        <v>121</v>
      </c>
      <c r="J17" s="31">
        <v>124</v>
      </c>
      <c r="K17" s="31">
        <v>125</v>
      </c>
      <c r="L17" s="31">
        <v>126</v>
      </c>
      <c r="M17" s="31">
        <v>119</v>
      </c>
    </row>
    <row r="18" spans="1:13" ht="20.100000000000001" customHeight="1" x14ac:dyDescent="0.35">
      <c r="A18" s="26" t="s">
        <v>48</v>
      </c>
      <c r="B18" s="42" t="s">
        <v>430</v>
      </c>
      <c r="C18" s="28" t="s">
        <v>227</v>
      </c>
      <c r="D18" s="27" t="s">
        <v>227</v>
      </c>
      <c r="E18" s="27" t="s">
        <v>227</v>
      </c>
      <c r="F18" s="28" t="s">
        <v>227</v>
      </c>
      <c r="G18" s="27" t="s">
        <v>227</v>
      </c>
      <c r="H18" s="28" t="s">
        <v>227</v>
      </c>
      <c r="I18" s="27">
        <v>100</v>
      </c>
      <c r="J18" s="27">
        <v>100</v>
      </c>
      <c r="K18" s="27">
        <v>100</v>
      </c>
      <c r="L18" s="27">
        <v>100</v>
      </c>
      <c r="M18" s="27">
        <v>97</v>
      </c>
    </row>
    <row r="19" spans="1:13" ht="20.100000000000001" customHeight="1" x14ac:dyDescent="0.35">
      <c r="A19" s="30" t="s">
        <v>53</v>
      </c>
      <c r="B19" s="43" t="s">
        <v>54</v>
      </c>
      <c r="C19" s="32">
        <v>63</v>
      </c>
      <c r="D19" s="32">
        <v>62</v>
      </c>
      <c r="E19" s="32">
        <v>66</v>
      </c>
      <c r="F19" s="32">
        <v>62</v>
      </c>
      <c r="G19" s="32">
        <v>74</v>
      </c>
      <c r="H19" s="32">
        <v>76</v>
      </c>
      <c r="I19" s="32">
        <v>74</v>
      </c>
      <c r="J19" s="32">
        <v>80</v>
      </c>
      <c r="K19" s="32">
        <v>81</v>
      </c>
      <c r="L19" s="32">
        <v>86</v>
      </c>
      <c r="M19" s="32">
        <v>89</v>
      </c>
    </row>
    <row r="20" spans="1:13" ht="20.100000000000001" customHeight="1" x14ac:dyDescent="0.35">
      <c r="A20" s="26" t="s">
        <v>56</v>
      </c>
      <c r="B20" s="42" t="s">
        <v>57</v>
      </c>
      <c r="C20" s="28">
        <v>44</v>
      </c>
      <c r="D20" s="28">
        <v>51</v>
      </c>
      <c r="E20" s="28">
        <v>46</v>
      </c>
      <c r="F20" s="28">
        <v>45</v>
      </c>
      <c r="G20" s="28">
        <v>51</v>
      </c>
      <c r="H20" s="28">
        <v>45</v>
      </c>
      <c r="I20" s="28">
        <v>49</v>
      </c>
      <c r="J20" s="28">
        <v>52</v>
      </c>
      <c r="K20" s="28">
        <v>52</v>
      </c>
      <c r="L20" s="28">
        <v>58</v>
      </c>
      <c r="M20" s="28">
        <v>56</v>
      </c>
    </row>
    <row r="21" spans="1:13" ht="20.100000000000001" customHeight="1" x14ac:dyDescent="0.35">
      <c r="A21" s="30" t="s">
        <v>56</v>
      </c>
      <c r="B21" s="43" t="s">
        <v>59</v>
      </c>
      <c r="C21" s="32">
        <v>90</v>
      </c>
      <c r="D21" s="32">
        <v>94</v>
      </c>
      <c r="E21" s="32">
        <v>90</v>
      </c>
      <c r="F21" s="32">
        <v>99</v>
      </c>
      <c r="G21" s="32">
        <v>104</v>
      </c>
      <c r="H21" s="32">
        <v>104</v>
      </c>
      <c r="I21" s="32">
        <v>107</v>
      </c>
      <c r="J21" s="32">
        <v>99</v>
      </c>
      <c r="K21" s="32">
        <v>105</v>
      </c>
      <c r="L21" s="32">
        <v>101</v>
      </c>
      <c r="M21" s="32">
        <v>117</v>
      </c>
    </row>
    <row r="22" spans="1:13" ht="20.100000000000001" customHeight="1" x14ac:dyDescent="0.35">
      <c r="A22" s="26" t="s">
        <v>56</v>
      </c>
      <c r="B22" s="42" t="s">
        <v>431</v>
      </c>
      <c r="C22" s="27" t="s">
        <v>227</v>
      </c>
      <c r="D22" s="27" t="s">
        <v>227</v>
      </c>
      <c r="E22" s="27" t="s">
        <v>227</v>
      </c>
      <c r="F22" s="27" t="s">
        <v>227</v>
      </c>
      <c r="G22" s="27" t="s">
        <v>227</v>
      </c>
      <c r="H22" s="27">
        <v>127</v>
      </c>
      <c r="I22" s="27">
        <v>124</v>
      </c>
      <c r="J22" s="27">
        <v>124</v>
      </c>
      <c r="K22" s="27">
        <v>126</v>
      </c>
      <c r="L22" s="27">
        <v>129</v>
      </c>
      <c r="M22" s="27">
        <v>131</v>
      </c>
    </row>
    <row r="23" spans="1:13" ht="20.100000000000001" customHeight="1" x14ac:dyDescent="0.35">
      <c r="A23" s="30" t="s">
        <v>62</v>
      </c>
      <c r="B23" s="43" t="s">
        <v>63</v>
      </c>
      <c r="C23" s="31">
        <v>112</v>
      </c>
      <c r="D23" s="32">
        <v>113</v>
      </c>
      <c r="E23" s="32">
        <v>102</v>
      </c>
      <c r="F23" s="32">
        <v>105</v>
      </c>
      <c r="G23" s="32">
        <v>103</v>
      </c>
      <c r="H23" s="32">
        <v>121</v>
      </c>
      <c r="I23" s="32">
        <v>113</v>
      </c>
      <c r="J23" s="32">
        <v>109</v>
      </c>
      <c r="K23" s="32">
        <v>118</v>
      </c>
      <c r="L23" s="32">
        <v>114</v>
      </c>
      <c r="M23" s="32">
        <v>120</v>
      </c>
    </row>
    <row r="24" spans="1:13" ht="20.100000000000001" customHeight="1" x14ac:dyDescent="0.35">
      <c r="A24" s="26" t="s">
        <v>64</v>
      </c>
      <c r="B24" s="42" t="s">
        <v>65</v>
      </c>
      <c r="C24" s="28">
        <v>77</v>
      </c>
      <c r="D24" s="28">
        <v>76</v>
      </c>
      <c r="E24" s="28">
        <v>75</v>
      </c>
      <c r="F24" s="28">
        <v>72</v>
      </c>
      <c r="G24" s="28">
        <v>74</v>
      </c>
      <c r="H24" s="28">
        <v>84</v>
      </c>
      <c r="I24" s="28">
        <v>78</v>
      </c>
      <c r="J24" s="28">
        <v>80</v>
      </c>
      <c r="K24" s="28">
        <v>81</v>
      </c>
      <c r="L24" s="28">
        <v>80</v>
      </c>
      <c r="M24" s="28">
        <v>86</v>
      </c>
    </row>
    <row r="25" spans="1:13" ht="20.100000000000001" customHeight="1" x14ac:dyDescent="0.35">
      <c r="A25" s="30" t="s">
        <v>66</v>
      </c>
      <c r="B25" s="43" t="s">
        <v>67</v>
      </c>
      <c r="C25" s="31">
        <v>51</v>
      </c>
      <c r="D25" s="31">
        <v>52</v>
      </c>
      <c r="E25" s="31">
        <v>62</v>
      </c>
      <c r="F25" s="31">
        <v>56</v>
      </c>
      <c r="G25" s="31">
        <v>56</v>
      </c>
      <c r="H25" s="31">
        <v>53</v>
      </c>
      <c r="I25" s="31">
        <v>52</v>
      </c>
      <c r="J25" s="31">
        <v>66</v>
      </c>
      <c r="K25" s="31">
        <v>66</v>
      </c>
      <c r="L25" s="31">
        <v>56</v>
      </c>
      <c r="M25" s="31">
        <v>68</v>
      </c>
    </row>
    <row r="26" spans="1:13" ht="20.100000000000001" customHeight="1" x14ac:dyDescent="0.35">
      <c r="A26" s="26" t="s">
        <v>66</v>
      </c>
      <c r="B26" s="42" t="s">
        <v>69</v>
      </c>
      <c r="C26" s="28">
        <v>82</v>
      </c>
      <c r="D26" s="28">
        <v>78</v>
      </c>
      <c r="E26" s="28">
        <v>84</v>
      </c>
      <c r="F26" s="28">
        <v>82</v>
      </c>
      <c r="G26" s="28">
        <v>117</v>
      </c>
      <c r="H26" s="28">
        <v>118</v>
      </c>
      <c r="I26" s="28">
        <v>117</v>
      </c>
      <c r="J26" s="28">
        <v>117</v>
      </c>
      <c r="K26" s="28">
        <v>116</v>
      </c>
      <c r="L26" s="28">
        <v>115</v>
      </c>
      <c r="M26" s="28">
        <v>117</v>
      </c>
    </row>
    <row r="27" spans="1:13" ht="20.100000000000001" customHeight="1" x14ac:dyDescent="0.35">
      <c r="A27" s="30" t="s">
        <v>71</v>
      </c>
      <c r="B27" s="43" t="s">
        <v>72</v>
      </c>
      <c r="C27" s="32">
        <v>60</v>
      </c>
      <c r="D27" s="32">
        <v>53</v>
      </c>
      <c r="E27" s="32">
        <v>59</v>
      </c>
      <c r="F27" s="32">
        <v>67</v>
      </c>
      <c r="G27" s="32">
        <v>66</v>
      </c>
      <c r="H27" s="32">
        <v>62</v>
      </c>
      <c r="I27" s="32">
        <v>64</v>
      </c>
      <c r="J27" s="32">
        <v>64</v>
      </c>
      <c r="K27" s="32">
        <v>63</v>
      </c>
      <c r="L27" s="32">
        <v>59</v>
      </c>
      <c r="M27" s="32">
        <v>66</v>
      </c>
    </row>
    <row r="28" spans="1:13" ht="20.100000000000001" customHeight="1" x14ac:dyDescent="0.35">
      <c r="A28" s="26" t="s">
        <v>74</v>
      </c>
      <c r="B28" s="42" t="s">
        <v>432</v>
      </c>
      <c r="C28" s="28" t="s">
        <v>227</v>
      </c>
      <c r="D28" s="28" t="s">
        <v>227</v>
      </c>
      <c r="E28" s="27" t="s">
        <v>227</v>
      </c>
      <c r="F28" s="28" t="s">
        <v>227</v>
      </c>
      <c r="G28" s="28" t="s">
        <v>227</v>
      </c>
      <c r="H28" s="27" t="s">
        <v>227</v>
      </c>
      <c r="I28" s="27" t="s">
        <v>227</v>
      </c>
      <c r="J28" s="27">
        <v>62</v>
      </c>
      <c r="K28" s="27">
        <v>63</v>
      </c>
      <c r="L28" s="28">
        <v>63</v>
      </c>
      <c r="M28" s="28">
        <v>62</v>
      </c>
    </row>
    <row r="29" spans="1:13" ht="20.100000000000001" customHeight="1" x14ac:dyDescent="0.35">
      <c r="A29" s="30" t="s">
        <v>76</v>
      </c>
      <c r="B29" s="43" t="s">
        <v>77</v>
      </c>
      <c r="C29" s="32">
        <v>121</v>
      </c>
      <c r="D29" s="32">
        <v>128</v>
      </c>
      <c r="E29" s="32">
        <v>124</v>
      </c>
      <c r="F29" s="32">
        <v>127</v>
      </c>
      <c r="G29" s="31">
        <v>126</v>
      </c>
      <c r="H29" s="31">
        <v>127</v>
      </c>
      <c r="I29" s="31">
        <v>123</v>
      </c>
      <c r="J29" s="32">
        <v>130</v>
      </c>
      <c r="K29" s="32">
        <v>132</v>
      </c>
      <c r="L29" s="32">
        <v>130</v>
      </c>
      <c r="M29" s="32">
        <v>132</v>
      </c>
    </row>
    <row r="30" spans="1:13" ht="20.100000000000001" customHeight="1" x14ac:dyDescent="0.35">
      <c r="A30" s="26" t="s">
        <v>80</v>
      </c>
      <c r="B30" s="42" t="s">
        <v>81</v>
      </c>
      <c r="C30" s="28">
        <v>34</v>
      </c>
      <c r="D30" s="28">
        <v>40</v>
      </c>
      <c r="E30" s="28">
        <v>40</v>
      </c>
      <c r="F30" s="28">
        <v>39</v>
      </c>
      <c r="G30" s="28">
        <v>34</v>
      </c>
      <c r="H30" s="28">
        <v>37</v>
      </c>
      <c r="I30" s="28">
        <v>35</v>
      </c>
      <c r="J30" s="28">
        <v>35</v>
      </c>
      <c r="K30" s="28">
        <v>33</v>
      </c>
      <c r="L30" s="28">
        <v>34</v>
      </c>
      <c r="M30" s="28">
        <v>34</v>
      </c>
    </row>
    <row r="31" spans="1:13" ht="20.100000000000001" customHeight="1" x14ac:dyDescent="0.35">
      <c r="A31" s="30" t="s">
        <v>80</v>
      </c>
      <c r="B31" s="43" t="s">
        <v>84</v>
      </c>
      <c r="C31" s="31">
        <v>188</v>
      </c>
      <c r="D31" s="31">
        <v>182</v>
      </c>
      <c r="E31" s="31">
        <v>185</v>
      </c>
      <c r="F31" s="31">
        <v>183</v>
      </c>
      <c r="G31" s="31">
        <v>193</v>
      </c>
      <c r="H31" s="31">
        <v>190</v>
      </c>
      <c r="I31" s="31">
        <v>187</v>
      </c>
      <c r="J31" s="31">
        <v>184</v>
      </c>
      <c r="K31" s="31">
        <v>193</v>
      </c>
      <c r="L31" s="31">
        <v>200</v>
      </c>
      <c r="M31" s="31">
        <v>198</v>
      </c>
    </row>
    <row r="32" spans="1:13" ht="20.100000000000001" customHeight="1" x14ac:dyDescent="0.35">
      <c r="A32" s="26" t="s">
        <v>80</v>
      </c>
      <c r="B32" s="42" t="s">
        <v>85</v>
      </c>
      <c r="C32" s="27">
        <v>190</v>
      </c>
      <c r="D32" s="27">
        <v>174</v>
      </c>
      <c r="E32" s="27">
        <v>179</v>
      </c>
      <c r="F32" s="27">
        <v>195</v>
      </c>
      <c r="G32" s="27">
        <v>192</v>
      </c>
      <c r="H32" s="27">
        <v>192</v>
      </c>
      <c r="I32" s="27">
        <v>196</v>
      </c>
      <c r="J32" s="27">
        <v>209</v>
      </c>
      <c r="K32" s="27">
        <v>204</v>
      </c>
      <c r="L32" s="27">
        <v>221</v>
      </c>
      <c r="M32" s="27">
        <v>237</v>
      </c>
    </row>
    <row r="33" spans="1:13" ht="20.100000000000001" customHeight="1" x14ac:dyDescent="0.35">
      <c r="A33" s="30" t="s">
        <v>86</v>
      </c>
      <c r="B33" s="43" t="s">
        <v>426</v>
      </c>
      <c r="C33" s="31">
        <v>81</v>
      </c>
      <c r="D33" s="32">
        <v>89</v>
      </c>
      <c r="E33" s="32">
        <v>93</v>
      </c>
      <c r="F33" s="32">
        <v>92</v>
      </c>
      <c r="G33" s="32">
        <v>94</v>
      </c>
      <c r="H33" s="32">
        <v>92</v>
      </c>
      <c r="I33" s="32">
        <v>141</v>
      </c>
      <c r="J33" s="32">
        <v>135</v>
      </c>
      <c r="K33" s="32">
        <v>145</v>
      </c>
      <c r="L33" s="32">
        <v>138</v>
      </c>
      <c r="M33" s="32">
        <v>140</v>
      </c>
    </row>
    <row r="34" spans="1:13" ht="20.100000000000001" customHeight="1" x14ac:dyDescent="0.35">
      <c r="A34" s="26" t="s">
        <v>86</v>
      </c>
      <c r="B34" s="42" t="s">
        <v>88</v>
      </c>
      <c r="C34" s="27">
        <v>111</v>
      </c>
      <c r="D34" s="27">
        <v>119</v>
      </c>
      <c r="E34" s="28">
        <v>113</v>
      </c>
      <c r="F34" s="28">
        <v>108</v>
      </c>
      <c r="G34" s="27">
        <v>107</v>
      </c>
      <c r="H34" s="27">
        <v>111</v>
      </c>
      <c r="I34" s="27">
        <v>113</v>
      </c>
      <c r="J34" s="27">
        <v>119</v>
      </c>
      <c r="K34" s="27">
        <v>130</v>
      </c>
      <c r="L34" s="27">
        <v>123</v>
      </c>
      <c r="M34" s="27">
        <v>130</v>
      </c>
    </row>
    <row r="35" spans="1:13" ht="20.100000000000001" customHeight="1" x14ac:dyDescent="0.35">
      <c r="A35" s="30" t="s">
        <v>90</v>
      </c>
      <c r="B35" s="43" t="s">
        <v>91</v>
      </c>
      <c r="C35" s="32">
        <v>101</v>
      </c>
      <c r="D35" s="32">
        <v>104</v>
      </c>
      <c r="E35" s="32">
        <v>109</v>
      </c>
      <c r="F35" s="32">
        <v>107</v>
      </c>
      <c r="G35" s="32">
        <v>109</v>
      </c>
      <c r="H35" s="32">
        <v>108</v>
      </c>
      <c r="I35" s="32">
        <v>109</v>
      </c>
      <c r="J35" s="32">
        <v>107</v>
      </c>
      <c r="K35" s="32">
        <v>114</v>
      </c>
      <c r="L35" s="32">
        <v>122</v>
      </c>
      <c r="M35" s="32">
        <v>127</v>
      </c>
    </row>
    <row r="36" spans="1:13" ht="20.100000000000001" customHeight="1" x14ac:dyDescent="0.35">
      <c r="A36" s="26" t="s">
        <v>93</v>
      </c>
      <c r="B36" s="42" t="s">
        <v>94</v>
      </c>
      <c r="C36" s="28">
        <v>35</v>
      </c>
      <c r="D36" s="28">
        <v>36</v>
      </c>
      <c r="E36" s="28">
        <v>35</v>
      </c>
      <c r="F36" s="28">
        <v>35</v>
      </c>
      <c r="G36" s="28">
        <v>36</v>
      </c>
      <c r="H36" s="28">
        <v>33</v>
      </c>
      <c r="I36" s="28">
        <v>33</v>
      </c>
      <c r="J36" s="28">
        <v>35</v>
      </c>
      <c r="K36" s="28">
        <v>33</v>
      </c>
      <c r="L36" s="28">
        <v>32</v>
      </c>
      <c r="M36" s="28">
        <v>42</v>
      </c>
    </row>
    <row r="37" spans="1:13" ht="20.100000000000001" customHeight="1" x14ac:dyDescent="0.35">
      <c r="A37" s="30" t="s">
        <v>96</v>
      </c>
      <c r="B37" s="43" t="s">
        <v>97</v>
      </c>
      <c r="C37" s="32">
        <v>99</v>
      </c>
      <c r="D37" s="32">
        <v>98</v>
      </c>
      <c r="E37" s="32">
        <v>97</v>
      </c>
      <c r="F37" s="32">
        <v>103</v>
      </c>
      <c r="G37" s="32">
        <v>105</v>
      </c>
      <c r="H37" s="32">
        <v>102</v>
      </c>
      <c r="I37" s="32">
        <v>103</v>
      </c>
      <c r="J37" s="32">
        <v>105</v>
      </c>
      <c r="K37" s="32">
        <v>106</v>
      </c>
      <c r="L37" s="32">
        <v>103</v>
      </c>
      <c r="M37" s="32">
        <v>103</v>
      </c>
    </row>
    <row r="38" spans="1:13" ht="20.100000000000001" customHeight="1" x14ac:dyDescent="0.35">
      <c r="A38" s="26" t="s">
        <v>96</v>
      </c>
      <c r="B38" s="42" t="s">
        <v>433</v>
      </c>
      <c r="C38" s="28" t="s">
        <v>227</v>
      </c>
      <c r="D38" s="28" t="s">
        <v>227</v>
      </c>
      <c r="E38" s="28" t="s">
        <v>227</v>
      </c>
      <c r="F38" s="28" t="s">
        <v>227</v>
      </c>
      <c r="G38" s="28" t="s">
        <v>227</v>
      </c>
      <c r="H38" s="28" t="s">
        <v>227</v>
      </c>
      <c r="I38" s="28" t="s">
        <v>227</v>
      </c>
      <c r="J38" s="28">
        <v>42</v>
      </c>
      <c r="K38" s="28">
        <v>41</v>
      </c>
      <c r="L38" s="28">
        <v>42</v>
      </c>
      <c r="M38" s="28">
        <v>39</v>
      </c>
    </row>
    <row r="39" spans="1:13" ht="20.100000000000001" customHeight="1" x14ac:dyDescent="0.35">
      <c r="A39" s="30" t="s">
        <v>99</v>
      </c>
      <c r="B39" s="43" t="s">
        <v>100</v>
      </c>
      <c r="C39" s="31">
        <v>87</v>
      </c>
      <c r="D39" s="31">
        <v>81</v>
      </c>
      <c r="E39" s="31">
        <v>84</v>
      </c>
      <c r="F39" s="31">
        <v>87</v>
      </c>
      <c r="G39" s="31">
        <v>83</v>
      </c>
      <c r="H39" s="31">
        <v>86</v>
      </c>
      <c r="I39" s="31">
        <v>84</v>
      </c>
      <c r="J39" s="31">
        <v>88</v>
      </c>
      <c r="K39" s="31">
        <v>80</v>
      </c>
      <c r="L39" s="31">
        <v>81</v>
      </c>
      <c r="M39" s="31">
        <v>88</v>
      </c>
    </row>
    <row r="40" spans="1:13" ht="20.100000000000001" customHeight="1" x14ac:dyDescent="0.35">
      <c r="A40" s="26" t="s">
        <v>99</v>
      </c>
      <c r="B40" s="42" t="s">
        <v>102</v>
      </c>
      <c r="C40" s="28">
        <v>47</v>
      </c>
      <c r="D40" s="28">
        <v>43</v>
      </c>
      <c r="E40" s="28">
        <v>46</v>
      </c>
      <c r="F40" s="28">
        <v>45</v>
      </c>
      <c r="G40" s="28">
        <v>47</v>
      </c>
      <c r="H40" s="28">
        <v>47</v>
      </c>
      <c r="I40" s="28">
        <v>47</v>
      </c>
      <c r="J40" s="28">
        <v>46</v>
      </c>
      <c r="K40" s="28">
        <v>48</v>
      </c>
      <c r="L40" s="28">
        <v>46</v>
      </c>
      <c r="M40" s="28">
        <v>49</v>
      </c>
    </row>
    <row r="41" spans="1:13" ht="20.100000000000001" customHeight="1" x14ac:dyDescent="0.35">
      <c r="A41" s="30" t="s">
        <v>103</v>
      </c>
      <c r="B41" s="43" t="s">
        <v>104</v>
      </c>
      <c r="C41" s="31">
        <v>77</v>
      </c>
      <c r="D41" s="31">
        <v>73</v>
      </c>
      <c r="E41" s="31">
        <v>82</v>
      </c>
      <c r="F41" s="31">
        <v>75</v>
      </c>
      <c r="G41" s="31">
        <v>73</v>
      </c>
      <c r="H41" s="31">
        <v>73</v>
      </c>
      <c r="I41" s="31">
        <v>77</v>
      </c>
      <c r="J41" s="31">
        <v>72</v>
      </c>
      <c r="K41" s="31">
        <v>74</v>
      </c>
      <c r="L41" s="31">
        <v>85</v>
      </c>
      <c r="M41" s="31">
        <v>84</v>
      </c>
    </row>
    <row r="42" spans="1:13" ht="20.100000000000001" customHeight="1" x14ac:dyDescent="0.35">
      <c r="A42" s="26" t="s">
        <v>106</v>
      </c>
      <c r="B42" s="42" t="s">
        <v>107</v>
      </c>
      <c r="C42" s="27">
        <v>102</v>
      </c>
      <c r="D42" s="27">
        <v>104</v>
      </c>
      <c r="E42" s="27">
        <v>108</v>
      </c>
      <c r="F42" s="27">
        <v>108</v>
      </c>
      <c r="G42" s="27">
        <v>122</v>
      </c>
      <c r="H42" s="27">
        <v>107</v>
      </c>
      <c r="I42" s="27">
        <v>112</v>
      </c>
      <c r="J42" s="27">
        <v>117</v>
      </c>
      <c r="K42" s="27">
        <v>112</v>
      </c>
      <c r="L42" s="27">
        <v>121</v>
      </c>
      <c r="M42" s="27">
        <v>119</v>
      </c>
    </row>
    <row r="43" spans="1:13" ht="20.100000000000001" customHeight="1" x14ac:dyDescent="0.35">
      <c r="A43" s="30" t="s">
        <v>109</v>
      </c>
      <c r="B43" s="43" t="s">
        <v>110</v>
      </c>
      <c r="C43" s="31">
        <v>76</v>
      </c>
      <c r="D43" s="31">
        <v>74</v>
      </c>
      <c r="E43" s="32">
        <v>76</v>
      </c>
      <c r="F43" s="32">
        <v>79</v>
      </c>
      <c r="G43" s="32">
        <v>82</v>
      </c>
      <c r="H43" s="31">
        <v>78</v>
      </c>
      <c r="I43" s="31">
        <v>76</v>
      </c>
      <c r="J43" s="31">
        <v>78</v>
      </c>
      <c r="K43" s="31">
        <v>79</v>
      </c>
      <c r="L43" s="32">
        <v>79</v>
      </c>
      <c r="M43" s="32">
        <v>91</v>
      </c>
    </row>
    <row r="44" spans="1:13" ht="20.100000000000001" customHeight="1" x14ac:dyDescent="0.35">
      <c r="A44" s="26" t="s">
        <v>109</v>
      </c>
      <c r="B44" s="42" t="s">
        <v>112</v>
      </c>
      <c r="C44" s="28">
        <v>359</v>
      </c>
      <c r="D44" s="28">
        <v>325</v>
      </c>
      <c r="E44" s="27">
        <v>356</v>
      </c>
      <c r="F44" s="27">
        <v>350</v>
      </c>
      <c r="G44" s="27">
        <v>350</v>
      </c>
      <c r="H44" s="27">
        <v>354</v>
      </c>
      <c r="I44" s="27">
        <v>352</v>
      </c>
      <c r="J44" s="27">
        <v>362</v>
      </c>
      <c r="K44" s="27">
        <v>358</v>
      </c>
      <c r="L44" s="27">
        <v>392</v>
      </c>
      <c r="M44" s="27">
        <v>374</v>
      </c>
    </row>
    <row r="45" spans="1:13" ht="20.100000000000001" customHeight="1" x14ac:dyDescent="0.35">
      <c r="A45" s="30" t="s">
        <v>109</v>
      </c>
      <c r="B45" s="43" t="s">
        <v>113</v>
      </c>
      <c r="C45" s="32">
        <v>39</v>
      </c>
      <c r="D45" s="32">
        <v>39</v>
      </c>
      <c r="E45" s="32">
        <v>38</v>
      </c>
      <c r="F45" s="32">
        <v>36</v>
      </c>
      <c r="G45" s="32">
        <v>41</v>
      </c>
      <c r="H45" s="32">
        <v>39</v>
      </c>
      <c r="I45" s="32">
        <v>39</v>
      </c>
      <c r="J45" s="32">
        <v>40</v>
      </c>
      <c r="K45" s="32">
        <v>42</v>
      </c>
      <c r="L45" s="32">
        <v>45</v>
      </c>
      <c r="M45" s="32">
        <v>42</v>
      </c>
    </row>
    <row r="46" spans="1:13" ht="20.100000000000001" customHeight="1" x14ac:dyDescent="0.35">
      <c r="A46" s="26" t="s">
        <v>109</v>
      </c>
      <c r="B46" s="42" t="s">
        <v>434</v>
      </c>
      <c r="C46" s="28" t="s">
        <v>227</v>
      </c>
      <c r="D46" s="28" t="s">
        <v>227</v>
      </c>
      <c r="E46" s="28" t="s">
        <v>227</v>
      </c>
      <c r="F46" s="28" t="s">
        <v>227</v>
      </c>
      <c r="G46" s="28" t="s">
        <v>227</v>
      </c>
      <c r="H46" s="27" t="s">
        <v>227</v>
      </c>
      <c r="I46" s="27" t="s">
        <v>227</v>
      </c>
      <c r="J46" s="599"/>
      <c r="K46" s="599"/>
      <c r="L46" s="599"/>
      <c r="M46" s="27">
        <v>103</v>
      </c>
    </row>
    <row r="47" spans="1:13" ht="20.100000000000001" customHeight="1" x14ac:dyDescent="0.35">
      <c r="A47" s="30" t="s">
        <v>109</v>
      </c>
      <c r="B47" s="43" t="s">
        <v>116</v>
      </c>
      <c r="C47" s="31">
        <v>87</v>
      </c>
      <c r="D47" s="31">
        <v>84</v>
      </c>
      <c r="E47" s="31">
        <v>88</v>
      </c>
      <c r="F47" s="31">
        <v>108</v>
      </c>
      <c r="G47" s="31">
        <v>109</v>
      </c>
      <c r="H47" s="31">
        <v>117</v>
      </c>
      <c r="I47" s="31">
        <v>111</v>
      </c>
      <c r="J47" s="31">
        <v>111</v>
      </c>
      <c r="K47" s="31">
        <v>116</v>
      </c>
      <c r="L47" s="31">
        <v>111</v>
      </c>
      <c r="M47" s="31">
        <v>112</v>
      </c>
    </row>
    <row r="48" spans="1:13" ht="20.100000000000001" customHeight="1" x14ac:dyDescent="0.35">
      <c r="A48" s="26" t="s">
        <v>119</v>
      </c>
      <c r="B48" s="42" t="s">
        <v>120</v>
      </c>
      <c r="C48" s="28">
        <v>74</v>
      </c>
      <c r="D48" s="28">
        <v>82</v>
      </c>
      <c r="E48" s="27">
        <v>76</v>
      </c>
      <c r="F48" s="27">
        <v>79</v>
      </c>
      <c r="G48" s="28">
        <v>80</v>
      </c>
      <c r="H48" s="28">
        <v>80</v>
      </c>
      <c r="I48" s="28">
        <v>81</v>
      </c>
      <c r="J48" s="28">
        <v>79</v>
      </c>
      <c r="K48" s="28">
        <v>79</v>
      </c>
      <c r="L48" s="28">
        <v>85</v>
      </c>
      <c r="M48" s="28">
        <v>82</v>
      </c>
    </row>
    <row r="49" spans="1:13" ht="20.100000000000001" customHeight="1" x14ac:dyDescent="0.35">
      <c r="A49" s="30" t="s">
        <v>119</v>
      </c>
      <c r="B49" s="43" t="s">
        <v>435</v>
      </c>
      <c r="C49" s="32" t="s">
        <v>227</v>
      </c>
      <c r="D49" s="32" t="s">
        <v>227</v>
      </c>
      <c r="E49" s="32" t="s">
        <v>227</v>
      </c>
      <c r="F49" s="32" t="s">
        <v>227</v>
      </c>
      <c r="G49" s="32" t="s">
        <v>227</v>
      </c>
      <c r="H49" s="32">
        <v>50</v>
      </c>
      <c r="I49" s="32">
        <v>51</v>
      </c>
      <c r="J49" s="32">
        <v>46</v>
      </c>
      <c r="K49" s="32">
        <v>54</v>
      </c>
      <c r="L49" s="32">
        <v>50</v>
      </c>
      <c r="M49" s="32">
        <v>52</v>
      </c>
    </row>
    <row r="50" spans="1:13" ht="20.100000000000001" customHeight="1" x14ac:dyDescent="0.35">
      <c r="A50" s="26" t="s">
        <v>125</v>
      </c>
      <c r="B50" s="42" t="s">
        <v>126</v>
      </c>
      <c r="C50" s="28">
        <v>102</v>
      </c>
      <c r="D50" s="28">
        <v>113</v>
      </c>
      <c r="E50" s="28">
        <v>101</v>
      </c>
      <c r="F50" s="28">
        <v>105</v>
      </c>
      <c r="G50" s="28">
        <v>104</v>
      </c>
      <c r="H50" s="28">
        <v>108</v>
      </c>
      <c r="I50" s="28">
        <v>110</v>
      </c>
      <c r="J50" s="28">
        <v>108</v>
      </c>
      <c r="K50" s="28">
        <v>104</v>
      </c>
      <c r="L50" s="28">
        <v>108</v>
      </c>
      <c r="M50" s="28">
        <v>108</v>
      </c>
    </row>
    <row r="51" spans="1:13" ht="20.100000000000001" customHeight="1" x14ac:dyDescent="0.35">
      <c r="A51" s="30" t="s">
        <v>125</v>
      </c>
      <c r="B51" s="43" t="s">
        <v>128</v>
      </c>
      <c r="C51" s="31">
        <v>70</v>
      </c>
      <c r="D51" s="31">
        <v>82</v>
      </c>
      <c r="E51" s="31">
        <v>66</v>
      </c>
      <c r="F51" s="31">
        <v>66</v>
      </c>
      <c r="G51" s="31">
        <v>70</v>
      </c>
      <c r="H51" s="31">
        <v>71</v>
      </c>
      <c r="I51" s="31">
        <v>69</v>
      </c>
      <c r="J51" s="31">
        <v>67</v>
      </c>
      <c r="K51" s="31">
        <v>77</v>
      </c>
      <c r="L51" s="31">
        <v>74</v>
      </c>
      <c r="M51" s="31">
        <v>70</v>
      </c>
    </row>
    <row r="52" spans="1:13" ht="20.100000000000001" customHeight="1" x14ac:dyDescent="0.35">
      <c r="A52" s="26" t="s">
        <v>130</v>
      </c>
      <c r="B52" s="42" t="s">
        <v>131</v>
      </c>
      <c r="C52" s="28">
        <v>62</v>
      </c>
      <c r="D52" s="28">
        <v>57</v>
      </c>
      <c r="E52" s="28">
        <v>56</v>
      </c>
      <c r="F52" s="28">
        <v>58</v>
      </c>
      <c r="G52" s="28">
        <v>56</v>
      </c>
      <c r="H52" s="28">
        <v>57</v>
      </c>
      <c r="I52" s="28">
        <v>58</v>
      </c>
      <c r="J52" s="28">
        <v>59</v>
      </c>
      <c r="K52" s="28">
        <v>60</v>
      </c>
      <c r="L52" s="28">
        <v>59</v>
      </c>
      <c r="M52" s="28">
        <v>61</v>
      </c>
    </row>
    <row r="53" spans="1:13" ht="20.100000000000001" customHeight="1" x14ac:dyDescent="0.35">
      <c r="A53" s="30" t="s">
        <v>133</v>
      </c>
      <c r="B53" s="43" t="s">
        <v>134</v>
      </c>
      <c r="C53" s="32">
        <v>70</v>
      </c>
      <c r="D53" s="32">
        <v>79</v>
      </c>
      <c r="E53" s="32">
        <v>70</v>
      </c>
      <c r="F53" s="32">
        <v>74</v>
      </c>
      <c r="G53" s="32">
        <v>76</v>
      </c>
      <c r="H53" s="32">
        <v>77</v>
      </c>
      <c r="I53" s="32">
        <v>75</v>
      </c>
      <c r="J53" s="32">
        <v>71</v>
      </c>
      <c r="K53" s="32">
        <v>68</v>
      </c>
      <c r="L53" s="32">
        <v>73</v>
      </c>
      <c r="M53" s="32">
        <v>74</v>
      </c>
    </row>
    <row r="54" spans="1:13" ht="20.100000000000001" customHeight="1" x14ac:dyDescent="0.35">
      <c r="A54" s="26" t="s">
        <v>136</v>
      </c>
      <c r="B54" s="42" t="s">
        <v>137</v>
      </c>
      <c r="C54" s="27">
        <v>123</v>
      </c>
      <c r="D54" s="27">
        <v>132</v>
      </c>
      <c r="E54" s="27">
        <v>126</v>
      </c>
      <c r="F54" s="27">
        <v>129</v>
      </c>
      <c r="G54" s="27">
        <v>140</v>
      </c>
      <c r="H54" s="27">
        <v>134</v>
      </c>
      <c r="I54" s="28">
        <v>138</v>
      </c>
      <c r="J54" s="27">
        <v>139</v>
      </c>
      <c r="K54" s="27">
        <v>133</v>
      </c>
      <c r="L54" s="27">
        <v>151</v>
      </c>
      <c r="M54" s="27">
        <v>149</v>
      </c>
    </row>
    <row r="55" spans="1:13" ht="20.100000000000001" customHeight="1" x14ac:dyDescent="0.35">
      <c r="A55" s="30" t="s">
        <v>136</v>
      </c>
      <c r="B55" s="43" t="s">
        <v>141</v>
      </c>
      <c r="C55" s="31">
        <v>141</v>
      </c>
      <c r="D55" s="31">
        <v>139</v>
      </c>
      <c r="E55" s="31">
        <v>138</v>
      </c>
      <c r="F55" s="31">
        <v>145</v>
      </c>
      <c r="G55" s="31">
        <v>152</v>
      </c>
      <c r="H55" s="31">
        <v>148</v>
      </c>
      <c r="I55" s="31">
        <v>146</v>
      </c>
      <c r="J55" s="31">
        <v>147</v>
      </c>
      <c r="K55" s="31">
        <v>150</v>
      </c>
      <c r="L55" s="31">
        <v>148</v>
      </c>
      <c r="M55" s="31">
        <v>157</v>
      </c>
    </row>
    <row r="56" spans="1:13" ht="20.100000000000001" customHeight="1" x14ac:dyDescent="0.35">
      <c r="A56" s="26" t="s">
        <v>136</v>
      </c>
      <c r="B56" s="42" t="s">
        <v>143</v>
      </c>
      <c r="C56" s="28">
        <v>77</v>
      </c>
      <c r="D56" s="28">
        <v>78</v>
      </c>
      <c r="E56" s="27">
        <v>79</v>
      </c>
      <c r="F56" s="28">
        <v>77</v>
      </c>
      <c r="G56" s="27">
        <v>80</v>
      </c>
      <c r="H56" s="27">
        <v>78</v>
      </c>
      <c r="I56" s="28">
        <v>85</v>
      </c>
      <c r="J56" s="27">
        <v>83</v>
      </c>
      <c r="K56" s="27">
        <v>84</v>
      </c>
      <c r="L56" s="28">
        <v>84</v>
      </c>
      <c r="M56" s="28">
        <v>81</v>
      </c>
    </row>
    <row r="57" spans="1:13" ht="20.100000000000001" customHeight="1" x14ac:dyDescent="0.35">
      <c r="A57" s="30" t="s">
        <v>145</v>
      </c>
      <c r="B57" s="43" t="s">
        <v>146</v>
      </c>
      <c r="C57" s="32">
        <v>55</v>
      </c>
      <c r="D57" s="32">
        <v>51</v>
      </c>
      <c r="E57" s="32">
        <v>57</v>
      </c>
      <c r="F57" s="32">
        <v>56</v>
      </c>
      <c r="G57" s="32">
        <v>73</v>
      </c>
      <c r="H57" s="32">
        <v>70</v>
      </c>
      <c r="I57" s="32">
        <v>70</v>
      </c>
      <c r="J57" s="32">
        <v>75</v>
      </c>
      <c r="K57" s="32">
        <v>72</v>
      </c>
      <c r="L57" s="32">
        <v>71</v>
      </c>
      <c r="M57" s="32">
        <v>71</v>
      </c>
    </row>
    <row r="58" spans="1:13" ht="20.100000000000001" customHeight="1" x14ac:dyDescent="0.35">
      <c r="A58" s="26" t="s">
        <v>148</v>
      </c>
      <c r="B58" s="42" t="s">
        <v>149</v>
      </c>
      <c r="C58" s="28">
        <v>54</v>
      </c>
      <c r="D58" s="28">
        <v>61</v>
      </c>
      <c r="E58" s="28">
        <v>51</v>
      </c>
      <c r="F58" s="27">
        <v>49</v>
      </c>
      <c r="G58" s="27">
        <v>43</v>
      </c>
      <c r="H58" s="27">
        <v>54</v>
      </c>
      <c r="I58" s="27">
        <v>54</v>
      </c>
      <c r="J58" s="28">
        <v>67</v>
      </c>
      <c r="K58" s="28">
        <v>56</v>
      </c>
      <c r="L58" s="27">
        <v>59</v>
      </c>
      <c r="M58" s="27">
        <v>58</v>
      </c>
    </row>
    <row r="59" spans="1:13" ht="20.100000000000001" customHeight="1" x14ac:dyDescent="0.35">
      <c r="A59" s="30" t="s">
        <v>148</v>
      </c>
      <c r="B59" s="43" t="s">
        <v>150</v>
      </c>
      <c r="C59" s="32">
        <v>72</v>
      </c>
      <c r="D59" s="32">
        <v>83</v>
      </c>
      <c r="E59" s="32">
        <v>76</v>
      </c>
      <c r="F59" s="32">
        <v>78</v>
      </c>
      <c r="G59" s="31">
        <v>79</v>
      </c>
      <c r="H59" s="31">
        <v>85</v>
      </c>
      <c r="I59" s="32">
        <v>90</v>
      </c>
      <c r="J59" s="32">
        <v>89</v>
      </c>
      <c r="K59" s="32">
        <v>85</v>
      </c>
      <c r="L59" s="31">
        <v>90</v>
      </c>
      <c r="M59" s="31">
        <v>96</v>
      </c>
    </row>
    <row r="60" spans="1:13" ht="20.100000000000001" customHeight="1" x14ac:dyDescent="0.35">
      <c r="A60" s="26" t="s">
        <v>151</v>
      </c>
      <c r="B60" s="42" t="s">
        <v>152</v>
      </c>
      <c r="C60" s="28">
        <v>84</v>
      </c>
      <c r="D60" s="28">
        <v>101</v>
      </c>
      <c r="E60" s="28">
        <v>99</v>
      </c>
      <c r="F60" s="28">
        <v>103</v>
      </c>
      <c r="G60" s="28">
        <v>101</v>
      </c>
      <c r="H60" s="28">
        <v>105</v>
      </c>
      <c r="I60" s="28">
        <v>103</v>
      </c>
      <c r="J60" s="28">
        <v>100</v>
      </c>
      <c r="K60" s="28">
        <v>107</v>
      </c>
      <c r="L60" s="28">
        <v>102</v>
      </c>
      <c r="M60" s="28">
        <v>98</v>
      </c>
    </row>
    <row r="61" spans="1:13" ht="20.100000000000001" customHeight="1" x14ac:dyDescent="0.35">
      <c r="A61" s="30" t="s">
        <v>151</v>
      </c>
      <c r="B61" s="43" t="s">
        <v>154</v>
      </c>
      <c r="C61" s="32">
        <v>79</v>
      </c>
      <c r="D61" s="32">
        <v>81</v>
      </c>
      <c r="E61" s="32">
        <v>79</v>
      </c>
      <c r="F61" s="32">
        <v>86</v>
      </c>
      <c r="G61" s="32">
        <v>82</v>
      </c>
      <c r="H61" s="32">
        <v>83</v>
      </c>
      <c r="I61" s="32">
        <v>97</v>
      </c>
      <c r="J61" s="32">
        <v>99</v>
      </c>
      <c r="K61" s="32">
        <v>94</v>
      </c>
      <c r="L61" s="32">
        <v>94</v>
      </c>
      <c r="M61" s="32">
        <v>102</v>
      </c>
    </row>
    <row r="62" spans="1:13" ht="20.100000000000001" customHeight="1" x14ac:dyDescent="0.35">
      <c r="A62" s="26" t="s">
        <v>151</v>
      </c>
      <c r="B62" s="42" t="s">
        <v>155</v>
      </c>
      <c r="C62" s="27">
        <v>95</v>
      </c>
      <c r="D62" s="27">
        <v>106</v>
      </c>
      <c r="E62" s="27">
        <v>92</v>
      </c>
      <c r="F62" s="27">
        <v>97</v>
      </c>
      <c r="G62" s="27">
        <v>109</v>
      </c>
      <c r="H62" s="27">
        <v>104</v>
      </c>
      <c r="I62" s="28">
        <v>99</v>
      </c>
      <c r="J62" s="27">
        <v>104</v>
      </c>
      <c r="K62" s="27">
        <v>113</v>
      </c>
      <c r="L62" s="27">
        <v>100</v>
      </c>
      <c r="M62" s="27">
        <v>109</v>
      </c>
    </row>
    <row r="63" spans="1:13" ht="20.100000000000001" customHeight="1" x14ac:dyDescent="0.35">
      <c r="A63" s="30" t="s">
        <v>156</v>
      </c>
      <c r="B63" s="43" t="s">
        <v>429</v>
      </c>
      <c r="C63" s="32" t="s">
        <v>227</v>
      </c>
      <c r="D63" s="31" t="s">
        <v>227</v>
      </c>
      <c r="E63" s="31" t="s">
        <v>227</v>
      </c>
      <c r="F63" s="32" t="s">
        <v>227</v>
      </c>
      <c r="G63" s="32" t="s">
        <v>227</v>
      </c>
      <c r="H63" s="31">
        <v>64</v>
      </c>
      <c r="I63" s="31">
        <v>77</v>
      </c>
      <c r="J63" s="31">
        <v>79</v>
      </c>
      <c r="K63" s="31">
        <v>80</v>
      </c>
      <c r="L63" s="31">
        <v>82</v>
      </c>
      <c r="M63" s="31">
        <v>84</v>
      </c>
    </row>
    <row r="64" spans="1:13" ht="20.100000000000001" customHeight="1" x14ac:dyDescent="0.35">
      <c r="A64" s="26" t="s">
        <v>156</v>
      </c>
      <c r="B64" s="42" t="s">
        <v>428</v>
      </c>
      <c r="C64" s="28" t="s">
        <v>227</v>
      </c>
      <c r="D64" s="28" t="s">
        <v>227</v>
      </c>
      <c r="E64" s="28" t="s">
        <v>227</v>
      </c>
      <c r="F64" s="28" t="s">
        <v>227</v>
      </c>
      <c r="G64" s="28" t="s">
        <v>227</v>
      </c>
      <c r="H64" s="28" t="s">
        <v>227</v>
      </c>
      <c r="I64" s="28" t="s">
        <v>227</v>
      </c>
      <c r="J64" s="28">
        <v>20</v>
      </c>
      <c r="K64" s="28">
        <v>23</v>
      </c>
      <c r="L64" s="28">
        <v>27</v>
      </c>
      <c r="M64" s="28">
        <v>45</v>
      </c>
    </row>
    <row r="65" spans="1:15" ht="20.100000000000001" customHeight="1" x14ac:dyDescent="0.35">
      <c r="A65" s="30" t="s">
        <v>161</v>
      </c>
      <c r="B65" s="43" t="s">
        <v>162</v>
      </c>
      <c r="C65" s="32">
        <v>91</v>
      </c>
      <c r="D65" s="32">
        <v>89</v>
      </c>
      <c r="E65" s="32">
        <v>101</v>
      </c>
      <c r="F65" s="32">
        <v>101</v>
      </c>
      <c r="G65" s="32">
        <v>89</v>
      </c>
      <c r="H65" s="32">
        <v>104</v>
      </c>
      <c r="I65" s="32">
        <v>98</v>
      </c>
      <c r="J65" s="32">
        <v>103</v>
      </c>
      <c r="K65" s="32">
        <v>104</v>
      </c>
      <c r="L65" s="32">
        <v>100</v>
      </c>
      <c r="M65" s="32">
        <v>102</v>
      </c>
    </row>
    <row r="66" spans="1:15" ht="20.100000000000001" customHeight="1" x14ac:dyDescent="0.35">
      <c r="A66" s="26" t="s">
        <v>164</v>
      </c>
      <c r="B66" s="42" t="s">
        <v>165</v>
      </c>
      <c r="C66" s="28">
        <v>56</v>
      </c>
      <c r="D66" s="28">
        <v>52</v>
      </c>
      <c r="E66" s="28">
        <v>64</v>
      </c>
      <c r="F66" s="28">
        <v>67</v>
      </c>
      <c r="G66" s="28">
        <v>65</v>
      </c>
      <c r="H66" s="28">
        <v>68</v>
      </c>
      <c r="I66" s="28">
        <v>67</v>
      </c>
      <c r="J66" s="28">
        <v>69</v>
      </c>
      <c r="K66" s="28">
        <v>66</v>
      </c>
      <c r="L66" s="28">
        <v>72</v>
      </c>
      <c r="M66" s="28">
        <v>71</v>
      </c>
    </row>
    <row r="67" spans="1:15" ht="20.100000000000001" customHeight="1" x14ac:dyDescent="0.35">
      <c r="A67" s="30" t="s">
        <v>167</v>
      </c>
      <c r="B67" s="43" t="s">
        <v>168</v>
      </c>
      <c r="C67" s="31">
        <v>52</v>
      </c>
      <c r="D67" s="31">
        <v>48</v>
      </c>
      <c r="E67" s="31">
        <v>46</v>
      </c>
      <c r="F67" s="31">
        <v>46</v>
      </c>
      <c r="G67" s="31">
        <v>51</v>
      </c>
      <c r="H67" s="31">
        <v>48</v>
      </c>
      <c r="I67" s="31">
        <v>52</v>
      </c>
      <c r="J67" s="32">
        <v>58</v>
      </c>
      <c r="K67" s="32">
        <v>58</v>
      </c>
      <c r="L67" s="32">
        <v>46</v>
      </c>
      <c r="M67" s="32">
        <v>44</v>
      </c>
    </row>
    <row r="68" spans="1:15" ht="20.100000000000001" customHeight="1" x14ac:dyDescent="0.35">
      <c r="A68" s="26" t="s">
        <v>170</v>
      </c>
      <c r="B68" s="42" t="s">
        <v>171</v>
      </c>
      <c r="C68" s="27">
        <v>76</v>
      </c>
      <c r="D68" s="27">
        <v>82</v>
      </c>
      <c r="E68" s="27">
        <v>79</v>
      </c>
      <c r="F68" s="27">
        <v>79</v>
      </c>
      <c r="G68" s="27">
        <v>76</v>
      </c>
      <c r="H68" s="27">
        <v>79</v>
      </c>
      <c r="I68" s="27">
        <v>81</v>
      </c>
      <c r="J68" s="27">
        <v>98</v>
      </c>
      <c r="K68" s="27">
        <v>101</v>
      </c>
      <c r="L68" s="27">
        <v>94</v>
      </c>
      <c r="M68" s="27">
        <v>98</v>
      </c>
    </row>
    <row r="69" spans="1:15" ht="20.100000000000001" customHeight="1" x14ac:dyDescent="0.35">
      <c r="A69" s="30" t="s">
        <v>173</v>
      </c>
      <c r="B69" s="43" t="s">
        <v>174</v>
      </c>
      <c r="C69" s="32">
        <v>29</v>
      </c>
      <c r="D69" s="32">
        <v>42</v>
      </c>
      <c r="E69" s="32">
        <v>46</v>
      </c>
      <c r="F69" s="32">
        <v>46</v>
      </c>
      <c r="G69" s="32">
        <v>52</v>
      </c>
      <c r="H69" s="32">
        <v>49</v>
      </c>
      <c r="I69" s="32">
        <v>46</v>
      </c>
      <c r="J69" s="32">
        <v>52</v>
      </c>
      <c r="K69" s="32">
        <v>49</v>
      </c>
      <c r="L69" s="32">
        <v>52</v>
      </c>
      <c r="M69" s="32">
        <v>53</v>
      </c>
    </row>
    <row r="70" spans="1:15" ht="24.95" customHeight="1" thickBot="1" x14ac:dyDescent="0.4">
      <c r="A70" s="45"/>
      <c r="B70" s="46" t="s">
        <v>253</v>
      </c>
      <c r="C70" s="47">
        <v>5020</v>
      </c>
      <c r="D70" s="47">
        <v>5106</v>
      </c>
      <c r="E70" s="47">
        <v>5267</v>
      </c>
      <c r="F70" s="47">
        <v>5390</v>
      </c>
      <c r="G70" s="47">
        <v>5530</v>
      </c>
      <c r="H70" s="47">
        <v>5811</v>
      </c>
      <c r="I70" s="47">
        <v>5957</v>
      </c>
      <c r="J70" s="47">
        <v>6238</v>
      </c>
      <c r="K70" s="47">
        <v>6305</v>
      </c>
      <c r="L70" s="47">
        <v>6350</v>
      </c>
      <c r="M70" s="47">
        <v>6609</v>
      </c>
      <c r="O70" s="52"/>
    </row>
    <row r="71" spans="1:15" s="662" customFormat="1" ht="24.95" customHeight="1" thickTop="1" x14ac:dyDescent="0.35">
      <c r="A71" s="671"/>
      <c r="B71" s="672" t="s">
        <v>751</v>
      </c>
      <c r="C71" s="672"/>
      <c r="D71" s="672"/>
      <c r="E71" s="672"/>
      <c r="F71" s="672"/>
      <c r="G71" s="672"/>
      <c r="H71" s="672"/>
      <c r="I71" s="672"/>
      <c r="J71" s="672"/>
      <c r="K71" s="672"/>
      <c r="L71" s="672"/>
      <c r="M71" s="672"/>
      <c r="O71" s="52"/>
    </row>
    <row r="72" spans="1:15" s="662" customFormat="1" ht="20.100000000000001" customHeight="1" thickBot="1" x14ac:dyDescent="0.4">
      <c r="A72" s="63" t="s">
        <v>731</v>
      </c>
      <c r="B72" s="64" t="s">
        <v>732</v>
      </c>
      <c r="C72" s="599">
        <v>0</v>
      </c>
      <c r="D72" s="599">
        <v>0</v>
      </c>
      <c r="E72" s="599">
        <v>0</v>
      </c>
      <c r="F72" s="599">
        <v>0</v>
      </c>
      <c r="G72" s="599">
        <v>0</v>
      </c>
      <c r="H72" s="599">
        <v>0</v>
      </c>
      <c r="I72" s="599">
        <v>0</v>
      </c>
      <c r="J72" s="599">
        <v>0</v>
      </c>
      <c r="K72" s="599">
        <v>0</v>
      </c>
      <c r="L72" s="28">
        <v>141</v>
      </c>
      <c r="M72" s="28">
        <v>185</v>
      </c>
      <c r="O72" s="52"/>
    </row>
    <row r="73" spans="1:15" s="662" customFormat="1" ht="24.95" customHeight="1" thickTop="1" x14ac:dyDescent="0.35">
      <c r="A73" s="671"/>
      <c r="B73" s="672" t="s">
        <v>755</v>
      </c>
      <c r="C73" s="672"/>
      <c r="D73" s="672"/>
      <c r="E73" s="672"/>
      <c r="F73" s="672"/>
      <c r="G73" s="672"/>
      <c r="H73" s="672"/>
      <c r="I73" s="672"/>
      <c r="J73" s="672"/>
      <c r="K73" s="672"/>
      <c r="L73" s="672"/>
      <c r="M73" s="672"/>
      <c r="O73" s="52"/>
    </row>
    <row r="74" spans="1:15" ht="20.100000000000001" customHeight="1" x14ac:dyDescent="0.35">
      <c r="A74" s="30" t="s">
        <v>176</v>
      </c>
      <c r="B74" s="43" t="s">
        <v>177</v>
      </c>
      <c r="C74" s="31">
        <v>35</v>
      </c>
      <c r="D74" s="31">
        <v>36</v>
      </c>
      <c r="E74" s="31">
        <v>38</v>
      </c>
      <c r="F74" s="31">
        <v>35</v>
      </c>
      <c r="G74" s="31">
        <v>38</v>
      </c>
      <c r="H74" s="31">
        <v>34</v>
      </c>
      <c r="I74" s="31">
        <v>39</v>
      </c>
      <c r="J74" s="31">
        <v>41</v>
      </c>
      <c r="K74" s="31">
        <v>38</v>
      </c>
      <c r="L74" s="31">
        <v>40</v>
      </c>
      <c r="M74" s="31">
        <v>43</v>
      </c>
    </row>
    <row r="75" spans="1:15" ht="20.100000000000001" customHeight="1" x14ac:dyDescent="0.35">
      <c r="A75" s="26" t="s">
        <v>179</v>
      </c>
      <c r="B75" s="42" t="s">
        <v>180</v>
      </c>
      <c r="C75" s="28">
        <v>56</v>
      </c>
      <c r="D75" s="28">
        <v>55</v>
      </c>
      <c r="E75" s="28">
        <v>54</v>
      </c>
      <c r="F75" s="27">
        <v>55</v>
      </c>
      <c r="G75" s="28">
        <v>59</v>
      </c>
      <c r="H75" s="27">
        <v>55</v>
      </c>
      <c r="I75" s="27">
        <v>55</v>
      </c>
      <c r="J75" s="28">
        <v>55</v>
      </c>
      <c r="K75" s="27">
        <v>55</v>
      </c>
      <c r="L75" s="28">
        <v>45</v>
      </c>
      <c r="M75" s="28" t="s">
        <v>424</v>
      </c>
    </row>
    <row r="76" spans="1:15" ht="20.100000000000001" customHeight="1" x14ac:dyDescent="0.35">
      <c r="A76" s="30" t="s">
        <v>181</v>
      </c>
      <c r="B76" s="43" t="s">
        <v>182</v>
      </c>
      <c r="C76" s="32">
        <v>36</v>
      </c>
      <c r="D76" s="32">
        <v>35</v>
      </c>
      <c r="E76" s="32">
        <v>36</v>
      </c>
      <c r="F76" s="32">
        <v>35</v>
      </c>
      <c r="G76" s="32">
        <v>34</v>
      </c>
      <c r="H76" s="32">
        <v>35</v>
      </c>
      <c r="I76" s="32">
        <v>34</v>
      </c>
      <c r="J76" s="32">
        <v>35</v>
      </c>
      <c r="K76" s="32">
        <v>33</v>
      </c>
      <c r="L76" s="32">
        <v>33</v>
      </c>
      <c r="M76" s="32">
        <v>34</v>
      </c>
    </row>
    <row r="77" spans="1:15" ht="20.100000000000001" customHeight="1" x14ac:dyDescent="0.35">
      <c r="A77" s="26" t="s">
        <v>185</v>
      </c>
      <c r="B77" s="42" t="s">
        <v>186</v>
      </c>
      <c r="C77" s="28">
        <v>43</v>
      </c>
      <c r="D77" s="28">
        <v>44</v>
      </c>
      <c r="E77" s="28">
        <v>45</v>
      </c>
      <c r="F77" s="28">
        <v>46</v>
      </c>
      <c r="G77" s="27">
        <v>44</v>
      </c>
      <c r="H77" s="27">
        <v>45</v>
      </c>
      <c r="I77" s="27">
        <v>46</v>
      </c>
      <c r="J77" s="27">
        <v>46</v>
      </c>
      <c r="K77" s="28">
        <v>46</v>
      </c>
      <c r="L77" s="27">
        <v>37</v>
      </c>
      <c r="M77" s="27">
        <v>47</v>
      </c>
    </row>
    <row r="78" spans="1:15" ht="20.100000000000001" customHeight="1" x14ac:dyDescent="0.35">
      <c r="A78" s="30" t="s">
        <v>187</v>
      </c>
      <c r="B78" s="43" t="s">
        <v>188</v>
      </c>
      <c r="C78" s="32">
        <v>95</v>
      </c>
      <c r="D78" s="32">
        <v>93</v>
      </c>
      <c r="E78" s="32">
        <v>94</v>
      </c>
      <c r="F78" s="32">
        <v>92</v>
      </c>
      <c r="G78" s="32">
        <v>93</v>
      </c>
      <c r="H78" s="31">
        <v>96</v>
      </c>
      <c r="I78" s="31">
        <v>103</v>
      </c>
      <c r="J78" s="32">
        <v>119</v>
      </c>
      <c r="K78" s="32">
        <v>119</v>
      </c>
      <c r="L78" s="31">
        <v>120</v>
      </c>
      <c r="M78" s="31">
        <v>119</v>
      </c>
    </row>
    <row r="79" spans="1:15" ht="20.100000000000001" customHeight="1" x14ac:dyDescent="0.35">
      <c r="A79" s="26" t="s">
        <v>187</v>
      </c>
      <c r="B79" s="42" t="s">
        <v>189</v>
      </c>
      <c r="C79" s="28">
        <v>70</v>
      </c>
      <c r="D79" s="28" t="s">
        <v>918</v>
      </c>
      <c r="E79" s="28" t="s">
        <v>424</v>
      </c>
      <c r="F79" s="28">
        <v>56</v>
      </c>
      <c r="G79" s="28" t="s">
        <v>424</v>
      </c>
      <c r="H79" s="28" t="s">
        <v>424</v>
      </c>
      <c r="I79" s="28" t="s">
        <v>424</v>
      </c>
      <c r="J79" s="28">
        <v>77</v>
      </c>
      <c r="K79" s="28" t="s">
        <v>424</v>
      </c>
      <c r="L79" s="28">
        <v>76</v>
      </c>
      <c r="M79" s="28" t="s">
        <v>424</v>
      </c>
    </row>
    <row r="80" spans="1:15" ht="20.100000000000001" customHeight="1" x14ac:dyDescent="0.35">
      <c r="A80" s="30" t="s">
        <v>190</v>
      </c>
      <c r="B80" s="43" t="s">
        <v>191</v>
      </c>
      <c r="C80" s="32">
        <v>29</v>
      </c>
      <c r="D80" s="32" t="s">
        <v>424</v>
      </c>
      <c r="E80" s="32">
        <v>29</v>
      </c>
      <c r="F80" s="32">
        <v>35</v>
      </c>
      <c r="G80" s="32">
        <v>31</v>
      </c>
      <c r="H80" s="32">
        <v>36</v>
      </c>
      <c r="I80" s="32">
        <v>35</v>
      </c>
      <c r="J80" s="32">
        <v>38</v>
      </c>
      <c r="K80" s="32">
        <v>38</v>
      </c>
      <c r="L80" s="32">
        <v>39</v>
      </c>
      <c r="M80" s="32">
        <v>38</v>
      </c>
    </row>
    <row r="81" spans="1:13" ht="20.100000000000001" customHeight="1" x14ac:dyDescent="0.35">
      <c r="A81" s="26" t="s">
        <v>190</v>
      </c>
      <c r="B81" s="42" t="s">
        <v>708</v>
      </c>
      <c r="C81" s="27">
        <v>80</v>
      </c>
      <c r="D81" s="27">
        <v>85</v>
      </c>
      <c r="E81" s="27">
        <v>84</v>
      </c>
      <c r="F81" s="27">
        <v>85</v>
      </c>
      <c r="G81" s="27">
        <v>82</v>
      </c>
      <c r="H81" s="27">
        <v>79</v>
      </c>
      <c r="I81" s="27">
        <v>84</v>
      </c>
      <c r="J81" s="28">
        <v>84</v>
      </c>
      <c r="K81" s="27">
        <v>81</v>
      </c>
      <c r="L81" s="27">
        <v>81</v>
      </c>
      <c r="M81" s="27">
        <v>85</v>
      </c>
    </row>
    <row r="82" spans="1:13" ht="20.100000000000001" customHeight="1" x14ac:dyDescent="0.35">
      <c r="A82" s="30" t="s">
        <v>190</v>
      </c>
      <c r="B82" s="43" t="s">
        <v>705</v>
      </c>
      <c r="C82" s="32">
        <v>50</v>
      </c>
      <c r="D82" s="32">
        <v>46</v>
      </c>
      <c r="E82" s="31">
        <v>39</v>
      </c>
      <c r="F82" s="31">
        <v>45</v>
      </c>
      <c r="G82" s="32">
        <v>53</v>
      </c>
      <c r="H82" s="32">
        <v>47</v>
      </c>
      <c r="I82" s="31">
        <v>47</v>
      </c>
      <c r="J82" s="31">
        <v>48</v>
      </c>
      <c r="K82" s="31">
        <v>43</v>
      </c>
      <c r="L82" s="31">
        <v>52</v>
      </c>
      <c r="M82" s="31" t="s">
        <v>424</v>
      </c>
    </row>
    <row r="83" spans="1:13" ht="20.100000000000001" customHeight="1" x14ac:dyDescent="0.35">
      <c r="A83" s="26" t="s">
        <v>196</v>
      </c>
      <c r="B83" s="42" t="s">
        <v>197</v>
      </c>
      <c r="C83" s="28">
        <v>28</v>
      </c>
      <c r="D83" s="28">
        <v>27</v>
      </c>
      <c r="E83" s="28">
        <v>26</v>
      </c>
      <c r="F83" s="28">
        <v>26</v>
      </c>
      <c r="G83" s="28">
        <v>26</v>
      </c>
      <c r="H83" s="28">
        <v>28</v>
      </c>
      <c r="I83" s="28">
        <v>30</v>
      </c>
      <c r="J83" s="28">
        <v>25</v>
      </c>
      <c r="K83" s="28">
        <v>28</v>
      </c>
      <c r="L83" s="28">
        <v>28</v>
      </c>
      <c r="M83" s="28">
        <v>28</v>
      </c>
    </row>
    <row r="84" spans="1:13" x14ac:dyDescent="0.35">
      <c r="A84" s="40"/>
      <c r="G84" s="52"/>
      <c r="H84" s="52"/>
      <c r="I84" s="52"/>
      <c r="J84" s="52"/>
      <c r="K84" s="52"/>
    </row>
    <row r="85" spans="1:13" ht="13.9" x14ac:dyDescent="0.35">
      <c r="A85" s="424" t="s">
        <v>717</v>
      </c>
    </row>
    <row r="86" spans="1:13" ht="13.9" x14ac:dyDescent="0.35">
      <c r="A86" s="424" t="s">
        <v>718</v>
      </c>
    </row>
    <row r="88" spans="1:13" x14ac:dyDescent="0.35">
      <c r="A88" s="41" t="s">
        <v>719</v>
      </c>
    </row>
    <row r="89" spans="1:13" x14ac:dyDescent="0.35">
      <c r="A89" s="404" t="s">
        <v>762</v>
      </c>
    </row>
  </sheetData>
  <autoFilter ref="A3:L3"/>
  <mergeCells count="2">
    <mergeCell ref="A2:B2"/>
    <mergeCell ref="A1:B1"/>
  </mergeCells>
  <hyperlinks>
    <hyperlink ref="A2:B2" location="TOC!A1" display="Return to Table of Contents"/>
  </hyperlinks>
  <pageMargins left="0.25" right="0.25" top="0.75" bottom="0.75" header="0.3" footer="0.3"/>
  <pageSetup scale="45" fitToHeight="2" orientation="portrait" horizontalDpi="1200" verticalDpi="1200" r:id="rId1"/>
  <headerFooter>
    <oddHeader>&amp;L&amp;9 2020-21 &amp;"Arial,Italic"Survey of Dental Education&amp;"Arial,Regular"
Report 1 - Academic Programs, Enrollment, and Graduates</oddHeader>
  </headerFooter>
  <rowBreaks count="1" manualBreakCount="1">
    <brk id="72" max="12" man="1"/>
  </rowBreaks>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BH97"/>
  <sheetViews>
    <sheetView zoomScaleNormal="100" workbookViewId="0">
      <pane xSplit="2" ySplit="5" topLeftCell="C6" activePane="bottomRight" state="frozen"/>
      <selection activeCell="I38" sqref="I38"/>
      <selection pane="topRight" activeCell="I38" sqref="I38"/>
      <selection pane="bottomLeft" activeCell="I38" sqref="I38"/>
      <selection pane="bottomRight" sqref="A1:B1"/>
    </sheetView>
  </sheetViews>
  <sheetFormatPr defaultColWidth="9.1328125" defaultRowHeight="12.75" x14ac:dyDescent="0.35"/>
  <cols>
    <col min="1" max="1" width="12.6640625" style="1" customWidth="1"/>
    <col min="2" max="2" width="64.46484375" style="1" customWidth="1"/>
    <col min="3" max="52" width="7.46484375" style="1" customWidth="1"/>
    <col min="53" max="58" width="7.46484375" style="564" customWidth="1"/>
    <col min="59" max="59" width="10.53125" style="1" bestFit="1" customWidth="1"/>
    <col min="60" max="16384" width="9.1328125" style="1"/>
  </cols>
  <sheetData>
    <row r="1" spans="1:58" ht="33.75" customHeight="1" x14ac:dyDescent="0.4">
      <c r="A1" s="711" t="s">
        <v>937</v>
      </c>
      <c r="B1" s="711"/>
    </row>
    <row r="2" spans="1:58" ht="23.25" customHeight="1" x14ac:dyDescent="0.35">
      <c r="A2" s="709" t="s">
        <v>0</v>
      </c>
      <c r="B2" s="709"/>
    </row>
    <row r="3" spans="1:58" ht="20.100000000000001" customHeight="1" x14ac:dyDescent="0.35">
      <c r="A3" s="721"/>
      <c r="B3" s="721"/>
      <c r="C3" s="743">
        <v>2010</v>
      </c>
      <c r="D3" s="721"/>
      <c r="E3" s="721"/>
      <c r="F3" s="744"/>
      <c r="G3" s="743">
        <v>2011</v>
      </c>
      <c r="H3" s="721"/>
      <c r="I3" s="721"/>
      <c r="J3" s="744"/>
      <c r="K3" s="743">
        <v>2012</v>
      </c>
      <c r="L3" s="721"/>
      <c r="M3" s="721"/>
      <c r="N3" s="744"/>
      <c r="O3" s="743">
        <v>2013</v>
      </c>
      <c r="P3" s="721"/>
      <c r="Q3" s="721"/>
      <c r="R3" s="744"/>
      <c r="S3" s="743">
        <v>2014</v>
      </c>
      <c r="T3" s="721"/>
      <c r="U3" s="721"/>
      <c r="V3" s="744"/>
      <c r="W3" s="743">
        <v>2015</v>
      </c>
      <c r="X3" s="721"/>
      <c r="Y3" s="721"/>
      <c r="Z3" s="721"/>
      <c r="AA3" s="721"/>
      <c r="AB3" s="744"/>
      <c r="AC3" s="743">
        <v>2016</v>
      </c>
      <c r="AD3" s="721"/>
      <c r="AE3" s="721"/>
      <c r="AF3" s="721"/>
      <c r="AG3" s="721"/>
      <c r="AH3" s="744"/>
      <c r="AI3" s="743">
        <v>2017</v>
      </c>
      <c r="AJ3" s="721"/>
      <c r="AK3" s="721"/>
      <c r="AL3" s="721"/>
      <c r="AM3" s="721"/>
      <c r="AN3" s="744"/>
      <c r="AO3" s="743">
        <v>2018</v>
      </c>
      <c r="AP3" s="721"/>
      <c r="AQ3" s="721"/>
      <c r="AR3" s="721"/>
      <c r="AS3" s="721"/>
      <c r="AT3" s="744"/>
      <c r="AU3" s="721">
        <v>2019</v>
      </c>
      <c r="AV3" s="721"/>
      <c r="AW3" s="721"/>
      <c r="AX3" s="721"/>
      <c r="AY3" s="721"/>
      <c r="AZ3" s="721"/>
      <c r="BA3" s="743">
        <v>2020</v>
      </c>
      <c r="BB3" s="721"/>
      <c r="BC3" s="721"/>
      <c r="BD3" s="721"/>
      <c r="BE3" s="721"/>
      <c r="BF3" s="721"/>
    </row>
    <row r="4" spans="1:58" ht="27" customHeight="1" x14ac:dyDescent="0.35">
      <c r="A4" s="541" t="s">
        <v>944</v>
      </c>
      <c r="B4" s="549"/>
      <c r="C4" s="743" t="s">
        <v>229</v>
      </c>
      <c r="D4" s="721"/>
      <c r="E4" s="721" t="s">
        <v>230</v>
      </c>
      <c r="F4" s="744"/>
      <c r="G4" s="743" t="s">
        <v>229</v>
      </c>
      <c r="H4" s="721"/>
      <c r="I4" s="721" t="s">
        <v>230</v>
      </c>
      <c r="J4" s="744"/>
      <c r="K4" s="743" t="s">
        <v>229</v>
      </c>
      <c r="L4" s="721"/>
      <c r="M4" s="721" t="s">
        <v>230</v>
      </c>
      <c r="N4" s="744"/>
      <c r="O4" s="743" t="s">
        <v>229</v>
      </c>
      <c r="P4" s="721"/>
      <c r="Q4" s="721" t="s">
        <v>230</v>
      </c>
      <c r="R4" s="744"/>
      <c r="S4" s="743" t="s">
        <v>229</v>
      </c>
      <c r="T4" s="721"/>
      <c r="U4" s="721" t="s">
        <v>230</v>
      </c>
      <c r="V4" s="744"/>
      <c r="W4" s="743" t="s">
        <v>229</v>
      </c>
      <c r="X4" s="721"/>
      <c r="Y4" s="721" t="s">
        <v>230</v>
      </c>
      <c r="Z4" s="721"/>
      <c r="AA4" s="721" t="s">
        <v>500</v>
      </c>
      <c r="AB4" s="744"/>
      <c r="AC4" s="743" t="s">
        <v>229</v>
      </c>
      <c r="AD4" s="721"/>
      <c r="AE4" s="721" t="s">
        <v>230</v>
      </c>
      <c r="AF4" s="721"/>
      <c r="AG4" s="721" t="s">
        <v>122</v>
      </c>
      <c r="AH4" s="744"/>
      <c r="AI4" s="743" t="s">
        <v>229</v>
      </c>
      <c r="AJ4" s="721"/>
      <c r="AK4" s="721" t="s">
        <v>230</v>
      </c>
      <c r="AL4" s="721"/>
      <c r="AM4" s="721" t="s">
        <v>122</v>
      </c>
      <c r="AN4" s="744"/>
      <c r="AO4" s="743" t="s">
        <v>229</v>
      </c>
      <c r="AP4" s="721"/>
      <c r="AQ4" s="721" t="s">
        <v>230</v>
      </c>
      <c r="AR4" s="721"/>
      <c r="AS4" s="721" t="s">
        <v>122</v>
      </c>
      <c r="AT4" s="744"/>
      <c r="AU4" s="721" t="s">
        <v>229</v>
      </c>
      <c r="AV4" s="721"/>
      <c r="AW4" s="721" t="s">
        <v>230</v>
      </c>
      <c r="AX4" s="721"/>
      <c r="AY4" s="721" t="s">
        <v>122</v>
      </c>
      <c r="AZ4" s="721"/>
      <c r="BA4" s="743" t="s">
        <v>229</v>
      </c>
      <c r="BB4" s="721"/>
      <c r="BC4" s="721" t="s">
        <v>230</v>
      </c>
      <c r="BD4" s="721"/>
      <c r="BE4" s="721" t="s">
        <v>122</v>
      </c>
      <c r="BF4" s="721"/>
    </row>
    <row r="5" spans="1:58" ht="20.100000000000001" customHeight="1" x14ac:dyDescent="0.4">
      <c r="A5" s="58" t="s">
        <v>758</v>
      </c>
      <c r="B5" s="655" t="s">
        <v>750</v>
      </c>
      <c r="C5" s="246" t="s">
        <v>231</v>
      </c>
      <c r="D5" s="241" t="s">
        <v>232</v>
      </c>
      <c r="E5" s="241" t="s">
        <v>231</v>
      </c>
      <c r="F5" s="247" t="s">
        <v>232</v>
      </c>
      <c r="G5" s="246" t="s">
        <v>231</v>
      </c>
      <c r="H5" s="241" t="s">
        <v>232</v>
      </c>
      <c r="I5" s="241" t="s">
        <v>231</v>
      </c>
      <c r="J5" s="247" t="s">
        <v>232</v>
      </c>
      <c r="K5" s="246" t="s">
        <v>231</v>
      </c>
      <c r="L5" s="241" t="s">
        <v>232</v>
      </c>
      <c r="M5" s="241" t="s">
        <v>231</v>
      </c>
      <c r="N5" s="247" t="s">
        <v>232</v>
      </c>
      <c r="O5" s="246" t="s">
        <v>231</v>
      </c>
      <c r="P5" s="241" t="s">
        <v>232</v>
      </c>
      <c r="Q5" s="241" t="s">
        <v>231</v>
      </c>
      <c r="R5" s="247" t="s">
        <v>232</v>
      </c>
      <c r="S5" s="246" t="s">
        <v>231</v>
      </c>
      <c r="T5" s="241" t="s">
        <v>232</v>
      </c>
      <c r="U5" s="241" t="s">
        <v>231</v>
      </c>
      <c r="V5" s="247" t="s">
        <v>232</v>
      </c>
      <c r="W5" s="246" t="s">
        <v>231</v>
      </c>
      <c r="X5" s="241" t="s">
        <v>232</v>
      </c>
      <c r="Y5" s="241" t="s">
        <v>231</v>
      </c>
      <c r="Z5" s="241" t="s">
        <v>232</v>
      </c>
      <c r="AA5" s="241" t="s">
        <v>231</v>
      </c>
      <c r="AB5" s="247" t="s">
        <v>232</v>
      </c>
      <c r="AC5" s="246" t="s">
        <v>231</v>
      </c>
      <c r="AD5" s="241" t="s">
        <v>232</v>
      </c>
      <c r="AE5" s="241" t="s">
        <v>231</v>
      </c>
      <c r="AF5" s="241" t="s">
        <v>232</v>
      </c>
      <c r="AG5" s="241" t="s">
        <v>231</v>
      </c>
      <c r="AH5" s="247" t="s">
        <v>232</v>
      </c>
      <c r="AI5" s="246" t="s">
        <v>231</v>
      </c>
      <c r="AJ5" s="241" t="s">
        <v>232</v>
      </c>
      <c r="AK5" s="241" t="s">
        <v>231</v>
      </c>
      <c r="AL5" s="241" t="s">
        <v>232</v>
      </c>
      <c r="AM5" s="241" t="s">
        <v>231</v>
      </c>
      <c r="AN5" s="247" t="s">
        <v>232</v>
      </c>
      <c r="AO5" s="246" t="s">
        <v>231</v>
      </c>
      <c r="AP5" s="241" t="s">
        <v>232</v>
      </c>
      <c r="AQ5" s="241" t="s">
        <v>231</v>
      </c>
      <c r="AR5" s="241" t="s">
        <v>232</v>
      </c>
      <c r="AS5" s="241" t="s">
        <v>231</v>
      </c>
      <c r="AT5" s="247" t="s">
        <v>232</v>
      </c>
      <c r="AU5" s="241" t="s">
        <v>231</v>
      </c>
      <c r="AV5" s="241" t="s">
        <v>232</v>
      </c>
      <c r="AW5" s="241" t="s">
        <v>231</v>
      </c>
      <c r="AX5" s="241" t="s">
        <v>232</v>
      </c>
      <c r="AY5" s="241" t="s">
        <v>231</v>
      </c>
      <c r="AZ5" s="241" t="s">
        <v>232</v>
      </c>
      <c r="BA5" s="663" t="s">
        <v>231</v>
      </c>
      <c r="BB5" s="661" t="s">
        <v>232</v>
      </c>
      <c r="BC5" s="661" t="s">
        <v>231</v>
      </c>
      <c r="BD5" s="661" t="s">
        <v>232</v>
      </c>
      <c r="BE5" s="661" t="s">
        <v>231</v>
      </c>
      <c r="BF5" s="661" t="s">
        <v>232</v>
      </c>
    </row>
    <row r="6" spans="1:58" ht="20.100000000000001" customHeight="1" x14ac:dyDescent="0.35">
      <c r="A6" s="63" t="s">
        <v>9</v>
      </c>
      <c r="B6" s="64" t="s">
        <v>10</v>
      </c>
      <c r="C6" s="164">
        <v>32</v>
      </c>
      <c r="D6" s="165">
        <v>60.4</v>
      </c>
      <c r="E6" s="166">
        <v>21</v>
      </c>
      <c r="F6" s="173">
        <v>39.6</v>
      </c>
      <c r="G6" s="164">
        <v>34</v>
      </c>
      <c r="H6" s="165">
        <v>59.6</v>
      </c>
      <c r="I6" s="166">
        <v>23</v>
      </c>
      <c r="J6" s="173">
        <v>40.4</v>
      </c>
      <c r="K6" s="164">
        <v>38</v>
      </c>
      <c r="L6" s="165">
        <v>57.6</v>
      </c>
      <c r="M6" s="166">
        <v>28</v>
      </c>
      <c r="N6" s="173">
        <v>42.4</v>
      </c>
      <c r="O6" s="164">
        <v>32</v>
      </c>
      <c r="P6" s="165">
        <v>51.6</v>
      </c>
      <c r="Q6" s="166">
        <v>30</v>
      </c>
      <c r="R6" s="173">
        <v>48.4</v>
      </c>
      <c r="S6" s="164">
        <v>29</v>
      </c>
      <c r="T6" s="165">
        <v>53.7</v>
      </c>
      <c r="U6" s="166">
        <v>25</v>
      </c>
      <c r="V6" s="173">
        <v>46.3</v>
      </c>
      <c r="W6" s="164">
        <v>37</v>
      </c>
      <c r="X6" s="165">
        <v>69.8</v>
      </c>
      <c r="Y6" s="166">
        <v>16</v>
      </c>
      <c r="Z6" s="165">
        <v>30.2</v>
      </c>
      <c r="AA6" s="110"/>
      <c r="AB6" s="173"/>
      <c r="AC6" s="164">
        <v>33</v>
      </c>
      <c r="AD6" s="165">
        <v>55.9</v>
      </c>
      <c r="AE6" s="166">
        <v>26</v>
      </c>
      <c r="AF6" s="166">
        <v>44.1</v>
      </c>
      <c r="AG6" s="110">
        <v>0</v>
      </c>
      <c r="AH6" s="173">
        <v>0</v>
      </c>
      <c r="AI6" s="164">
        <v>34</v>
      </c>
      <c r="AJ6" s="165">
        <v>54</v>
      </c>
      <c r="AK6" s="166">
        <v>29</v>
      </c>
      <c r="AL6" s="165">
        <v>46</v>
      </c>
      <c r="AM6" s="439">
        <v>0</v>
      </c>
      <c r="AN6" s="162">
        <v>0</v>
      </c>
      <c r="AO6" s="164">
        <v>32</v>
      </c>
      <c r="AP6" s="165">
        <v>46.4</v>
      </c>
      <c r="AQ6" s="166">
        <v>37</v>
      </c>
      <c r="AR6" s="165">
        <v>53.6</v>
      </c>
      <c r="AS6" s="110">
        <v>0</v>
      </c>
      <c r="AT6" s="173">
        <v>0</v>
      </c>
      <c r="AU6" s="164">
        <v>31</v>
      </c>
      <c r="AV6" s="165">
        <v>47</v>
      </c>
      <c r="AW6" s="166">
        <v>35</v>
      </c>
      <c r="AX6" s="165">
        <v>53</v>
      </c>
      <c r="AY6" s="110">
        <v>0</v>
      </c>
      <c r="AZ6" s="173">
        <v>0</v>
      </c>
      <c r="BA6" s="164">
        <v>30</v>
      </c>
      <c r="BB6" s="165">
        <v>39.5</v>
      </c>
      <c r="BC6" s="166">
        <v>46</v>
      </c>
      <c r="BD6" s="165">
        <v>60.5</v>
      </c>
      <c r="BE6" s="110">
        <v>0</v>
      </c>
      <c r="BF6" s="173">
        <v>0</v>
      </c>
    </row>
    <row r="7" spans="1:58" ht="20.100000000000001" customHeight="1" x14ac:dyDescent="0.35">
      <c r="A7" s="69" t="s">
        <v>16</v>
      </c>
      <c r="B7" s="70" t="s">
        <v>17</v>
      </c>
      <c r="C7" s="168">
        <v>27</v>
      </c>
      <c r="D7" s="169">
        <v>50</v>
      </c>
      <c r="E7" s="170">
        <v>27</v>
      </c>
      <c r="F7" s="172">
        <v>50</v>
      </c>
      <c r="G7" s="168">
        <v>30</v>
      </c>
      <c r="H7" s="169">
        <v>50.8</v>
      </c>
      <c r="I7" s="170">
        <v>29</v>
      </c>
      <c r="J7" s="172">
        <v>49.2</v>
      </c>
      <c r="K7" s="168">
        <v>30</v>
      </c>
      <c r="L7" s="169">
        <v>45.5</v>
      </c>
      <c r="M7" s="170">
        <v>36</v>
      </c>
      <c r="N7" s="172">
        <v>54.5</v>
      </c>
      <c r="O7" s="168">
        <v>35</v>
      </c>
      <c r="P7" s="169">
        <v>50.7</v>
      </c>
      <c r="Q7" s="170">
        <v>34</v>
      </c>
      <c r="R7" s="172">
        <v>49.3</v>
      </c>
      <c r="S7" s="168">
        <v>37</v>
      </c>
      <c r="T7" s="169">
        <v>52.1</v>
      </c>
      <c r="U7" s="170">
        <v>34</v>
      </c>
      <c r="V7" s="172">
        <v>47.9</v>
      </c>
      <c r="W7" s="168">
        <v>41</v>
      </c>
      <c r="X7" s="169">
        <v>55.4</v>
      </c>
      <c r="Y7" s="170">
        <v>33</v>
      </c>
      <c r="Z7" s="169">
        <v>44.6</v>
      </c>
      <c r="AA7" s="111"/>
      <c r="AB7" s="172"/>
      <c r="AC7" s="168">
        <v>42</v>
      </c>
      <c r="AD7" s="169">
        <v>56.8</v>
      </c>
      <c r="AE7" s="170">
        <v>32</v>
      </c>
      <c r="AF7" s="170">
        <v>43.2</v>
      </c>
      <c r="AG7" s="111">
        <v>0</v>
      </c>
      <c r="AH7" s="172">
        <v>0</v>
      </c>
      <c r="AI7" s="168">
        <v>36</v>
      </c>
      <c r="AJ7" s="169">
        <v>48</v>
      </c>
      <c r="AK7" s="170">
        <v>39</v>
      </c>
      <c r="AL7" s="169">
        <v>52</v>
      </c>
      <c r="AM7" s="440">
        <v>0</v>
      </c>
      <c r="AN7" s="161">
        <v>0</v>
      </c>
      <c r="AO7" s="168">
        <v>38</v>
      </c>
      <c r="AP7" s="169">
        <v>52.8</v>
      </c>
      <c r="AQ7" s="170">
        <v>34</v>
      </c>
      <c r="AR7" s="169">
        <v>47.2</v>
      </c>
      <c r="AS7" s="111">
        <v>0</v>
      </c>
      <c r="AT7" s="172">
        <v>0</v>
      </c>
      <c r="AU7" s="168">
        <v>38</v>
      </c>
      <c r="AV7" s="169">
        <v>50.7</v>
      </c>
      <c r="AW7" s="170">
        <v>37</v>
      </c>
      <c r="AX7" s="169">
        <v>49.3</v>
      </c>
      <c r="AY7" s="111">
        <v>0</v>
      </c>
      <c r="AZ7" s="172">
        <v>0</v>
      </c>
      <c r="BA7" s="168">
        <v>32</v>
      </c>
      <c r="BB7" s="169">
        <v>43.8</v>
      </c>
      <c r="BC7" s="170">
        <v>41</v>
      </c>
      <c r="BD7" s="169">
        <v>56.2</v>
      </c>
      <c r="BE7" s="111">
        <v>0</v>
      </c>
      <c r="BF7" s="172">
        <v>0</v>
      </c>
    </row>
    <row r="8" spans="1:58" ht="20.100000000000001" customHeight="1" x14ac:dyDescent="0.35">
      <c r="A8" s="63" t="s">
        <v>16</v>
      </c>
      <c r="B8" s="64" t="s">
        <v>565</v>
      </c>
      <c r="C8" s="164" t="s">
        <v>227</v>
      </c>
      <c r="D8" s="165" t="s">
        <v>227</v>
      </c>
      <c r="E8" s="166" t="s">
        <v>227</v>
      </c>
      <c r="F8" s="173" t="s">
        <v>227</v>
      </c>
      <c r="G8" s="164" t="s">
        <v>227</v>
      </c>
      <c r="H8" s="165" t="s">
        <v>227</v>
      </c>
      <c r="I8" s="166" t="s">
        <v>227</v>
      </c>
      <c r="J8" s="173" t="s">
        <v>227</v>
      </c>
      <c r="K8" s="164">
        <v>57</v>
      </c>
      <c r="L8" s="165">
        <v>51.8</v>
      </c>
      <c r="M8" s="166">
        <v>53</v>
      </c>
      <c r="N8" s="173">
        <v>48.2</v>
      </c>
      <c r="O8" s="164">
        <v>59</v>
      </c>
      <c r="P8" s="165">
        <v>53.2</v>
      </c>
      <c r="Q8" s="166">
        <v>52</v>
      </c>
      <c r="R8" s="173">
        <v>46.8</v>
      </c>
      <c r="S8" s="164">
        <v>66</v>
      </c>
      <c r="T8" s="165">
        <v>60.6</v>
      </c>
      <c r="U8" s="166">
        <v>43</v>
      </c>
      <c r="V8" s="173">
        <v>39.4</v>
      </c>
      <c r="W8" s="164">
        <v>65</v>
      </c>
      <c r="X8" s="165">
        <v>58</v>
      </c>
      <c r="Y8" s="166">
        <v>47</v>
      </c>
      <c r="Z8" s="165">
        <v>42</v>
      </c>
      <c r="AA8" s="110"/>
      <c r="AB8" s="173"/>
      <c r="AC8" s="164">
        <v>62</v>
      </c>
      <c r="AD8" s="165">
        <v>56.9</v>
      </c>
      <c r="AE8" s="166">
        <v>47</v>
      </c>
      <c r="AF8" s="166">
        <v>43.1</v>
      </c>
      <c r="AG8" s="110">
        <v>0</v>
      </c>
      <c r="AH8" s="173">
        <v>0</v>
      </c>
      <c r="AI8" s="164">
        <v>79</v>
      </c>
      <c r="AJ8" s="165">
        <v>56.4</v>
      </c>
      <c r="AK8" s="166">
        <v>61</v>
      </c>
      <c r="AL8" s="165">
        <v>43.6</v>
      </c>
      <c r="AM8" s="439">
        <v>0</v>
      </c>
      <c r="AN8" s="162">
        <v>0</v>
      </c>
      <c r="AO8" s="164">
        <v>90</v>
      </c>
      <c r="AP8" s="165">
        <v>63.8</v>
      </c>
      <c r="AQ8" s="166">
        <v>51</v>
      </c>
      <c r="AR8" s="165">
        <v>36.200000000000003</v>
      </c>
      <c r="AS8" s="110">
        <v>0</v>
      </c>
      <c r="AT8" s="173">
        <v>0</v>
      </c>
      <c r="AU8" s="164">
        <v>71</v>
      </c>
      <c r="AV8" s="165">
        <v>50.4</v>
      </c>
      <c r="AW8" s="166">
        <v>70</v>
      </c>
      <c r="AX8" s="165">
        <v>49.6</v>
      </c>
      <c r="AY8" s="110">
        <v>0</v>
      </c>
      <c r="AZ8" s="173">
        <v>0</v>
      </c>
      <c r="BA8" s="164">
        <v>82</v>
      </c>
      <c r="BB8" s="165">
        <v>58.2</v>
      </c>
      <c r="BC8" s="166">
        <v>59</v>
      </c>
      <c r="BD8" s="165">
        <v>41.8</v>
      </c>
      <c r="BE8" s="110">
        <v>0</v>
      </c>
      <c r="BF8" s="173">
        <v>0</v>
      </c>
    </row>
    <row r="9" spans="1:58" ht="20.100000000000001" customHeight="1" x14ac:dyDescent="0.35">
      <c r="A9" s="69" t="s">
        <v>23</v>
      </c>
      <c r="B9" s="70" t="s">
        <v>24</v>
      </c>
      <c r="C9" s="168">
        <v>85</v>
      </c>
      <c r="D9" s="169">
        <v>52.5</v>
      </c>
      <c r="E9" s="170">
        <v>77</v>
      </c>
      <c r="F9" s="172">
        <v>47.5</v>
      </c>
      <c r="G9" s="168">
        <v>73</v>
      </c>
      <c r="H9" s="169">
        <v>46.2</v>
      </c>
      <c r="I9" s="170">
        <v>85</v>
      </c>
      <c r="J9" s="172">
        <v>53.8</v>
      </c>
      <c r="K9" s="168">
        <v>80</v>
      </c>
      <c r="L9" s="169">
        <v>48.2</v>
      </c>
      <c r="M9" s="170">
        <v>86</v>
      </c>
      <c r="N9" s="172">
        <v>51.8</v>
      </c>
      <c r="O9" s="168">
        <v>71</v>
      </c>
      <c r="P9" s="169">
        <v>44.7</v>
      </c>
      <c r="Q9" s="170">
        <v>88</v>
      </c>
      <c r="R9" s="172">
        <v>55.3</v>
      </c>
      <c r="S9" s="168">
        <v>78</v>
      </c>
      <c r="T9" s="169">
        <v>50</v>
      </c>
      <c r="U9" s="170">
        <v>78</v>
      </c>
      <c r="V9" s="172">
        <v>50</v>
      </c>
      <c r="W9" s="168">
        <v>77</v>
      </c>
      <c r="X9" s="169">
        <v>47.5</v>
      </c>
      <c r="Y9" s="170">
        <v>85</v>
      </c>
      <c r="Z9" s="169">
        <v>52.5</v>
      </c>
      <c r="AA9" s="111"/>
      <c r="AB9" s="172"/>
      <c r="AC9" s="168">
        <v>85</v>
      </c>
      <c r="AD9" s="169">
        <v>54.8</v>
      </c>
      <c r="AE9" s="170">
        <v>70</v>
      </c>
      <c r="AF9" s="170">
        <v>45.2</v>
      </c>
      <c r="AG9" s="111">
        <v>0</v>
      </c>
      <c r="AH9" s="172">
        <v>0</v>
      </c>
      <c r="AI9" s="168">
        <v>81</v>
      </c>
      <c r="AJ9" s="169">
        <v>50.9</v>
      </c>
      <c r="AK9" s="170">
        <v>78</v>
      </c>
      <c r="AL9" s="169">
        <v>49.1</v>
      </c>
      <c r="AM9" s="440">
        <v>0</v>
      </c>
      <c r="AN9" s="161">
        <v>0</v>
      </c>
      <c r="AO9" s="168">
        <v>100</v>
      </c>
      <c r="AP9" s="169">
        <v>62.5</v>
      </c>
      <c r="AQ9" s="170">
        <v>60</v>
      </c>
      <c r="AR9" s="169">
        <v>37.5</v>
      </c>
      <c r="AS9" s="111">
        <v>0</v>
      </c>
      <c r="AT9" s="172">
        <v>0</v>
      </c>
      <c r="AU9" s="168">
        <v>90</v>
      </c>
      <c r="AV9" s="169">
        <v>54.9</v>
      </c>
      <c r="AW9" s="170">
        <v>74</v>
      </c>
      <c r="AX9" s="169">
        <v>45.1</v>
      </c>
      <c r="AY9" s="111">
        <v>0</v>
      </c>
      <c r="AZ9" s="172">
        <v>0</v>
      </c>
      <c r="BA9" s="168">
        <v>85</v>
      </c>
      <c r="BB9" s="169">
        <v>51.8</v>
      </c>
      <c r="BC9" s="170">
        <v>79</v>
      </c>
      <c r="BD9" s="169">
        <v>48.2</v>
      </c>
      <c r="BE9" s="111">
        <v>0</v>
      </c>
      <c r="BF9" s="172">
        <v>0</v>
      </c>
    </row>
    <row r="10" spans="1:58" ht="20.100000000000001" customHeight="1" x14ac:dyDescent="0.35">
      <c r="A10" s="63" t="s">
        <v>23</v>
      </c>
      <c r="B10" s="64" t="s">
        <v>28</v>
      </c>
      <c r="C10" s="164">
        <v>54</v>
      </c>
      <c r="D10" s="165">
        <v>54</v>
      </c>
      <c r="E10" s="166">
        <v>46</v>
      </c>
      <c r="F10" s="173">
        <v>46</v>
      </c>
      <c r="G10" s="164">
        <v>51</v>
      </c>
      <c r="H10" s="165">
        <v>48.1</v>
      </c>
      <c r="I10" s="166">
        <v>55</v>
      </c>
      <c r="J10" s="173">
        <v>51.9</v>
      </c>
      <c r="K10" s="164">
        <v>57</v>
      </c>
      <c r="L10" s="165">
        <v>54.8</v>
      </c>
      <c r="M10" s="166">
        <v>47</v>
      </c>
      <c r="N10" s="173">
        <v>45.2</v>
      </c>
      <c r="O10" s="164">
        <v>58</v>
      </c>
      <c r="P10" s="165">
        <v>54.2</v>
      </c>
      <c r="Q10" s="166">
        <v>49</v>
      </c>
      <c r="R10" s="173">
        <v>45.8</v>
      </c>
      <c r="S10" s="164">
        <v>54</v>
      </c>
      <c r="T10" s="165">
        <v>50</v>
      </c>
      <c r="U10" s="166">
        <v>54</v>
      </c>
      <c r="V10" s="173">
        <v>50</v>
      </c>
      <c r="W10" s="164">
        <v>50</v>
      </c>
      <c r="X10" s="165">
        <v>45</v>
      </c>
      <c r="Y10" s="166">
        <v>61</v>
      </c>
      <c r="Z10" s="165">
        <v>55</v>
      </c>
      <c r="AA10" s="110"/>
      <c r="AB10" s="173"/>
      <c r="AC10" s="164">
        <v>39</v>
      </c>
      <c r="AD10" s="165">
        <v>36.4</v>
      </c>
      <c r="AE10" s="166">
        <v>68</v>
      </c>
      <c r="AF10" s="165">
        <v>63.6</v>
      </c>
      <c r="AG10" s="110">
        <v>0</v>
      </c>
      <c r="AH10" s="173">
        <v>0</v>
      </c>
      <c r="AI10" s="164">
        <v>38</v>
      </c>
      <c r="AJ10" s="165">
        <v>32.799999999999997</v>
      </c>
      <c r="AK10" s="166">
        <v>78</v>
      </c>
      <c r="AL10" s="165">
        <v>67.2</v>
      </c>
      <c r="AM10" s="439">
        <v>0</v>
      </c>
      <c r="AN10" s="162">
        <v>0</v>
      </c>
      <c r="AO10" s="164">
        <v>41</v>
      </c>
      <c r="AP10" s="165">
        <v>35.299999999999997</v>
      </c>
      <c r="AQ10" s="166">
        <v>75</v>
      </c>
      <c r="AR10" s="165">
        <v>64.7</v>
      </c>
      <c r="AS10" s="110">
        <v>0</v>
      </c>
      <c r="AT10" s="173">
        <v>0</v>
      </c>
      <c r="AU10" s="164">
        <v>44</v>
      </c>
      <c r="AV10" s="165">
        <v>37.6</v>
      </c>
      <c r="AW10" s="166">
        <v>73</v>
      </c>
      <c r="AX10" s="165">
        <v>62.4</v>
      </c>
      <c r="AY10" s="110">
        <v>0</v>
      </c>
      <c r="AZ10" s="173">
        <v>0</v>
      </c>
      <c r="BA10" s="164">
        <v>45</v>
      </c>
      <c r="BB10" s="165">
        <v>39.5</v>
      </c>
      <c r="BC10" s="166">
        <v>69</v>
      </c>
      <c r="BD10" s="165">
        <v>60.5</v>
      </c>
      <c r="BE10" s="110">
        <v>0</v>
      </c>
      <c r="BF10" s="173">
        <v>0</v>
      </c>
    </row>
    <row r="11" spans="1:58" ht="20.100000000000001" customHeight="1" x14ac:dyDescent="0.35">
      <c r="A11" s="69" t="s">
        <v>23</v>
      </c>
      <c r="B11" s="70" t="s">
        <v>29</v>
      </c>
      <c r="C11" s="168">
        <v>52</v>
      </c>
      <c r="D11" s="169">
        <v>52.5</v>
      </c>
      <c r="E11" s="170">
        <v>47</v>
      </c>
      <c r="F11" s="172">
        <v>47.5</v>
      </c>
      <c r="G11" s="168">
        <v>49</v>
      </c>
      <c r="H11" s="169">
        <v>54.4</v>
      </c>
      <c r="I11" s="170">
        <v>41</v>
      </c>
      <c r="J11" s="172">
        <v>45.6</v>
      </c>
      <c r="K11" s="168">
        <v>60</v>
      </c>
      <c r="L11" s="169">
        <v>60.6</v>
      </c>
      <c r="M11" s="170">
        <v>39</v>
      </c>
      <c r="N11" s="172">
        <v>39.4</v>
      </c>
      <c r="O11" s="168">
        <v>51</v>
      </c>
      <c r="P11" s="169">
        <v>51</v>
      </c>
      <c r="Q11" s="170">
        <v>49</v>
      </c>
      <c r="R11" s="172">
        <v>49</v>
      </c>
      <c r="S11" s="168">
        <v>51</v>
      </c>
      <c r="T11" s="169">
        <v>45.9</v>
      </c>
      <c r="U11" s="170">
        <v>60</v>
      </c>
      <c r="V11" s="172">
        <v>54.1</v>
      </c>
      <c r="W11" s="168">
        <v>57</v>
      </c>
      <c r="X11" s="169">
        <v>52.8</v>
      </c>
      <c r="Y11" s="170">
        <v>51</v>
      </c>
      <c r="Z11" s="169">
        <v>47.2</v>
      </c>
      <c r="AA11" s="111"/>
      <c r="AB11" s="172"/>
      <c r="AC11" s="168">
        <v>45</v>
      </c>
      <c r="AD11" s="169">
        <v>42.1</v>
      </c>
      <c r="AE11" s="170">
        <v>62</v>
      </c>
      <c r="AF11" s="169">
        <v>57.9</v>
      </c>
      <c r="AG11" s="111">
        <v>0</v>
      </c>
      <c r="AH11" s="172">
        <v>0</v>
      </c>
      <c r="AI11" s="168">
        <v>53</v>
      </c>
      <c r="AJ11" s="169">
        <v>49.5</v>
      </c>
      <c r="AK11" s="170">
        <v>54</v>
      </c>
      <c r="AL11" s="169">
        <v>50.5</v>
      </c>
      <c r="AM11" s="440">
        <v>0</v>
      </c>
      <c r="AN11" s="161">
        <v>0</v>
      </c>
      <c r="AO11" s="168">
        <v>51</v>
      </c>
      <c r="AP11" s="169">
        <v>48.1</v>
      </c>
      <c r="AQ11" s="170">
        <v>53</v>
      </c>
      <c r="AR11" s="169">
        <v>50</v>
      </c>
      <c r="AS11" s="111">
        <v>2</v>
      </c>
      <c r="AT11" s="172">
        <v>1.9</v>
      </c>
      <c r="AU11" s="168">
        <v>45</v>
      </c>
      <c r="AV11" s="169">
        <v>46.9</v>
      </c>
      <c r="AW11" s="170">
        <v>51</v>
      </c>
      <c r="AX11" s="169">
        <v>53.1</v>
      </c>
      <c r="AY11" s="111">
        <v>0</v>
      </c>
      <c r="AZ11" s="172">
        <v>0</v>
      </c>
      <c r="BA11" s="168">
        <v>47</v>
      </c>
      <c r="BB11" s="169">
        <v>43.5</v>
      </c>
      <c r="BC11" s="170">
        <v>61</v>
      </c>
      <c r="BD11" s="169">
        <v>56.5</v>
      </c>
      <c r="BE11" s="111">
        <v>0</v>
      </c>
      <c r="BF11" s="172">
        <v>0</v>
      </c>
    </row>
    <row r="12" spans="1:58" ht="20.100000000000001" customHeight="1" x14ac:dyDescent="0.35">
      <c r="A12" s="63" t="s">
        <v>23</v>
      </c>
      <c r="B12" s="64" t="s">
        <v>31</v>
      </c>
      <c r="C12" s="164">
        <v>85</v>
      </c>
      <c r="D12" s="165">
        <v>49.4</v>
      </c>
      <c r="E12" s="166">
        <v>87</v>
      </c>
      <c r="F12" s="173">
        <v>50.6</v>
      </c>
      <c r="G12" s="164">
        <v>111</v>
      </c>
      <c r="H12" s="165">
        <v>63.4</v>
      </c>
      <c r="I12" s="166">
        <v>64</v>
      </c>
      <c r="J12" s="173">
        <v>36.6</v>
      </c>
      <c r="K12" s="164">
        <v>85</v>
      </c>
      <c r="L12" s="165">
        <v>49.1</v>
      </c>
      <c r="M12" s="166">
        <v>88</v>
      </c>
      <c r="N12" s="173">
        <v>50.9</v>
      </c>
      <c r="O12" s="164">
        <v>94</v>
      </c>
      <c r="P12" s="165">
        <v>53.4</v>
      </c>
      <c r="Q12" s="166">
        <v>82</v>
      </c>
      <c r="R12" s="173">
        <v>46.6</v>
      </c>
      <c r="S12" s="164">
        <v>82</v>
      </c>
      <c r="T12" s="165">
        <v>48.2</v>
      </c>
      <c r="U12" s="166">
        <v>88</v>
      </c>
      <c r="V12" s="173">
        <v>51.8</v>
      </c>
      <c r="W12" s="164">
        <v>89</v>
      </c>
      <c r="X12" s="165">
        <v>56</v>
      </c>
      <c r="Y12" s="166">
        <v>70</v>
      </c>
      <c r="Z12" s="165">
        <v>44</v>
      </c>
      <c r="AA12" s="110"/>
      <c r="AB12" s="173"/>
      <c r="AC12" s="164">
        <v>86</v>
      </c>
      <c r="AD12" s="165">
        <v>48.9</v>
      </c>
      <c r="AE12" s="166">
        <v>90</v>
      </c>
      <c r="AF12" s="166">
        <v>51.1</v>
      </c>
      <c r="AG12" s="110">
        <v>0</v>
      </c>
      <c r="AH12" s="173">
        <v>0</v>
      </c>
      <c r="AI12" s="164">
        <v>98</v>
      </c>
      <c r="AJ12" s="165">
        <v>53.8</v>
      </c>
      <c r="AK12" s="166">
        <v>84</v>
      </c>
      <c r="AL12" s="165">
        <v>46.2</v>
      </c>
      <c r="AM12" s="439">
        <v>0</v>
      </c>
      <c r="AN12" s="162">
        <v>0</v>
      </c>
      <c r="AO12" s="164">
        <v>101</v>
      </c>
      <c r="AP12" s="165">
        <v>55.8</v>
      </c>
      <c r="AQ12" s="166">
        <v>80</v>
      </c>
      <c r="AR12" s="165">
        <v>44.2</v>
      </c>
      <c r="AS12" s="110">
        <v>0</v>
      </c>
      <c r="AT12" s="173">
        <v>0</v>
      </c>
      <c r="AU12" s="164">
        <v>75</v>
      </c>
      <c r="AV12" s="165">
        <v>45.2</v>
      </c>
      <c r="AW12" s="166">
        <v>91</v>
      </c>
      <c r="AX12" s="165">
        <v>54.8</v>
      </c>
      <c r="AY12" s="110">
        <v>0</v>
      </c>
      <c r="AZ12" s="173">
        <v>0</v>
      </c>
      <c r="BA12" s="164">
        <v>79</v>
      </c>
      <c r="BB12" s="165">
        <v>45.7</v>
      </c>
      <c r="BC12" s="166">
        <v>94</v>
      </c>
      <c r="BD12" s="165">
        <v>54.3</v>
      </c>
      <c r="BE12" s="110">
        <v>0</v>
      </c>
      <c r="BF12" s="173">
        <v>0</v>
      </c>
    </row>
    <row r="13" spans="1:58" ht="20.100000000000001" customHeight="1" x14ac:dyDescent="0.35">
      <c r="A13" s="69" t="s">
        <v>23</v>
      </c>
      <c r="B13" s="70" t="s">
        <v>34</v>
      </c>
      <c r="C13" s="168">
        <v>70</v>
      </c>
      <c r="D13" s="169">
        <v>66</v>
      </c>
      <c r="E13" s="170">
        <v>36</v>
      </c>
      <c r="F13" s="172">
        <v>34</v>
      </c>
      <c r="G13" s="168">
        <v>79</v>
      </c>
      <c r="H13" s="169">
        <v>68.099999999999994</v>
      </c>
      <c r="I13" s="170">
        <v>37</v>
      </c>
      <c r="J13" s="172">
        <v>31.9</v>
      </c>
      <c r="K13" s="168">
        <v>68</v>
      </c>
      <c r="L13" s="169">
        <v>60.7</v>
      </c>
      <c r="M13" s="170">
        <v>44</v>
      </c>
      <c r="N13" s="172">
        <v>39.299999999999997</v>
      </c>
      <c r="O13" s="168">
        <v>77</v>
      </c>
      <c r="P13" s="169">
        <v>66.400000000000006</v>
      </c>
      <c r="Q13" s="170">
        <v>39</v>
      </c>
      <c r="R13" s="172">
        <v>33.6</v>
      </c>
      <c r="S13" s="168">
        <v>75</v>
      </c>
      <c r="T13" s="169">
        <v>57.3</v>
      </c>
      <c r="U13" s="170">
        <v>56</v>
      </c>
      <c r="V13" s="172">
        <v>42.7</v>
      </c>
      <c r="W13" s="168">
        <v>71</v>
      </c>
      <c r="X13" s="169">
        <v>59.2</v>
      </c>
      <c r="Y13" s="170">
        <v>49</v>
      </c>
      <c r="Z13" s="169">
        <v>40.799999999999997</v>
      </c>
      <c r="AA13" s="111"/>
      <c r="AB13" s="172"/>
      <c r="AC13" s="168">
        <v>65</v>
      </c>
      <c r="AD13" s="169">
        <v>55.6</v>
      </c>
      <c r="AE13" s="170">
        <v>52</v>
      </c>
      <c r="AF13" s="170">
        <v>44.4</v>
      </c>
      <c r="AG13" s="111">
        <v>0</v>
      </c>
      <c r="AH13" s="172">
        <v>0</v>
      </c>
      <c r="AI13" s="168">
        <v>64</v>
      </c>
      <c r="AJ13" s="169">
        <v>59.3</v>
      </c>
      <c r="AK13" s="170">
        <v>44</v>
      </c>
      <c r="AL13" s="169">
        <v>40.700000000000003</v>
      </c>
      <c r="AM13" s="440">
        <v>0</v>
      </c>
      <c r="AN13" s="161">
        <v>0</v>
      </c>
      <c r="AO13" s="168">
        <v>59</v>
      </c>
      <c r="AP13" s="169">
        <v>50.4</v>
      </c>
      <c r="AQ13" s="170">
        <v>58</v>
      </c>
      <c r="AR13" s="169">
        <v>49.6</v>
      </c>
      <c r="AS13" s="111">
        <v>0</v>
      </c>
      <c r="AT13" s="172">
        <v>0</v>
      </c>
      <c r="AU13" s="168">
        <v>63</v>
      </c>
      <c r="AV13" s="169">
        <v>51.2</v>
      </c>
      <c r="AW13" s="170">
        <v>60</v>
      </c>
      <c r="AX13" s="169">
        <v>48.8</v>
      </c>
      <c r="AY13" s="111">
        <v>0</v>
      </c>
      <c r="AZ13" s="172">
        <v>0</v>
      </c>
      <c r="BA13" s="168">
        <v>83</v>
      </c>
      <c r="BB13" s="169">
        <v>61.9</v>
      </c>
      <c r="BC13" s="170">
        <v>51</v>
      </c>
      <c r="BD13" s="169">
        <v>38.1</v>
      </c>
      <c r="BE13" s="111">
        <v>0</v>
      </c>
      <c r="BF13" s="172">
        <v>0</v>
      </c>
    </row>
    <row r="14" spans="1:58" ht="20.100000000000001" customHeight="1" x14ac:dyDescent="0.35">
      <c r="A14" s="63" t="s">
        <v>23</v>
      </c>
      <c r="B14" s="64" t="s">
        <v>566</v>
      </c>
      <c r="C14" s="164" t="s">
        <v>227</v>
      </c>
      <c r="D14" s="165" t="s">
        <v>227</v>
      </c>
      <c r="E14" s="166" t="s">
        <v>227</v>
      </c>
      <c r="F14" s="173" t="s">
        <v>227</v>
      </c>
      <c r="G14" s="164" t="s">
        <v>227</v>
      </c>
      <c r="H14" s="165" t="s">
        <v>227</v>
      </c>
      <c r="I14" s="166" t="s">
        <v>227</v>
      </c>
      <c r="J14" s="173" t="s">
        <v>227</v>
      </c>
      <c r="K14" s="164" t="s">
        <v>227</v>
      </c>
      <c r="L14" s="165" t="s">
        <v>227</v>
      </c>
      <c r="M14" s="166" t="s">
        <v>227</v>
      </c>
      <c r="N14" s="173" t="s">
        <v>227</v>
      </c>
      <c r="O14" s="164">
        <v>39</v>
      </c>
      <c r="P14" s="165">
        <v>60</v>
      </c>
      <c r="Q14" s="166">
        <v>26</v>
      </c>
      <c r="R14" s="173">
        <v>40</v>
      </c>
      <c r="S14" s="164">
        <v>42</v>
      </c>
      <c r="T14" s="165">
        <v>60</v>
      </c>
      <c r="U14" s="166">
        <v>28</v>
      </c>
      <c r="V14" s="173">
        <v>40</v>
      </c>
      <c r="W14" s="164">
        <v>43</v>
      </c>
      <c r="X14" s="165">
        <v>58.1</v>
      </c>
      <c r="Y14" s="166">
        <v>31</v>
      </c>
      <c r="Z14" s="165">
        <v>41.9</v>
      </c>
      <c r="AA14" s="110"/>
      <c r="AB14" s="173"/>
      <c r="AC14" s="164">
        <v>34</v>
      </c>
      <c r="AD14" s="165">
        <v>50</v>
      </c>
      <c r="AE14" s="166">
        <v>34</v>
      </c>
      <c r="AF14" s="165">
        <v>50</v>
      </c>
      <c r="AG14" s="110">
        <v>0</v>
      </c>
      <c r="AH14" s="173">
        <v>0</v>
      </c>
      <c r="AI14" s="164">
        <v>34</v>
      </c>
      <c r="AJ14" s="165">
        <v>51.5</v>
      </c>
      <c r="AK14" s="166">
        <v>32</v>
      </c>
      <c r="AL14" s="165">
        <v>48.5</v>
      </c>
      <c r="AM14" s="439">
        <v>0</v>
      </c>
      <c r="AN14" s="162">
        <v>0</v>
      </c>
      <c r="AO14" s="164">
        <v>32</v>
      </c>
      <c r="AP14" s="165">
        <v>47.8</v>
      </c>
      <c r="AQ14" s="166">
        <v>35</v>
      </c>
      <c r="AR14" s="165">
        <v>52.2</v>
      </c>
      <c r="AS14" s="110">
        <v>0</v>
      </c>
      <c r="AT14" s="173">
        <v>0</v>
      </c>
      <c r="AU14" s="164">
        <v>34</v>
      </c>
      <c r="AV14" s="165">
        <v>50</v>
      </c>
      <c r="AW14" s="166">
        <v>34</v>
      </c>
      <c r="AX14" s="165">
        <v>50</v>
      </c>
      <c r="AY14" s="110">
        <v>0</v>
      </c>
      <c r="AZ14" s="173">
        <v>0</v>
      </c>
      <c r="BA14" s="164">
        <v>35</v>
      </c>
      <c r="BB14" s="165">
        <v>50</v>
      </c>
      <c r="BC14" s="166">
        <v>35</v>
      </c>
      <c r="BD14" s="165">
        <v>50</v>
      </c>
      <c r="BE14" s="110">
        <v>0</v>
      </c>
      <c r="BF14" s="173">
        <v>0</v>
      </c>
    </row>
    <row r="15" spans="1:58" ht="20.100000000000001" customHeight="1" x14ac:dyDescent="0.35">
      <c r="A15" s="69" t="s">
        <v>39</v>
      </c>
      <c r="B15" s="70" t="s">
        <v>40</v>
      </c>
      <c r="C15" s="168">
        <v>31</v>
      </c>
      <c r="D15" s="169">
        <v>62</v>
      </c>
      <c r="E15" s="170">
        <v>19</v>
      </c>
      <c r="F15" s="172">
        <v>38</v>
      </c>
      <c r="G15" s="168">
        <v>30</v>
      </c>
      <c r="H15" s="169">
        <v>62.5</v>
      </c>
      <c r="I15" s="170">
        <v>18</v>
      </c>
      <c r="J15" s="172">
        <v>37.5</v>
      </c>
      <c r="K15" s="168">
        <v>35</v>
      </c>
      <c r="L15" s="169">
        <v>67.3</v>
      </c>
      <c r="M15" s="170">
        <v>17</v>
      </c>
      <c r="N15" s="172">
        <v>32.700000000000003</v>
      </c>
      <c r="O15" s="168">
        <v>27</v>
      </c>
      <c r="P15" s="169">
        <v>52.9</v>
      </c>
      <c r="Q15" s="170">
        <v>24</v>
      </c>
      <c r="R15" s="172">
        <v>47.1</v>
      </c>
      <c r="S15" s="168">
        <v>30</v>
      </c>
      <c r="T15" s="169">
        <v>58.8</v>
      </c>
      <c r="U15" s="170">
        <v>21</v>
      </c>
      <c r="V15" s="172">
        <v>41.2</v>
      </c>
      <c r="W15" s="168">
        <v>62</v>
      </c>
      <c r="X15" s="169">
        <v>53</v>
      </c>
      <c r="Y15" s="170">
        <v>55</v>
      </c>
      <c r="Z15" s="169">
        <v>47</v>
      </c>
      <c r="AA15" s="111"/>
      <c r="AB15" s="172"/>
      <c r="AC15" s="168">
        <v>72</v>
      </c>
      <c r="AD15" s="169">
        <v>61</v>
      </c>
      <c r="AE15" s="170">
        <v>46</v>
      </c>
      <c r="AF15" s="169">
        <v>39</v>
      </c>
      <c r="AG15" s="111">
        <v>0</v>
      </c>
      <c r="AH15" s="172">
        <v>0</v>
      </c>
      <c r="AI15" s="168">
        <v>52</v>
      </c>
      <c r="AJ15" s="169">
        <v>44.1</v>
      </c>
      <c r="AK15" s="170">
        <v>66</v>
      </c>
      <c r="AL15" s="169">
        <v>55.9</v>
      </c>
      <c r="AM15" s="440">
        <v>0</v>
      </c>
      <c r="AN15" s="161">
        <v>0</v>
      </c>
      <c r="AO15" s="168">
        <v>56</v>
      </c>
      <c r="AP15" s="169">
        <v>48.3</v>
      </c>
      <c r="AQ15" s="170">
        <v>60</v>
      </c>
      <c r="AR15" s="169">
        <v>51.7</v>
      </c>
      <c r="AS15" s="111">
        <v>0</v>
      </c>
      <c r="AT15" s="172">
        <v>0</v>
      </c>
      <c r="AU15" s="168">
        <v>59</v>
      </c>
      <c r="AV15" s="169">
        <v>50</v>
      </c>
      <c r="AW15" s="170">
        <v>59</v>
      </c>
      <c r="AX15" s="169">
        <v>50</v>
      </c>
      <c r="AY15" s="111">
        <v>0</v>
      </c>
      <c r="AZ15" s="172">
        <v>0</v>
      </c>
      <c r="BA15" s="168">
        <v>51</v>
      </c>
      <c r="BB15" s="169">
        <v>45.1</v>
      </c>
      <c r="BC15" s="170">
        <v>62</v>
      </c>
      <c r="BD15" s="169">
        <v>54.9</v>
      </c>
      <c r="BE15" s="111">
        <v>0</v>
      </c>
      <c r="BF15" s="172">
        <v>0</v>
      </c>
    </row>
    <row r="16" spans="1:58" ht="20.100000000000001" customHeight="1" x14ac:dyDescent="0.35">
      <c r="A16" s="63" t="s">
        <v>42</v>
      </c>
      <c r="B16" s="64" t="s">
        <v>43</v>
      </c>
      <c r="C16" s="164">
        <v>21</v>
      </c>
      <c r="D16" s="165">
        <v>51.2</v>
      </c>
      <c r="E16" s="166">
        <v>20</v>
      </c>
      <c r="F16" s="173">
        <v>48.8</v>
      </c>
      <c r="G16" s="164">
        <v>24</v>
      </c>
      <c r="H16" s="165">
        <v>57.1</v>
      </c>
      <c r="I16" s="166">
        <v>18</v>
      </c>
      <c r="J16" s="173">
        <v>42.9</v>
      </c>
      <c r="K16" s="164">
        <v>23</v>
      </c>
      <c r="L16" s="165">
        <v>48.9</v>
      </c>
      <c r="M16" s="166">
        <v>24</v>
      </c>
      <c r="N16" s="173">
        <v>51.1</v>
      </c>
      <c r="O16" s="164">
        <v>11</v>
      </c>
      <c r="P16" s="165">
        <v>32.4</v>
      </c>
      <c r="Q16" s="166">
        <v>23</v>
      </c>
      <c r="R16" s="173">
        <v>67.599999999999994</v>
      </c>
      <c r="S16" s="164">
        <v>19</v>
      </c>
      <c r="T16" s="165">
        <v>41.3</v>
      </c>
      <c r="U16" s="166">
        <v>27</v>
      </c>
      <c r="V16" s="173">
        <v>58.7</v>
      </c>
      <c r="W16" s="164">
        <v>19</v>
      </c>
      <c r="X16" s="165">
        <v>43.2</v>
      </c>
      <c r="Y16" s="166">
        <v>25</v>
      </c>
      <c r="Z16" s="165">
        <v>56.8</v>
      </c>
      <c r="AA16" s="110"/>
      <c r="AB16" s="173"/>
      <c r="AC16" s="164">
        <v>20</v>
      </c>
      <c r="AD16" s="165">
        <v>57.1</v>
      </c>
      <c r="AE16" s="166">
        <v>15</v>
      </c>
      <c r="AF16" s="165">
        <v>42.9</v>
      </c>
      <c r="AG16" s="110">
        <v>0</v>
      </c>
      <c r="AH16" s="173">
        <v>0</v>
      </c>
      <c r="AI16" s="164">
        <v>21</v>
      </c>
      <c r="AJ16" s="165">
        <v>47.7</v>
      </c>
      <c r="AK16" s="166">
        <v>23</v>
      </c>
      <c r="AL16" s="165">
        <v>52.3</v>
      </c>
      <c r="AM16" s="439">
        <v>0</v>
      </c>
      <c r="AN16" s="162">
        <v>0</v>
      </c>
      <c r="AO16" s="164">
        <v>20</v>
      </c>
      <c r="AP16" s="165">
        <v>46.5</v>
      </c>
      <c r="AQ16" s="166">
        <v>23</v>
      </c>
      <c r="AR16" s="165">
        <v>53.5</v>
      </c>
      <c r="AS16" s="110">
        <v>0</v>
      </c>
      <c r="AT16" s="173">
        <v>0</v>
      </c>
      <c r="AU16" s="164">
        <v>19</v>
      </c>
      <c r="AV16" s="165">
        <v>47.5</v>
      </c>
      <c r="AW16" s="166">
        <v>21</v>
      </c>
      <c r="AX16" s="165">
        <v>52.5</v>
      </c>
      <c r="AY16" s="110">
        <v>0</v>
      </c>
      <c r="AZ16" s="173">
        <v>0</v>
      </c>
      <c r="BA16" s="164">
        <v>26</v>
      </c>
      <c r="BB16" s="165">
        <v>50</v>
      </c>
      <c r="BC16" s="166">
        <v>26</v>
      </c>
      <c r="BD16" s="165">
        <v>50</v>
      </c>
      <c r="BE16" s="110">
        <v>0</v>
      </c>
      <c r="BF16" s="173">
        <v>0</v>
      </c>
    </row>
    <row r="17" spans="1:58" ht="20.100000000000001" customHeight="1" x14ac:dyDescent="0.35">
      <c r="A17" s="69" t="s">
        <v>45</v>
      </c>
      <c r="B17" s="70" t="s">
        <v>46</v>
      </c>
      <c r="C17" s="168">
        <v>52</v>
      </c>
      <c r="D17" s="169">
        <v>54.7</v>
      </c>
      <c r="E17" s="170">
        <v>43</v>
      </c>
      <c r="F17" s="172">
        <v>45.3</v>
      </c>
      <c r="G17" s="168">
        <v>37</v>
      </c>
      <c r="H17" s="169">
        <v>52.9</v>
      </c>
      <c r="I17" s="170">
        <v>33</v>
      </c>
      <c r="J17" s="172">
        <v>47.1</v>
      </c>
      <c r="K17" s="168">
        <v>35</v>
      </c>
      <c r="L17" s="169">
        <v>46.7</v>
      </c>
      <c r="M17" s="170">
        <v>40</v>
      </c>
      <c r="N17" s="172">
        <v>53.3</v>
      </c>
      <c r="O17" s="168">
        <v>44</v>
      </c>
      <c r="P17" s="169">
        <v>55.7</v>
      </c>
      <c r="Q17" s="170">
        <v>35</v>
      </c>
      <c r="R17" s="172">
        <v>44.3</v>
      </c>
      <c r="S17" s="168">
        <v>42</v>
      </c>
      <c r="T17" s="169">
        <v>52.5</v>
      </c>
      <c r="U17" s="170">
        <v>38</v>
      </c>
      <c r="V17" s="172">
        <v>47.5</v>
      </c>
      <c r="W17" s="168">
        <v>34</v>
      </c>
      <c r="X17" s="169">
        <v>48.6</v>
      </c>
      <c r="Y17" s="170">
        <v>36</v>
      </c>
      <c r="Z17" s="169">
        <v>51.4</v>
      </c>
      <c r="AA17" s="111"/>
      <c r="AB17" s="172"/>
      <c r="AC17" s="168">
        <v>33</v>
      </c>
      <c r="AD17" s="169">
        <v>47.1</v>
      </c>
      <c r="AE17" s="170">
        <v>37</v>
      </c>
      <c r="AF17" s="169">
        <v>52.9</v>
      </c>
      <c r="AG17" s="111">
        <v>0</v>
      </c>
      <c r="AH17" s="172">
        <v>0</v>
      </c>
      <c r="AI17" s="168">
        <v>29</v>
      </c>
      <c r="AJ17" s="169">
        <v>45.3</v>
      </c>
      <c r="AK17" s="170">
        <v>35</v>
      </c>
      <c r="AL17" s="169">
        <v>54.7</v>
      </c>
      <c r="AM17" s="440">
        <v>0</v>
      </c>
      <c r="AN17" s="161">
        <v>0</v>
      </c>
      <c r="AO17" s="168">
        <v>32</v>
      </c>
      <c r="AP17" s="169">
        <v>43.8</v>
      </c>
      <c r="AQ17" s="170">
        <v>41</v>
      </c>
      <c r="AR17" s="169">
        <v>56.2</v>
      </c>
      <c r="AS17" s="111">
        <v>0</v>
      </c>
      <c r="AT17" s="172">
        <v>0</v>
      </c>
      <c r="AU17" s="168">
        <v>26</v>
      </c>
      <c r="AV17" s="169">
        <v>37.700000000000003</v>
      </c>
      <c r="AW17" s="170">
        <v>43</v>
      </c>
      <c r="AX17" s="169">
        <v>62.3</v>
      </c>
      <c r="AY17" s="111">
        <v>0</v>
      </c>
      <c r="AZ17" s="172">
        <v>0</v>
      </c>
      <c r="BA17" s="168">
        <v>22</v>
      </c>
      <c r="BB17" s="169">
        <v>33.299999999999997</v>
      </c>
      <c r="BC17" s="170">
        <v>44</v>
      </c>
      <c r="BD17" s="169">
        <v>66.7</v>
      </c>
      <c r="BE17" s="111">
        <v>0</v>
      </c>
      <c r="BF17" s="172">
        <v>0</v>
      </c>
    </row>
    <row r="18" spans="1:58" ht="20.100000000000001" customHeight="1" x14ac:dyDescent="0.35">
      <c r="A18" s="63" t="s">
        <v>48</v>
      </c>
      <c r="B18" s="64" t="s">
        <v>49</v>
      </c>
      <c r="C18" s="164">
        <v>45</v>
      </c>
      <c r="D18" s="165">
        <v>55.6</v>
      </c>
      <c r="E18" s="166">
        <v>36</v>
      </c>
      <c r="F18" s="173">
        <v>44.4</v>
      </c>
      <c r="G18" s="164">
        <v>33</v>
      </c>
      <c r="H18" s="165">
        <v>40.200000000000003</v>
      </c>
      <c r="I18" s="166">
        <v>49</v>
      </c>
      <c r="J18" s="173">
        <v>59.8</v>
      </c>
      <c r="K18" s="164">
        <v>33</v>
      </c>
      <c r="L18" s="165">
        <v>39.299999999999997</v>
      </c>
      <c r="M18" s="166">
        <v>51</v>
      </c>
      <c r="N18" s="173">
        <v>60.7</v>
      </c>
      <c r="O18" s="164">
        <v>38</v>
      </c>
      <c r="P18" s="165">
        <v>48.1</v>
      </c>
      <c r="Q18" s="166">
        <v>41</v>
      </c>
      <c r="R18" s="173">
        <v>51.9</v>
      </c>
      <c r="S18" s="164">
        <v>36</v>
      </c>
      <c r="T18" s="165">
        <v>43.9</v>
      </c>
      <c r="U18" s="166">
        <v>46</v>
      </c>
      <c r="V18" s="173">
        <v>56.1</v>
      </c>
      <c r="W18" s="164">
        <v>36</v>
      </c>
      <c r="X18" s="165">
        <v>45.6</v>
      </c>
      <c r="Y18" s="166">
        <v>43</v>
      </c>
      <c r="Z18" s="165">
        <v>54.4</v>
      </c>
      <c r="AA18" s="110"/>
      <c r="AB18" s="173"/>
      <c r="AC18" s="164">
        <v>34</v>
      </c>
      <c r="AD18" s="165">
        <v>43.6</v>
      </c>
      <c r="AE18" s="166">
        <v>44</v>
      </c>
      <c r="AF18" s="165">
        <v>56.4</v>
      </c>
      <c r="AG18" s="110">
        <v>0</v>
      </c>
      <c r="AH18" s="173">
        <v>0</v>
      </c>
      <c r="AI18" s="164">
        <v>44</v>
      </c>
      <c r="AJ18" s="165">
        <v>47.8</v>
      </c>
      <c r="AK18" s="166">
        <v>48</v>
      </c>
      <c r="AL18" s="165">
        <v>52.2</v>
      </c>
      <c r="AM18" s="439">
        <v>0</v>
      </c>
      <c r="AN18" s="162">
        <v>0</v>
      </c>
      <c r="AO18" s="164">
        <v>35</v>
      </c>
      <c r="AP18" s="165">
        <v>38.5</v>
      </c>
      <c r="AQ18" s="166">
        <v>56</v>
      </c>
      <c r="AR18" s="165">
        <v>61.5</v>
      </c>
      <c r="AS18" s="110">
        <v>0</v>
      </c>
      <c r="AT18" s="173">
        <v>0</v>
      </c>
      <c r="AU18" s="164">
        <v>36</v>
      </c>
      <c r="AV18" s="165">
        <v>38.299999999999997</v>
      </c>
      <c r="AW18" s="166">
        <v>58</v>
      </c>
      <c r="AX18" s="165">
        <v>61.7</v>
      </c>
      <c r="AY18" s="110">
        <v>0</v>
      </c>
      <c r="AZ18" s="173">
        <v>0</v>
      </c>
      <c r="BA18" s="164">
        <v>44</v>
      </c>
      <c r="BB18" s="165">
        <v>50</v>
      </c>
      <c r="BC18" s="166">
        <v>44</v>
      </c>
      <c r="BD18" s="165">
        <v>50</v>
      </c>
      <c r="BE18" s="110">
        <v>0</v>
      </c>
      <c r="BF18" s="173">
        <v>0</v>
      </c>
    </row>
    <row r="19" spans="1:58" ht="20.100000000000001" customHeight="1" x14ac:dyDescent="0.35">
      <c r="A19" s="69" t="s">
        <v>48</v>
      </c>
      <c r="B19" s="70" t="s">
        <v>50</v>
      </c>
      <c r="C19" s="168">
        <v>64</v>
      </c>
      <c r="D19" s="169">
        <v>59.3</v>
      </c>
      <c r="E19" s="170">
        <v>44</v>
      </c>
      <c r="F19" s="172">
        <v>40.700000000000003</v>
      </c>
      <c r="G19" s="168">
        <v>65</v>
      </c>
      <c r="H19" s="169">
        <v>47.4</v>
      </c>
      <c r="I19" s="170">
        <v>72</v>
      </c>
      <c r="J19" s="172">
        <v>52.6</v>
      </c>
      <c r="K19" s="168">
        <v>65</v>
      </c>
      <c r="L19" s="169">
        <v>47.8</v>
      </c>
      <c r="M19" s="170">
        <v>71</v>
      </c>
      <c r="N19" s="172">
        <v>52.2</v>
      </c>
      <c r="O19" s="168">
        <v>58</v>
      </c>
      <c r="P19" s="169">
        <v>42.3</v>
      </c>
      <c r="Q19" s="170">
        <v>79</v>
      </c>
      <c r="R19" s="172">
        <v>57.7</v>
      </c>
      <c r="S19" s="168">
        <v>57</v>
      </c>
      <c r="T19" s="169">
        <v>45.2</v>
      </c>
      <c r="U19" s="170">
        <v>69</v>
      </c>
      <c r="V19" s="172">
        <v>54.8</v>
      </c>
      <c r="W19" s="168">
        <v>56</v>
      </c>
      <c r="X19" s="169">
        <v>43.4</v>
      </c>
      <c r="Y19" s="170">
        <v>73</v>
      </c>
      <c r="Z19" s="169">
        <v>56.6</v>
      </c>
      <c r="AA19" s="111"/>
      <c r="AB19" s="172"/>
      <c r="AC19" s="168">
        <v>55</v>
      </c>
      <c r="AD19" s="169">
        <v>45.5</v>
      </c>
      <c r="AE19" s="170">
        <v>66</v>
      </c>
      <c r="AF19" s="169">
        <v>54.5</v>
      </c>
      <c r="AG19" s="111">
        <v>0</v>
      </c>
      <c r="AH19" s="172">
        <v>0</v>
      </c>
      <c r="AI19" s="168">
        <v>66</v>
      </c>
      <c r="AJ19" s="169">
        <v>53.2</v>
      </c>
      <c r="AK19" s="170">
        <v>58</v>
      </c>
      <c r="AL19" s="169">
        <v>46.8</v>
      </c>
      <c r="AM19" s="440">
        <v>0</v>
      </c>
      <c r="AN19" s="161">
        <v>0</v>
      </c>
      <c r="AO19" s="168">
        <v>57</v>
      </c>
      <c r="AP19" s="169">
        <v>45.6</v>
      </c>
      <c r="AQ19" s="170">
        <v>68</v>
      </c>
      <c r="AR19" s="169">
        <v>54.4</v>
      </c>
      <c r="AS19" s="111">
        <v>0</v>
      </c>
      <c r="AT19" s="172">
        <v>0</v>
      </c>
      <c r="AU19" s="168">
        <v>61</v>
      </c>
      <c r="AV19" s="169">
        <v>48.4</v>
      </c>
      <c r="AW19" s="170">
        <v>65</v>
      </c>
      <c r="AX19" s="169">
        <v>51.6</v>
      </c>
      <c r="AY19" s="111">
        <v>0</v>
      </c>
      <c r="AZ19" s="172">
        <v>0</v>
      </c>
      <c r="BA19" s="168">
        <v>63</v>
      </c>
      <c r="BB19" s="169">
        <v>52.9</v>
      </c>
      <c r="BC19" s="170">
        <v>56</v>
      </c>
      <c r="BD19" s="169">
        <v>47.1</v>
      </c>
      <c r="BE19" s="111">
        <v>0</v>
      </c>
      <c r="BF19" s="172">
        <v>0</v>
      </c>
    </row>
    <row r="20" spans="1:58" ht="20.100000000000001" customHeight="1" x14ac:dyDescent="0.35">
      <c r="A20" s="63" t="s">
        <v>48</v>
      </c>
      <c r="B20" s="64" t="s">
        <v>430</v>
      </c>
      <c r="C20" s="164" t="s">
        <v>227</v>
      </c>
      <c r="D20" s="165" t="s">
        <v>227</v>
      </c>
      <c r="E20" s="166" t="s">
        <v>227</v>
      </c>
      <c r="F20" s="173" t="s">
        <v>227</v>
      </c>
      <c r="G20" s="164" t="s">
        <v>227</v>
      </c>
      <c r="H20" s="165" t="s">
        <v>227</v>
      </c>
      <c r="I20" s="166" t="s">
        <v>227</v>
      </c>
      <c r="J20" s="173" t="s">
        <v>227</v>
      </c>
      <c r="K20" s="164" t="s">
        <v>227</v>
      </c>
      <c r="L20" s="165" t="s">
        <v>227</v>
      </c>
      <c r="M20" s="166" t="s">
        <v>227</v>
      </c>
      <c r="N20" s="173" t="s">
        <v>227</v>
      </c>
      <c r="O20" s="164" t="s">
        <v>227</v>
      </c>
      <c r="P20" s="165" t="s">
        <v>227</v>
      </c>
      <c r="Q20" s="166" t="s">
        <v>227</v>
      </c>
      <c r="R20" s="173" t="s">
        <v>227</v>
      </c>
      <c r="S20" s="164" t="s">
        <v>227</v>
      </c>
      <c r="T20" s="165" t="s">
        <v>227</v>
      </c>
      <c r="U20" s="166" t="s">
        <v>227</v>
      </c>
      <c r="V20" s="173" t="s">
        <v>227</v>
      </c>
      <c r="W20" s="164" t="s">
        <v>227</v>
      </c>
      <c r="X20" s="165" t="s">
        <v>227</v>
      </c>
      <c r="Y20" s="166" t="s">
        <v>227</v>
      </c>
      <c r="Z20" s="165" t="s">
        <v>227</v>
      </c>
      <c r="AA20" s="110"/>
      <c r="AB20" s="173" t="s">
        <v>227</v>
      </c>
      <c r="AC20" s="164">
        <v>43</v>
      </c>
      <c r="AD20" s="165">
        <v>43</v>
      </c>
      <c r="AE20" s="166">
        <v>57</v>
      </c>
      <c r="AF20" s="165">
        <v>57</v>
      </c>
      <c r="AG20" s="110">
        <v>0</v>
      </c>
      <c r="AH20" s="173">
        <v>0</v>
      </c>
      <c r="AI20" s="164">
        <v>59</v>
      </c>
      <c r="AJ20" s="165">
        <v>59</v>
      </c>
      <c r="AK20" s="166">
        <v>41</v>
      </c>
      <c r="AL20" s="165">
        <v>41</v>
      </c>
      <c r="AM20" s="439">
        <v>0</v>
      </c>
      <c r="AN20" s="162">
        <v>0</v>
      </c>
      <c r="AO20" s="164">
        <v>60</v>
      </c>
      <c r="AP20" s="165">
        <v>60</v>
      </c>
      <c r="AQ20" s="166">
        <v>40</v>
      </c>
      <c r="AR20" s="165">
        <v>40</v>
      </c>
      <c r="AS20" s="110">
        <v>0</v>
      </c>
      <c r="AT20" s="173">
        <v>0</v>
      </c>
      <c r="AU20" s="164">
        <v>49</v>
      </c>
      <c r="AV20" s="165">
        <v>49</v>
      </c>
      <c r="AW20" s="166">
        <v>51</v>
      </c>
      <c r="AX20" s="165">
        <v>51</v>
      </c>
      <c r="AY20" s="110">
        <v>0</v>
      </c>
      <c r="AZ20" s="173">
        <v>0</v>
      </c>
      <c r="BA20" s="164">
        <v>50</v>
      </c>
      <c r="BB20" s="165">
        <v>51.5</v>
      </c>
      <c r="BC20" s="166">
        <v>47</v>
      </c>
      <c r="BD20" s="165">
        <v>48.5</v>
      </c>
      <c r="BE20" s="110">
        <v>0</v>
      </c>
      <c r="BF20" s="173">
        <v>0</v>
      </c>
    </row>
    <row r="21" spans="1:58" ht="20.100000000000001" customHeight="1" x14ac:dyDescent="0.35">
      <c r="A21" s="69" t="s">
        <v>53</v>
      </c>
      <c r="B21" s="70" t="s">
        <v>54</v>
      </c>
      <c r="C21" s="168">
        <v>41</v>
      </c>
      <c r="D21" s="169">
        <v>65.099999999999994</v>
      </c>
      <c r="E21" s="170">
        <v>22</v>
      </c>
      <c r="F21" s="172">
        <v>34.9</v>
      </c>
      <c r="G21" s="168">
        <v>38</v>
      </c>
      <c r="H21" s="169">
        <v>61.3</v>
      </c>
      <c r="I21" s="170">
        <v>24</v>
      </c>
      <c r="J21" s="172">
        <v>38.700000000000003</v>
      </c>
      <c r="K21" s="168">
        <v>34</v>
      </c>
      <c r="L21" s="169">
        <v>51.5</v>
      </c>
      <c r="M21" s="170">
        <v>32</v>
      </c>
      <c r="N21" s="172">
        <v>48.5</v>
      </c>
      <c r="O21" s="168">
        <v>34</v>
      </c>
      <c r="P21" s="169">
        <v>54.8</v>
      </c>
      <c r="Q21" s="170">
        <v>28</v>
      </c>
      <c r="R21" s="172">
        <v>45.2</v>
      </c>
      <c r="S21" s="168">
        <v>41</v>
      </c>
      <c r="T21" s="169">
        <v>55.4</v>
      </c>
      <c r="U21" s="170">
        <v>33</v>
      </c>
      <c r="V21" s="172">
        <v>44.6</v>
      </c>
      <c r="W21" s="168">
        <v>40</v>
      </c>
      <c r="X21" s="169">
        <v>52.6</v>
      </c>
      <c r="Y21" s="170">
        <v>36</v>
      </c>
      <c r="Z21" s="169">
        <v>47.4</v>
      </c>
      <c r="AA21" s="111"/>
      <c r="AB21" s="172"/>
      <c r="AC21" s="168">
        <v>43</v>
      </c>
      <c r="AD21" s="169">
        <v>58.1</v>
      </c>
      <c r="AE21" s="170">
        <v>31</v>
      </c>
      <c r="AF21" s="169">
        <v>41.9</v>
      </c>
      <c r="AG21" s="111">
        <v>0</v>
      </c>
      <c r="AH21" s="172">
        <v>0</v>
      </c>
      <c r="AI21" s="168">
        <v>46</v>
      </c>
      <c r="AJ21" s="169">
        <v>57.5</v>
      </c>
      <c r="AK21" s="170">
        <v>34</v>
      </c>
      <c r="AL21" s="169">
        <v>42.5</v>
      </c>
      <c r="AM21" s="440">
        <v>0</v>
      </c>
      <c r="AN21" s="161">
        <v>0</v>
      </c>
      <c r="AO21" s="168">
        <v>45</v>
      </c>
      <c r="AP21" s="169">
        <v>55.6</v>
      </c>
      <c r="AQ21" s="170">
        <v>36</v>
      </c>
      <c r="AR21" s="169">
        <v>44.4</v>
      </c>
      <c r="AS21" s="111">
        <v>0</v>
      </c>
      <c r="AT21" s="172">
        <v>0</v>
      </c>
      <c r="AU21" s="168">
        <v>47</v>
      </c>
      <c r="AV21" s="169">
        <v>54.7</v>
      </c>
      <c r="AW21" s="170">
        <v>39</v>
      </c>
      <c r="AX21" s="169">
        <v>45.3</v>
      </c>
      <c r="AY21" s="111">
        <v>0</v>
      </c>
      <c r="AZ21" s="172">
        <v>0</v>
      </c>
      <c r="BA21" s="168">
        <v>42</v>
      </c>
      <c r="BB21" s="169">
        <v>47.2</v>
      </c>
      <c r="BC21" s="170">
        <v>47</v>
      </c>
      <c r="BD21" s="169">
        <v>52.8</v>
      </c>
      <c r="BE21" s="111">
        <v>0</v>
      </c>
      <c r="BF21" s="172">
        <v>0</v>
      </c>
    </row>
    <row r="22" spans="1:58" ht="20.100000000000001" customHeight="1" x14ac:dyDescent="0.35">
      <c r="A22" s="63" t="s">
        <v>56</v>
      </c>
      <c r="B22" s="64" t="s">
        <v>57</v>
      </c>
      <c r="C22" s="164">
        <v>23</v>
      </c>
      <c r="D22" s="165">
        <v>52.3</v>
      </c>
      <c r="E22" s="166">
        <v>21</v>
      </c>
      <c r="F22" s="173">
        <v>47.7</v>
      </c>
      <c r="G22" s="164">
        <v>31</v>
      </c>
      <c r="H22" s="165">
        <v>60.8</v>
      </c>
      <c r="I22" s="166">
        <v>20</v>
      </c>
      <c r="J22" s="173">
        <v>39.200000000000003</v>
      </c>
      <c r="K22" s="164">
        <v>30</v>
      </c>
      <c r="L22" s="165">
        <v>65.2</v>
      </c>
      <c r="M22" s="166">
        <v>16</v>
      </c>
      <c r="N22" s="173">
        <v>34.799999999999997</v>
      </c>
      <c r="O22" s="164">
        <v>28</v>
      </c>
      <c r="P22" s="165">
        <v>62.2</v>
      </c>
      <c r="Q22" s="166">
        <v>17</v>
      </c>
      <c r="R22" s="173">
        <v>37.799999999999997</v>
      </c>
      <c r="S22" s="164">
        <v>29</v>
      </c>
      <c r="T22" s="165">
        <v>56.9</v>
      </c>
      <c r="U22" s="166">
        <v>22</v>
      </c>
      <c r="V22" s="173">
        <v>43.1</v>
      </c>
      <c r="W22" s="164">
        <v>26</v>
      </c>
      <c r="X22" s="165">
        <v>57.8</v>
      </c>
      <c r="Y22" s="166">
        <v>19</v>
      </c>
      <c r="Z22" s="165">
        <v>42.2</v>
      </c>
      <c r="AA22" s="110"/>
      <c r="AB22" s="173"/>
      <c r="AC22" s="164">
        <v>29</v>
      </c>
      <c r="AD22" s="165">
        <v>59.2</v>
      </c>
      <c r="AE22" s="166">
        <v>20</v>
      </c>
      <c r="AF22" s="165">
        <v>40.799999999999997</v>
      </c>
      <c r="AG22" s="110">
        <v>0</v>
      </c>
      <c r="AH22" s="173">
        <v>0</v>
      </c>
      <c r="AI22" s="164">
        <v>33</v>
      </c>
      <c r="AJ22" s="165">
        <v>63.5</v>
      </c>
      <c r="AK22" s="166">
        <v>19</v>
      </c>
      <c r="AL22" s="165">
        <v>36.5</v>
      </c>
      <c r="AM22" s="439">
        <v>0</v>
      </c>
      <c r="AN22" s="162">
        <v>0</v>
      </c>
      <c r="AO22" s="164">
        <v>28</v>
      </c>
      <c r="AP22" s="165">
        <v>53.8</v>
      </c>
      <c r="AQ22" s="166">
        <v>24</v>
      </c>
      <c r="AR22" s="165">
        <v>46.2</v>
      </c>
      <c r="AS22" s="110">
        <v>0</v>
      </c>
      <c r="AT22" s="173">
        <v>0</v>
      </c>
      <c r="AU22" s="164">
        <v>35</v>
      </c>
      <c r="AV22" s="165">
        <v>60.3</v>
      </c>
      <c r="AW22" s="166">
        <v>23</v>
      </c>
      <c r="AX22" s="165">
        <v>39.700000000000003</v>
      </c>
      <c r="AY22" s="110">
        <v>0</v>
      </c>
      <c r="AZ22" s="173">
        <v>0</v>
      </c>
      <c r="BA22" s="164">
        <v>23</v>
      </c>
      <c r="BB22" s="165">
        <v>41.1</v>
      </c>
      <c r="BC22" s="166">
        <v>33</v>
      </c>
      <c r="BD22" s="165">
        <v>58.9</v>
      </c>
      <c r="BE22" s="110">
        <v>0</v>
      </c>
      <c r="BF22" s="173">
        <v>0</v>
      </c>
    </row>
    <row r="23" spans="1:58" ht="20.100000000000001" customHeight="1" x14ac:dyDescent="0.35">
      <c r="A23" s="69" t="s">
        <v>56</v>
      </c>
      <c r="B23" s="70" t="s">
        <v>59</v>
      </c>
      <c r="C23" s="168">
        <v>41</v>
      </c>
      <c r="D23" s="169">
        <v>45.6</v>
      </c>
      <c r="E23" s="170">
        <v>49</v>
      </c>
      <c r="F23" s="172">
        <v>54.4</v>
      </c>
      <c r="G23" s="168">
        <v>41</v>
      </c>
      <c r="H23" s="169">
        <v>43.6</v>
      </c>
      <c r="I23" s="170">
        <v>53</v>
      </c>
      <c r="J23" s="172">
        <v>56.4</v>
      </c>
      <c r="K23" s="168">
        <v>50</v>
      </c>
      <c r="L23" s="169">
        <v>55.6</v>
      </c>
      <c r="M23" s="170">
        <v>40</v>
      </c>
      <c r="N23" s="172">
        <v>44.4</v>
      </c>
      <c r="O23" s="168">
        <v>44</v>
      </c>
      <c r="P23" s="169">
        <v>44.4</v>
      </c>
      <c r="Q23" s="170">
        <v>55</v>
      </c>
      <c r="R23" s="172">
        <v>55.6</v>
      </c>
      <c r="S23" s="168">
        <v>46</v>
      </c>
      <c r="T23" s="169">
        <v>44.2</v>
      </c>
      <c r="U23" s="170">
        <v>58</v>
      </c>
      <c r="V23" s="172">
        <v>55.8</v>
      </c>
      <c r="W23" s="168">
        <v>49</v>
      </c>
      <c r="X23" s="169">
        <v>47.1</v>
      </c>
      <c r="Y23" s="170">
        <v>55</v>
      </c>
      <c r="Z23" s="169">
        <v>52.9</v>
      </c>
      <c r="AA23" s="111"/>
      <c r="AB23" s="172"/>
      <c r="AC23" s="168">
        <v>52</v>
      </c>
      <c r="AD23" s="169">
        <v>48.6</v>
      </c>
      <c r="AE23" s="170">
        <v>55</v>
      </c>
      <c r="AF23" s="169">
        <v>51.4</v>
      </c>
      <c r="AG23" s="111">
        <v>0</v>
      </c>
      <c r="AH23" s="172">
        <v>0</v>
      </c>
      <c r="AI23" s="168">
        <v>44</v>
      </c>
      <c r="AJ23" s="169">
        <v>44.4</v>
      </c>
      <c r="AK23" s="170">
        <v>55</v>
      </c>
      <c r="AL23" s="169">
        <v>55.6</v>
      </c>
      <c r="AM23" s="440">
        <v>0</v>
      </c>
      <c r="AN23" s="161">
        <v>0</v>
      </c>
      <c r="AO23" s="168">
        <v>48</v>
      </c>
      <c r="AP23" s="169">
        <v>45.7</v>
      </c>
      <c r="AQ23" s="170">
        <v>57</v>
      </c>
      <c r="AR23" s="169">
        <v>54.3</v>
      </c>
      <c r="AS23" s="111">
        <v>0</v>
      </c>
      <c r="AT23" s="172">
        <v>0</v>
      </c>
      <c r="AU23" s="168">
        <v>45</v>
      </c>
      <c r="AV23" s="169">
        <v>44.6</v>
      </c>
      <c r="AW23" s="170">
        <v>56</v>
      </c>
      <c r="AX23" s="169">
        <v>55.4</v>
      </c>
      <c r="AY23" s="111">
        <v>0</v>
      </c>
      <c r="AZ23" s="172">
        <v>0</v>
      </c>
      <c r="BA23" s="168">
        <v>42</v>
      </c>
      <c r="BB23" s="169">
        <v>35.9</v>
      </c>
      <c r="BC23" s="170">
        <v>74</v>
      </c>
      <c r="BD23" s="169">
        <v>63.2</v>
      </c>
      <c r="BE23" s="111">
        <v>1</v>
      </c>
      <c r="BF23" s="172">
        <v>0.9</v>
      </c>
    </row>
    <row r="24" spans="1:58" ht="20.100000000000001" customHeight="1" x14ac:dyDescent="0.35">
      <c r="A24" s="63" t="s">
        <v>56</v>
      </c>
      <c r="B24" s="64" t="s">
        <v>431</v>
      </c>
      <c r="C24" s="164" t="s">
        <v>227</v>
      </c>
      <c r="D24" s="165" t="s">
        <v>227</v>
      </c>
      <c r="E24" s="166" t="s">
        <v>227</v>
      </c>
      <c r="F24" s="173" t="s">
        <v>227</v>
      </c>
      <c r="G24" s="164" t="s">
        <v>227</v>
      </c>
      <c r="H24" s="165" t="s">
        <v>227</v>
      </c>
      <c r="I24" s="166" t="s">
        <v>227</v>
      </c>
      <c r="J24" s="173" t="s">
        <v>227</v>
      </c>
      <c r="K24" s="164" t="s">
        <v>227</v>
      </c>
      <c r="L24" s="165" t="s">
        <v>227</v>
      </c>
      <c r="M24" s="166" t="s">
        <v>227</v>
      </c>
      <c r="N24" s="173" t="s">
        <v>227</v>
      </c>
      <c r="O24" s="164" t="s">
        <v>227</v>
      </c>
      <c r="P24" s="165" t="s">
        <v>227</v>
      </c>
      <c r="Q24" s="166" t="s">
        <v>227</v>
      </c>
      <c r="R24" s="173" t="s">
        <v>227</v>
      </c>
      <c r="S24" s="164" t="s">
        <v>227</v>
      </c>
      <c r="T24" s="165" t="s">
        <v>227</v>
      </c>
      <c r="U24" s="166" t="s">
        <v>227</v>
      </c>
      <c r="V24" s="173" t="s">
        <v>227</v>
      </c>
      <c r="W24" s="164">
        <v>82</v>
      </c>
      <c r="X24" s="165">
        <v>64.599999999999994</v>
      </c>
      <c r="Y24" s="166">
        <v>45</v>
      </c>
      <c r="Z24" s="165">
        <v>35.4</v>
      </c>
      <c r="AA24" s="110"/>
      <c r="AB24" s="173"/>
      <c r="AC24" s="164">
        <v>69</v>
      </c>
      <c r="AD24" s="165">
        <v>55.6</v>
      </c>
      <c r="AE24" s="166">
        <v>55</v>
      </c>
      <c r="AF24" s="165">
        <v>44.4</v>
      </c>
      <c r="AG24" s="110">
        <v>0</v>
      </c>
      <c r="AH24" s="173">
        <v>0</v>
      </c>
      <c r="AI24" s="164">
        <v>71</v>
      </c>
      <c r="AJ24" s="165">
        <v>57.3</v>
      </c>
      <c r="AK24" s="166">
        <v>53</v>
      </c>
      <c r="AL24" s="165">
        <v>42.7</v>
      </c>
      <c r="AM24" s="439">
        <v>0</v>
      </c>
      <c r="AN24" s="162">
        <v>0</v>
      </c>
      <c r="AO24" s="164">
        <v>66</v>
      </c>
      <c r="AP24" s="165">
        <v>52.4</v>
      </c>
      <c r="AQ24" s="166">
        <v>60</v>
      </c>
      <c r="AR24" s="165">
        <v>47.6</v>
      </c>
      <c r="AS24" s="110">
        <v>0</v>
      </c>
      <c r="AT24" s="173">
        <v>0</v>
      </c>
      <c r="AU24" s="164">
        <v>79</v>
      </c>
      <c r="AV24" s="165">
        <v>61.2</v>
      </c>
      <c r="AW24" s="166">
        <v>50</v>
      </c>
      <c r="AX24" s="165">
        <v>38.799999999999997</v>
      </c>
      <c r="AY24" s="110">
        <v>0</v>
      </c>
      <c r="AZ24" s="173">
        <v>0</v>
      </c>
      <c r="BA24" s="164">
        <v>65</v>
      </c>
      <c r="BB24" s="165">
        <v>49.6</v>
      </c>
      <c r="BC24" s="166">
        <v>66</v>
      </c>
      <c r="BD24" s="165">
        <v>50.4</v>
      </c>
      <c r="BE24" s="110">
        <v>0</v>
      </c>
      <c r="BF24" s="173">
        <v>0</v>
      </c>
    </row>
    <row r="25" spans="1:58" ht="20.100000000000001" customHeight="1" x14ac:dyDescent="0.35">
      <c r="A25" s="69" t="s">
        <v>62</v>
      </c>
      <c r="B25" s="70" t="s">
        <v>63</v>
      </c>
      <c r="C25" s="168">
        <v>69</v>
      </c>
      <c r="D25" s="169">
        <v>61.6</v>
      </c>
      <c r="E25" s="170">
        <v>43</v>
      </c>
      <c r="F25" s="172">
        <v>38.4</v>
      </c>
      <c r="G25" s="168">
        <v>67</v>
      </c>
      <c r="H25" s="169">
        <v>59.3</v>
      </c>
      <c r="I25" s="170">
        <v>46</v>
      </c>
      <c r="J25" s="172">
        <v>40.700000000000003</v>
      </c>
      <c r="K25" s="168">
        <v>66</v>
      </c>
      <c r="L25" s="169">
        <v>64.7</v>
      </c>
      <c r="M25" s="170">
        <v>36</v>
      </c>
      <c r="N25" s="172">
        <v>35.299999999999997</v>
      </c>
      <c r="O25" s="168">
        <v>64</v>
      </c>
      <c r="P25" s="169">
        <v>61</v>
      </c>
      <c r="Q25" s="170">
        <v>41</v>
      </c>
      <c r="R25" s="172">
        <v>39</v>
      </c>
      <c r="S25" s="168">
        <v>60</v>
      </c>
      <c r="T25" s="169">
        <v>58.3</v>
      </c>
      <c r="U25" s="170">
        <v>43</v>
      </c>
      <c r="V25" s="172">
        <v>41.7</v>
      </c>
      <c r="W25" s="168">
        <v>61</v>
      </c>
      <c r="X25" s="169">
        <v>50.4</v>
      </c>
      <c r="Y25" s="170">
        <v>60</v>
      </c>
      <c r="Z25" s="169">
        <v>49.6</v>
      </c>
      <c r="AA25" s="111"/>
      <c r="AB25" s="171"/>
      <c r="AC25" s="168">
        <v>49</v>
      </c>
      <c r="AD25" s="169">
        <v>43.4</v>
      </c>
      <c r="AE25" s="170">
        <v>64</v>
      </c>
      <c r="AF25" s="169">
        <v>56.6</v>
      </c>
      <c r="AG25" s="111">
        <v>0</v>
      </c>
      <c r="AH25" s="172">
        <v>0</v>
      </c>
      <c r="AI25" s="168">
        <v>51</v>
      </c>
      <c r="AJ25" s="169">
        <v>46.8</v>
      </c>
      <c r="AK25" s="170">
        <v>58</v>
      </c>
      <c r="AL25" s="169">
        <v>53.2</v>
      </c>
      <c r="AM25" s="440">
        <v>0</v>
      </c>
      <c r="AN25" s="161">
        <v>0</v>
      </c>
      <c r="AO25" s="168">
        <v>60</v>
      </c>
      <c r="AP25" s="169">
        <v>50.8</v>
      </c>
      <c r="AQ25" s="170">
        <v>58</v>
      </c>
      <c r="AR25" s="169">
        <v>49.2</v>
      </c>
      <c r="AS25" s="111">
        <v>0</v>
      </c>
      <c r="AT25" s="172">
        <v>0</v>
      </c>
      <c r="AU25" s="168">
        <v>54</v>
      </c>
      <c r="AV25" s="169">
        <v>47.4</v>
      </c>
      <c r="AW25" s="170">
        <v>60</v>
      </c>
      <c r="AX25" s="169">
        <v>52.6</v>
      </c>
      <c r="AY25" s="111">
        <v>0</v>
      </c>
      <c r="AZ25" s="172">
        <v>0</v>
      </c>
      <c r="BA25" s="168">
        <v>63</v>
      </c>
      <c r="BB25" s="169">
        <v>52.5</v>
      </c>
      <c r="BC25" s="170">
        <v>57</v>
      </c>
      <c r="BD25" s="169">
        <v>47.5</v>
      </c>
      <c r="BE25" s="111">
        <v>0</v>
      </c>
      <c r="BF25" s="172">
        <v>0</v>
      </c>
    </row>
    <row r="26" spans="1:58" ht="20.100000000000001" customHeight="1" x14ac:dyDescent="0.35">
      <c r="A26" s="63" t="s">
        <v>64</v>
      </c>
      <c r="B26" s="64" t="s">
        <v>65</v>
      </c>
      <c r="C26" s="164">
        <v>44</v>
      </c>
      <c r="D26" s="165">
        <v>57.1</v>
      </c>
      <c r="E26" s="166">
        <v>33</v>
      </c>
      <c r="F26" s="173">
        <v>42.9</v>
      </c>
      <c r="G26" s="164">
        <v>44</v>
      </c>
      <c r="H26" s="165">
        <v>57.9</v>
      </c>
      <c r="I26" s="166">
        <v>32</v>
      </c>
      <c r="J26" s="173">
        <v>42.1</v>
      </c>
      <c r="K26" s="164">
        <v>45</v>
      </c>
      <c r="L26" s="165">
        <v>60</v>
      </c>
      <c r="M26" s="166">
        <v>30</v>
      </c>
      <c r="N26" s="173">
        <v>40</v>
      </c>
      <c r="O26" s="164">
        <v>42</v>
      </c>
      <c r="P26" s="165">
        <v>58.3</v>
      </c>
      <c r="Q26" s="166">
        <v>30</v>
      </c>
      <c r="R26" s="173">
        <v>41.7</v>
      </c>
      <c r="S26" s="164">
        <v>38</v>
      </c>
      <c r="T26" s="165">
        <v>51.4</v>
      </c>
      <c r="U26" s="166">
        <v>36</v>
      </c>
      <c r="V26" s="173">
        <v>48.6</v>
      </c>
      <c r="W26" s="164">
        <v>48</v>
      </c>
      <c r="X26" s="165">
        <v>57.1</v>
      </c>
      <c r="Y26" s="166">
        <v>36</v>
      </c>
      <c r="Z26" s="165">
        <v>42.9</v>
      </c>
      <c r="AA26" s="110"/>
      <c r="AB26" s="173"/>
      <c r="AC26" s="164">
        <v>44</v>
      </c>
      <c r="AD26" s="165">
        <v>56.4</v>
      </c>
      <c r="AE26" s="166">
        <v>34</v>
      </c>
      <c r="AF26" s="165">
        <v>43.6</v>
      </c>
      <c r="AG26" s="110">
        <v>0</v>
      </c>
      <c r="AH26" s="173">
        <v>0</v>
      </c>
      <c r="AI26" s="164">
        <v>40</v>
      </c>
      <c r="AJ26" s="165">
        <v>50</v>
      </c>
      <c r="AK26" s="166">
        <v>40</v>
      </c>
      <c r="AL26" s="165">
        <v>50</v>
      </c>
      <c r="AM26" s="439">
        <v>0</v>
      </c>
      <c r="AN26" s="162">
        <v>0</v>
      </c>
      <c r="AO26" s="164">
        <v>44</v>
      </c>
      <c r="AP26" s="165">
        <v>54.3</v>
      </c>
      <c r="AQ26" s="166">
        <v>36</v>
      </c>
      <c r="AR26" s="165">
        <v>44.4</v>
      </c>
      <c r="AS26" s="110">
        <v>1</v>
      </c>
      <c r="AT26" s="173">
        <v>1.2</v>
      </c>
      <c r="AU26" s="164">
        <v>45</v>
      </c>
      <c r="AV26" s="165">
        <v>56.3</v>
      </c>
      <c r="AW26" s="166">
        <v>35</v>
      </c>
      <c r="AX26" s="165">
        <v>43.8</v>
      </c>
      <c r="AY26" s="110">
        <v>0</v>
      </c>
      <c r="AZ26" s="173">
        <v>0</v>
      </c>
      <c r="BA26" s="164">
        <v>41</v>
      </c>
      <c r="BB26" s="165">
        <v>47.7</v>
      </c>
      <c r="BC26" s="166">
        <v>45</v>
      </c>
      <c r="BD26" s="165">
        <v>52.3</v>
      </c>
      <c r="BE26" s="110">
        <v>0</v>
      </c>
      <c r="BF26" s="173">
        <v>0</v>
      </c>
    </row>
    <row r="27" spans="1:58" ht="20.100000000000001" customHeight="1" x14ac:dyDescent="0.35">
      <c r="A27" s="69" t="s">
        <v>66</v>
      </c>
      <c r="B27" s="70" t="s">
        <v>67</v>
      </c>
      <c r="C27" s="168">
        <v>28</v>
      </c>
      <c r="D27" s="169">
        <v>54.9</v>
      </c>
      <c r="E27" s="170">
        <v>23</v>
      </c>
      <c r="F27" s="172">
        <v>45.1</v>
      </c>
      <c r="G27" s="168">
        <v>35</v>
      </c>
      <c r="H27" s="169">
        <v>67.3</v>
      </c>
      <c r="I27" s="170">
        <v>17</v>
      </c>
      <c r="J27" s="172">
        <v>32.700000000000003</v>
      </c>
      <c r="K27" s="168">
        <v>34</v>
      </c>
      <c r="L27" s="169">
        <v>54.8</v>
      </c>
      <c r="M27" s="170">
        <v>28</v>
      </c>
      <c r="N27" s="172">
        <v>45.2</v>
      </c>
      <c r="O27" s="168">
        <v>24</v>
      </c>
      <c r="P27" s="169">
        <v>42.9</v>
      </c>
      <c r="Q27" s="170">
        <v>32</v>
      </c>
      <c r="R27" s="172">
        <v>57.1</v>
      </c>
      <c r="S27" s="168">
        <v>23</v>
      </c>
      <c r="T27" s="169">
        <v>41.1</v>
      </c>
      <c r="U27" s="170">
        <v>33</v>
      </c>
      <c r="V27" s="172">
        <v>58.9</v>
      </c>
      <c r="W27" s="168">
        <v>36</v>
      </c>
      <c r="X27" s="169">
        <v>67.900000000000006</v>
      </c>
      <c r="Y27" s="170">
        <v>17</v>
      </c>
      <c r="Z27" s="169">
        <v>32.1</v>
      </c>
      <c r="AA27" s="111"/>
      <c r="AB27" s="172"/>
      <c r="AC27" s="168">
        <v>28</v>
      </c>
      <c r="AD27" s="169">
        <v>53.8</v>
      </c>
      <c r="AE27" s="170">
        <v>24</v>
      </c>
      <c r="AF27" s="169">
        <v>46.2</v>
      </c>
      <c r="AG27" s="111">
        <v>0</v>
      </c>
      <c r="AH27" s="172">
        <v>0</v>
      </c>
      <c r="AI27" s="168">
        <v>34</v>
      </c>
      <c r="AJ27" s="169">
        <v>51.5</v>
      </c>
      <c r="AK27" s="170">
        <v>31</v>
      </c>
      <c r="AL27" s="169">
        <v>47</v>
      </c>
      <c r="AM27" s="440">
        <v>1</v>
      </c>
      <c r="AN27" s="161">
        <v>1.5</v>
      </c>
      <c r="AO27" s="168">
        <v>28</v>
      </c>
      <c r="AP27" s="169">
        <v>42.4</v>
      </c>
      <c r="AQ27" s="170">
        <v>38</v>
      </c>
      <c r="AR27" s="169">
        <v>57.6</v>
      </c>
      <c r="AS27" s="111">
        <v>0</v>
      </c>
      <c r="AT27" s="172">
        <v>0</v>
      </c>
      <c r="AU27" s="168">
        <v>30</v>
      </c>
      <c r="AV27" s="169">
        <v>53.6</v>
      </c>
      <c r="AW27" s="170">
        <v>26</v>
      </c>
      <c r="AX27" s="169">
        <v>46.4</v>
      </c>
      <c r="AY27" s="111">
        <v>0</v>
      </c>
      <c r="AZ27" s="172">
        <v>0</v>
      </c>
      <c r="BA27" s="168">
        <v>38</v>
      </c>
      <c r="BB27" s="169">
        <v>55.9</v>
      </c>
      <c r="BC27" s="170">
        <v>30</v>
      </c>
      <c r="BD27" s="169">
        <v>44.1</v>
      </c>
      <c r="BE27" s="111">
        <v>0</v>
      </c>
      <c r="BF27" s="172">
        <v>0</v>
      </c>
    </row>
    <row r="28" spans="1:58" ht="20.100000000000001" customHeight="1" x14ac:dyDescent="0.35">
      <c r="A28" s="63" t="s">
        <v>66</v>
      </c>
      <c r="B28" s="64" t="s">
        <v>69</v>
      </c>
      <c r="C28" s="164">
        <v>41</v>
      </c>
      <c r="D28" s="165">
        <v>50</v>
      </c>
      <c r="E28" s="166">
        <v>41</v>
      </c>
      <c r="F28" s="173">
        <v>50</v>
      </c>
      <c r="G28" s="164">
        <v>51</v>
      </c>
      <c r="H28" s="165">
        <v>65.400000000000006</v>
      </c>
      <c r="I28" s="166">
        <v>27</v>
      </c>
      <c r="J28" s="173">
        <v>34.6</v>
      </c>
      <c r="K28" s="164">
        <v>39</v>
      </c>
      <c r="L28" s="165">
        <v>46.4</v>
      </c>
      <c r="M28" s="166">
        <v>45</v>
      </c>
      <c r="N28" s="173">
        <v>53.6</v>
      </c>
      <c r="O28" s="164">
        <v>38</v>
      </c>
      <c r="P28" s="165">
        <v>46.3</v>
      </c>
      <c r="Q28" s="166">
        <v>44</v>
      </c>
      <c r="R28" s="173">
        <v>53.7</v>
      </c>
      <c r="S28" s="164">
        <v>75</v>
      </c>
      <c r="T28" s="165">
        <v>64.099999999999994</v>
      </c>
      <c r="U28" s="166">
        <v>42</v>
      </c>
      <c r="V28" s="173">
        <v>35.9</v>
      </c>
      <c r="W28" s="164">
        <v>70</v>
      </c>
      <c r="X28" s="165">
        <v>59.3</v>
      </c>
      <c r="Y28" s="166">
        <v>48</v>
      </c>
      <c r="Z28" s="165">
        <v>40.700000000000003</v>
      </c>
      <c r="AA28" s="110"/>
      <c r="AB28" s="173"/>
      <c r="AC28" s="164">
        <v>67</v>
      </c>
      <c r="AD28" s="165">
        <v>57.3</v>
      </c>
      <c r="AE28" s="166">
        <v>49</v>
      </c>
      <c r="AF28" s="165">
        <v>41.9</v>
      </c>
      <c r="AG28" s="110">
        <v>1</v>
      </c>
      <c r="AH28" s="173">
        <v>0.9</v>
      </c>
      <c r="AI28" s="164">
        <v>67</v>
      </c>
      <c r="AJ28" s="165">
        <v>57.3</v>
      </c>
      <c r="AK28" s="166">
        <v>49</v>
      </c>
      <c r="AL28" s="165">
        <v>41.9</v>
      </c>
      <c r="AM28" s="439">
        <v>1</v>
      </c>
      <c r="AN28" s="162">
        <v>0.9</v>
      </c>
      <c r="AO28" s="164">
        <v>59</v>
      </c>
      <c r="AP28" s="165">
        <v>50.9</v>
      </c>
      <c r="AQ28" s="166">
        <v>57</v>
      </c>
      <c r="AR28" s="165">
        <v>49.1</v>
      </c>
      <c r="AS28" s="110">
        <v>0</v>
      </c>
      <c r="AT28" s="173">
        <v>0</v>
      </c>
      <c r="AU28" s="164">
        <v>62</v>
      </c>
      <c r="AV28" s="165">
        <v>53.9</v>
      </c>
      <c r="AW28" s="166">
        <v>53</v>
      </c>
      <c r="AX28" s="165">
        <v>46.1</v>
      </c>
      <c r="AY28" s="110">
        <v>0</v>
      </c>
      <c r="AZ28" s="173">
        <v>0</v>
      </c>
      <c r="BA28" s="164">
        <v>62</v>
      </c>
      <c r="BB28" s="165">
        <v>53</v>
      </c>
      <c r="BC28" s="166">
        <v>55</v>
      </c>
      <c r="BD28" s="165">
        <v>47</v>
      </c>
      <c r="BE28" s="110">
        <v>0</v>
      </c>
      <c r="BF28" s="173">
        <v>0</v>
      </c>
    </row>
    <row r="29" spans="1:58" ht="20.100000000000001" customHeight="1" x14ac:dyDescent="0.35">
      <c r="A29" s="69" t="s">
        <v>71</v>
      </c>
      <c r="B29" s="70" t="s">
        <v>72</v>
      </c>
      <c r="C29" s="168">
        <v>39</v>
      </c>
      <c r="D29" s="169">
        <v>65</v>
      </c>
      <c r="E29" s="170">
        <v>21</v>
      </c>
      <c r="F29" s="172">
        <v>35</v>
      </c>
      <c r="G29" s="168">
        <v>31</v>
      </c>
      <c r="H29" s="169">
        <v>58.5</v>
      </c>
      <c r="I29" s="170">
        <v>22</v>
      </c>
      <c r="J29" s="172">
        <v>41.5</v>
      </c>
      <c r="K29" s="168">
        <v>36</v>
      </c>
      <c r="L29" s="169">
        <v>61</v>
      </c>
      <c r="M29" s="170">
        <v>23</v>
      </c>
      <c r="N29" s="172">
        <v>39</v>
      </c>
      <c r="O29" s="168">
        <v>39</v>
      </c>
      <c r="P29" s="169">
        <v>58.2</v>
      </c>
      <c r="Q29" s="170">
        <v>28</v>
      </c>
      <c r="R29" s="172">
        <v>41.8</v>
      </c>
      <c r="S29" s="168">
        <v>46</v>
      </c>
      <c r="T29" s="169">
        <v>69.7</v>
      </c>
      <c r="U29" s="170">
        <v>20</v>
      </c>
      <c r="V29" s="172">
        <v>30.3</v>
      </c>
      <c r="W29" s="168">
        <v>23</v>
      </c>
      <c r="X29" s="169">
        <v>37.1</v>
      </c>
      <c r="Y29" s="170">
        <v>39</v>
      </c>
      <c r="Z29" s="169">
        <v>62.9</v>
      </c>
      <c r="AA29" s="111"/>
      <c r="AB29" s="172"/>
      <c r="AC29" s="168">
        <v>22</v>
      </c>
      <c r="AD29" s="169">
        <v>34.4</v>
      </c>
      <c r="AE29" s="170">
        <v>42</v>
      </c>
      <c r="AF29" s="169">
        <v>65.599999999999994</v>
      </c>
      <c r="AG29" s="111">
        <v>0</v>
      </c>
      <c r="AH29" s="172">
        <v>0</v>
      </c>
      <c r="AI29" s="168">
        <v>34</v>
      </c>
      <c r="AJ29" s="169">
        <v>53.1</v>
      </c>
      <c r="AK29" s="170">
        <v>30</v>
      </c>
      <c r="AL29" s="169">
        <v>46.9</v>
      </c>
      <c r="AM29" s="440">
        <v>0</v>
      </c>
      <c r="AN29" s="161">
        <v>0</v>
      </c>
      <c r="AO29" s="168">
        <v>31</v>
      </c>
      <c r="AP29" s="169">
        <v>49.2</v>
      </c>
      <c r="AQ29" s="170">
        <v>32</v>
      </c>
      <c r="AR29" s="169">
        <v>50.8</v>
      </c>
      <c r="AS29" s="111">
        <v>0</v>
      </c>
      <c r="AT29" s="172">
        <v>0</v>
      </c>
      <c r="AU29" s="168">
        <v>30</v>
      </c>
      <c r="AV29" s="169">
        <v>50.8</v>
      </c>
      <c r="AW29" s="170">
        <v>29</v>
      </c>
      <c r="AX29" s="169">
        <v>49.2</v>
      </c>
      <c r="AY29" s="111">
        <v>0</v>
      </c>
      <c r="AZ29" s="172">
        <v>0</v>
      </c>
      <c r="BA29" s="168">
        <v>30</v>
      </c>
      <c r="BB29" s="169">
        <v>45.5</v>
      </c>
      <c r="BC29" s="170">
        <v>36</v>
      </c>
      <c r="BD29" s="169">
        <v>54.5</v>
      </c>
      <c r="BE29" s="111">
        <v>0</v>
      </c>
      <c r="BF29" s="172">
        <v>0</v>
      </c>
    </row>
    <row r="30" spans="1:58" ht="20.100000000000001" customHeight="1" x14ac:dyDescent="0.35">
      <c r="A30" s="63" t="s">
        <v>74</v>
      </c>
      <c r="B30" s="64" t="s">
        <v>432</v>
      </c>
      <c r="C30" s="164" t="s">
        <v>227</v>
      </c>
      <c r="D30" s="165" t="s">
        <v>227</v>
      </c>
      <c r="E30" s="166" t="s">
        <v>227</v>
      </c>
      <c r="F30" s="173" t="s">
        <v>227</v>
      </c>
      <c r="G30" s="164" t="s">
        <v>227</v>
      </c>
      <c r="H30" s="165" t="s">
        <v>227</v>
      </c>
      <c r="I30" s="166" t="s">
        <v>227</v>
      </c>
      <c r="J30" s="173" t="s">
        <v>227</v>
      </c>
      <c r="K30" s="164" t="s">
        <v>227</v>
      </c>
      <c r="L30" s="165" t="s">
        <v>227</v>
      </c>
      <c r="M30" s="166" t="s">
        <v>227</v>
      </c>
      <c r="N30" s="173" t="s">
        <v>227</v>
      </c>
      <c r="O30" s="164" t="s">
        <v>227</v>
      </c>
      <c r="P30" s="165" t="s">
        <v>227</v>
      </c>
      <c r="Q30" s="166" t="s">
        <v>227</v>
      </c>
      <c r="R30" s="173" t="s">
        <v>227</v>
      </c>
      <c r="S30" s="164" t="s">
        <v>227</v>
      </c>
      <c r="T30" s="165" t="s">
        <v>227</v>
      </c>
      <c r="U30" s="166" t="s">
        <v>227</v>
      </c>
      <c r="V30" s="173" t="s">
        <v>227</v>
      </c>
      <c r="W30" s="164" t="s">
        <v>227</v>
      </c>
      <c r="X30" s="165" t="s">
        <v>227</v>
      </c>
      <c r="Y30" s="166" t="s">
        <v>227</v>
      </c>
      <c r="Z30" s="165" t="s">
        <v>227</v>
      </c>
      <c r="AA30" s="110"/>
      <c r="AB30" s="173" t="s">
        <v>227</v>
      </c>
      <c r="AC30" s="164" t="s">
        <v>227</v>
      </c>
      <c r="AD30" s="165" t="s">
        <v>227</v>
      </c>
      <c r="AE30" s="166" t="s">
        <v>227</v>
      </c>
      <c r="AF30" s="165" t="s">
        <v>227</v>
      </c>
      <c r="AG30" s="110">
        <v>0</v>
      </c>
      <c r="AH30" s="173">
        <v>0</v>
      </c>
      <c r="AI30" s="164">
        <v>32</v>
      </c>
      <c r="AJ30" s="165">
        <v>51.6</v>
      </c>
      <c r="AK30" s="166">
        <v>30</v>
      </c>
      <c r="AL30" s="165">
        <v>48.4</v>
      </c>
      <c r="AM30" s="439">
        <v>0</v>
      </c>
      <c r="AN30" s="162">
        <v>0</v>
      </c>
      <c r="AO30" s="164">
        <v>32</v>
      </c>
      <c r="AP30" s="165">
        <v>50.8</v>
      </c>
      <c r="AQ30" s="166">
        <v>31</v>
      </c>
      <c r="AR30" s="165">
        <v>49.2</v>
      </c>
      <c r="AS30" s="110">
        <v>0</v>
      </c>
      <c r="AT30" s="173">
        <v>0</v>
      </c>
      <c r="AU30" s="164">
        <v>30</v>
      </c>
      <c r="AV30" s="165">
        <v>47.6</v>
      </c>
      <c r="AW30" s="166">
        <v>33</v>
      </c>
      <c r="AX30" s="165">
        <v>52.4</v>
      </c>
      <c r="AY30" s="110">
        <v>0</v>
      </c>
      <c r="AZ30" s="173">
        <v>0</v>
      </c>
      <c r="BA30" s="164">
        <v>31</v>
      </c>
      <c r="BB30" s="165">
        <v>50</v>
      </c>
      <c r="BC30" s="166">
        <v>31</v>
      </c>
      <c r="BD30" s="165">
        <v>50</v>
      </c>
      <c r="BE30" s="110">
        <v>0</v>
      </c>
      <c r="BF30" s="173">
        <v>0</v>
      </c>
    </row>
    <row r="31" spans="1:58" ht="20.100000000000001" customHeight="1" x14ac:dyDescent="0.35">
      <c r="A31" s="69" t="s">
        <v>76</v>
      </c>
      <c r="B31" s="70" t="s">
        <v>77</v>
      </c>
      <c r="C31" s="168">
        <v>68</v>
      </c>
      <c r="D31" s="169">
        <v>56.2</v>
      </c>
      <c r="E31" s="170">
        <v>53</v>
      </c>
      <c r="F31" s="172">
        <v>43.8</v>
      </c>
      <c r="G31" s="168">
        <v>64</v>
      </c>
      <c r="H31" s="169">
        <v>50</v>
      </c>
      <c r="I31" s="170">
        <v>64</v>
      </c>
      <c r="J31" s="172">
        <v>50</v>
      </c>
      <c r="K31" s="168">
        <v>63</v>
      </c>
      <c r="L31" s="169">
        <v>50.8</v>
      </c>
      <c r="M31" s="170">
        <v>61</v>
      </c>
      <c r="N31" s="172">
        <v>49.2</v>
      </c>
      <c r="O31" s="168">
        <v>64</v>
      </c>
      <c r="P31" s="169">
        <v>50.4</v>
      </c>
      <c r="Q31" s="170">
        <v>63</v>
      </c>
      <c r="R31" s="172">
        <v>49.6</v>
      </c>
      <c r="S31" s="168">
        <v>59</v>
      </c>
      <c r="T31" s="169">
        <v>46.8</v>
      </c>
      <c r="U31" s="170">
        <v>67</v>
      </c>
      <c r="V31" s="172">
        <v>53.2</v>
      </c>
      <c r="W31" s="168">
        <v>63</v>
      </c>
      <c r="X31" s="169">
        <v>49.6</v>
      </c>
      <c r="Y31" s="170">
        <v>61</v>
      </c>
      <c r="Z31" s="169">
        <v>48</v>
      </c>
      <c r="AA31" s="111">
        <v>3</v>
      </c>
      <c r="AB31" s="172">
        <v>2.4</v>
      </c>
      <c r="AC31" s="168">
        <v>63</v>
      </c>
      <c r="AD31" s="169">
        <v>51.2</v>
      </c>
      <c r="AE31" s="170">
        <v>60</v>
      </c>
      <c r="AF31" s="169">
        <v>48.8</v>
      </c>
      <c r="AG31" s="111">
        <v>0</v>
      </c>
      <c r="AH31" s="172">
        <v>0</v>
      </c>
      <c r="AI31" s="168">
        <v>62</v>
      </c>
      <c r="AJ31" s="169">
        <v>47.7</v>
      </c>
      <c r="AK31" s="170">
        <v>68</v>
      </c>
      <c r="AL31" s="169">
        <v>52.3</v>
      </c>
      <c r="AM31" s="440">
        <v>0</v>
      </c>
      <c r="AN31" s="161">
        <v>0</v>
      </c>
      <c r="AO31" s="168">
        <v>63</v>
      </c>
      <c r="AP31" s="169">
        <v>47.7</v>
      </c>
      <c r="AQ31" s="170">
        <v>69</v>
      </c>
      <c r="AR31" s="169">
        <v>52.3</v>
      </c>
      <c r="AS31" s="111">
        <v>0</v>
      </c>
      <c r="AT31" s="172">
        <v>0</v>
      </c>
      <c r="AU31" s="168">
        <v>55</v>
      </c>
      <c r="AV31" s="169">
        <v>42.3</v>
      </c>
      <c r="AW31" s="170">
        <v>75</v>
      </c>
      <c r="AX31" s="169">
        <v>57.7</v>
      </c>
      <c r="AY31" s="111">
        <v>0</v>
      </c>
      <c r="AZ31" s="172">
        <v>0</v>
      </c>
      <c r="BA31" s="168">
        <v>63</v>
      </c>
      <c r="BB31" s="169">
        <v>47.7</v>
      </c>
      <c r="BC31" s="170">
        <v>67</v>
      </c>
      <c r="BD31" s="169">
        <v>50.8</v>
      </c>
      <c r="BE31" s="111">
        <v>2</v>
      </c>
      <c r="BF31" s="172">
        <v>1.5</v>
      </c>
    </row>
    <row r="32" spans="1:58" ht="20.100000000000001" customHeight="1" x14ac:dyDescent="0.35">
      <c r="A32" s="63" t="s">
        <v>80</v>
      </c>
      <c r="B32" s="64" t="s">
        <v>81</v>
      </c>
      <c r="C32" s="164">
        <v>12</v>
      </c>
      <c r="D32" s="165">
        <v>35.299999999999997</v>
      </c>
      <c r="E32" s="166">
        <v>22</v>
      </c>
      <c r="F32" s="173">
        <v>64.7</v>
      </c>
      <c r="G32" s="164">
        <v>13</v>
      </c>
      <c r="H32" s="165">
        <v>32.5</v>
      </c>
      <c r="I32" s="166">
        <v>27</v>
      </c>
      <c r="J32" s="173">
        <v>67.5</v>
      </c>
      <c r="K32" s="164">
        <v>17</v>
      </c>
      <c r="L32" s="165">
        <v>42.5</v>
      </c>
      <c r="M32" s="166">
        <v>23</v>
      </c>
      <c r="N32" s="173">
        <v>57.5</v>
      </c>
      <c r="O32" s="164">
        <v>15</v>
      </c>
      <c r="P32" s="165">
        <v>38.5</v>
      </c>
      <c r="Q32" s="166">
        <v>24</v>
      </c>
      <c r="R32" s="173">
        <v>61.5</v>
      </c>
      <c r="S32" s="164">
        <v>13</v>
      </c>
      <c r="T32" s="165">
        <v>38.200000000000003</v>
      </c>
      <c r="U32" s="166">
        <v>21</v>
      </c>
      <c r="V32" s="173">
        <v>61.8</v>
      </c>
      <c r="W32" s="164">
        <v>17</v>
      </c>
      <c r="X32" s="165">
        <v>45.9</v>
      </c>
      <c r="Y32" s="166">
        <v>20</v>
      </c>
      <c r="Z32" s="165">
        <v>54.1</v>
      </c>
      <c r="AA32" s="110"/>
      <c r="AB32" s="173"/>
      <c r="AC32" s="164">
        <v>14</v>
      </c>
      <c r="AD32" s="165">
        <v>40</v>
      </c>
      <c r="AE32" s="166">
        <v>21</v>
      </c>
      <c r="AF32" s="165">
        <v>60</v>
      </c>
      <c r="AG32" s="110">
        <v>0</v>
      </c>
      <c r="AH32" s="173">
        <v>0</v>
      </c>
      <c r="AI32" s="164">
        <v>23</v>
      </c>
      <c r="AJ32" s="165">
        <v>65.7</v>
      </c>
      <c r="AK32" s="166">
        <v>12</v>
      </c>
      <c r="AL32" s="165">
        <v>34.299999999999997</v>
      </c>
      <c r="AM32" s="439">
        <v>0</v>
      </c>
      <c r="AN32" s="162">
        <v>0</v>
      </c>
      <c r="AO32" s="164">
        <v>16</v>
      </c>
      <c r="AP32" s="165">
        <v>48.5</v>
      </c>
      <c r="AQ32" s="166">
        <v>17</v>
      </c>
      <c r="AR32" s="165">
        <v>51.5</v>
      </c>
      <c r="AS32" s="110">
        <v>0</v>
      </c>
      <c r="AT32" s="173">
        <v>0</v>
      </c>
      <c r="AU32" s="164">
        <v>11</v>
      </c>
      <c r="AV32" s="165">
        <v>32.4</v>
      </c>
      <c r="AW32" s="166">
        <v>23</v>
      </c>
      <c r="AX32" s="165">
        <v>67.599999999999994</v>
      </c>
      <c r="AY32" s="110">
        <v>0</v>
      </c>
      <c r="AZ32" s="173">
        <v>0</v>
      </c>
      <c r="BA32" s="164">
        <v>14</v>
      </c>
      <c r="BB32" s="165">
        <v>41.2</v>
      </c>
      <c r="BC32" s="166">
        <v>20</v>
      </c>
      <c r="BD32" s="165">
        <v>58.8</v>
      </c>
      <c r="BE32" s="110">
        <v>0</v>
      </c>
      <c r="BF32" s="173">
        <v>0</v>
      </c>
    </row>
    <row r="33" spans="1:58" ht="20.100000000000001" customHeight="1" x14ac:dyDescent="0.35">
      <c r="A33" s="69" t="s">
        <v>80</v>
      </c>
      <c r="B33" s="70" t="s">
        <v>84</v>
      </c>
      <c r="C33" s="168">
        <v>93</v>
      </c>
      <c r="D33" s="169">
        <v>49.5</v>
      </c>
      <c r="E33" s="170">
        <v>95</v>
      </c>
      <c r="F33" s="172">
        <v>50.5</v>
      </c>
      <c r="G33" s="168">
        <v>90</v>
      </c>
      <c r="H33" s="169">
        <v>49.5</v>
      </c>
      <c r="I33" s="170">
        <v>92</v>
      </c>
      <c r="J33" s="172">
        <v>50.5</v>
      </c>
      <c r="K33" s="168">
        <v>96</v>
      </c>
      <c r="L33" s="169">
        <v>51.9</v>
      </c>
      <c r="M33" s="170">
        <v>89</v>
      </c>
      <c r="N33" s="172">
        <v>48.1</v>
      </c>
      <c r="O33" s="168">
        <v>96</v>
      </c>
      <c r="P33" s="169">
        <v>52.5</v>
      </c>
      <c r="Q33" s="170">
        <v>87</v>
      </c>
      <c r="R33" s="172">
        <v>47.5</v>
      </c>
      <c r="S33" s="168">
        <v>92</v>
      </c>
      <c r="T33" s="169">
        <v>47.7</v>
      </c>
      <c r="U33" s="170">
        <v>101</v>
      </c>
      <c r="V33" s="172">
        <v>52.3</v>
      </c>
      <c r="W33" s="168">
        <v>88</v>
      </c>
      <c r="X33" s="169">
        <v>46.3</v>
      </c>
      <c r="Y33" s="170">
        <v>102</v>
      </c>
      <c r="Z33" s="169">
        <v>53.7</v>
      </c>
      <c r="AA33" s="111"/>
      <c r="AB33" s="172"/>
      <c r="AC33" s="168">
        <v>86</v>
      </c>
      <c r="AD33" s="169">
        <v>46</v>
      </c>
      <c r="AE33" s="170">
        <v>101</v>
      </c>
      <c r="AF33" s="169">
        <v>54</v>
      </c>
      <c r="AG33" s="111">
        <v>0</v>
      </c>
      <c r="AH33" s="172">
        <v>0</v>
      </c>
      <c r="AI33" s="168">
        <v>76</v>
      </c>
      <c r="AJ33" s="169">
        <v>41.3</v>
      </c>
      <c r="AK33" s="170">
        <v>108</v>
      </c>
      <c r="AL33" s="169">
        <v>58.7</v>
      </c>
      <c r="AM33" s="440">
        <v>0</v>
      </c>
      <c r="AN33" s="161">
        <v>0</v>
      </c>
      <c r="AO33" s="168">
        <v>101</v>
      </c>
      <c r="AP33" s="169">
        <v>52.3</v>
      </c>
      <c r="AQ33" s="170">
        <v>92</v>
      </c>
      <c r="AR33" s="169">
        <v>47.7</v>
      </c>
      <c r="AS33" s="111">
        <v>0</v>
      </c>
      <c r="AT33" s="172">
        <v>0</v>
      </c>
      <c r="AU33" s="168">
        <v>88</v>
      </c>
      <c r="AV33" s="169">
        <v>44</v>
      </c>
      <c r="AW33" s="170">
        <v>112</v>
      </c>
      <c r="AX33" s="169">
        <v>56</v>
      </c>
      <c r="AY33" s="111">
        <v>0</v>
      </c>
      <c r="AZ33" s="172">
        <v>0</v>
      </c>
      <c r="BA33" s="168">
        <v>92</v>
      </c>
      <c r="BB33" s="169">
        <v>46.5</v>
      </c>
      <c r="BC33" s="170">
        <v>106</v>
      </c>
      <c r="BD33" s="169">
        <v>53.5</v>
      </c>
      <c r="BE33" s="111">
        <v>0</v>
      </c>
      <c r="BF33" s="172">
        <v>0</v>
      </c>
    </row>
    <row r="34" spans="1:58" ht="20.100000000000001" customHeight="1" x14ac:dyDescent="0.35">
      <c r="A34" s="63" t="s">
        <v>80</v>
      </c>
      <c r="B34" s="64" t="s">
        <v>85</v>
      </c>
      <c r="C34" s="164">
        <v>95</v>
      </c>
      <c r="D34" s="165">
        <v>50</v>
      </c>
      <c r="E34" s="166">
        <v>95</v>
      </c>
      <c r="F34" s="173">
        <v>50</v>
      </c>
      <c r="G34" s="164">
        <v>87</v>
      </c>
      <c r="H34" s="165">
        <v>50</v>
      </c>
      <c r="I34" s="166">
        <v>87</v>
      </c>
      <c r="J34" s="173">
        <v>50</v>
      </c>
      <c r="K34" s="164">
        <v>88</v>
      </c>
      <c r="L34" s="165">
        <v>49.2</v>
      </c>
      <c r="M34" s="166">
        <v>91</v>
      </c>
      <c r="N34" s="173">
        <v>50.8</v>
      </c>
      <c r="O34" s="164">
        <v>89</v>
      </c>
      <c r="P34" s="165">
        <v>45.6</v>
      </c>
      <c r="Q34" s="166">
        <v>106</v>
      </c>
      <c r="R34" s="173">
        <v>54.4</v>
      </c>
      <c r="S34" s="164">
        <v>90</v>
      </c>
      <c r="T34" s="165">
        <v>46.9</v>
      </c>
      <c r="U34" s="166">
        <v>102</v>
      </c>
      <c r="V34" s="173">
        <v>53.1</v>
      </c>
      <c r="W34" s="164">
        <v>98</v>
      </c>
      <c r="X34" s="165">
        <v>51</v>
      </c>
      <c r="Y34" s="166">
        <v>94</v>
      </c>
      <c r="Z34" s="165">
        <v>49</v>
      </c>
      <c r="AA34" s="110"/>
      <c r="AB34" s="173"/>
      <c r="AC34" s="164">
        <v>93</v>
      </c>
      <c r="AD34" s="165">
        <v>47.4</v>
      </c>
      <c r="AE34" s="166">
        <v>103</v>
      </c>
      <c r="AF34" s="165">
        <v>52.6</v>
      </c>
      <c r="AG34" s="110">
        <v>0</v>
      </c>
      <c r="AH34" s="173">
        <v>0</v>
      </c>
      <c r="AI34" s="164">
        <v>91</v>
      </c>
      <c r="AJ34" s="165">
        <v>43.5</v>
      </c>
      <c r="AK34" s="166">
        <v>117</v>
      </c>
      <c r="AL34" s="165">
        <v>56</v>
      </c>
      <c r="AM34" s="439">
        <v>1</v>
      </c>
      <c r="AN34" s="162">
        <v>0.5</v>
      </c>
      <c r="AO34" s="164">
        <v>88</v>
      </c>
      <c r="AP34" s="165">
        <v>43.1</v>
      </c>
      <c r="AQ34" s="166">
        <v>116</v>
      </c>
      <c r="AR34" s="165">
        <v>56.9</v>
      </c>
      <c r="AS34" s="110">
        <v>0</v>
      </c>
      <c r="AT34" s="173">
        <v>0</v>
      </c>
      <c r="AU34" s="164">
        <v>92</v>
      </c>
      <c r="AV34" s="165">
        <v>41.6</v>
      </c>
      <c r="AW34" s="166">
        <v>129</v>
      </c>
      <c r="AX34" s="165">
        <v>58.4</v>
      </c>
      <c r="AY34" s="110">
        <v>0</v>
      </c>
      <c r="AZ34" s="173">
        <v>0</v>
      </c>
      <c r="BA34" s="164">
        <v>93</v>
      </c>
      <c r="BB34" s="165">
        <v>39.200000000000003</v>
      </c>
      <c r="BC34" s="166">
        <v>144</v>
      </c>
      <c r="BD34" s="165">
        <v>60.8</v>
      </c>
      <c r="BE34" s="110">
        <v>0</v>
      </c>
      <c r="BF34" s="173">
        <v>0</v>
      </c>
    </row>
    <row r="35" spans="1:58" ht="20.100000000000001" customHeight="1" x14ac:dyDescent="0.35">
      <c r="A35" s="69" t="s">
        <v>86</v>
      </c>
      <c r="B35" s="70" t="s">
        <v>426</v>
      </c>
      <c r="C35" s="168">
        <v>42</v>
      </c>
      <c r="D35" s="169">
        <v>51.9</v>
      </c>
      <c r="E35" s="170">
        <v>39</v>
      </c>
      <c r="F35" s="172">
        <v>48.1</v>
      </c>
      <c r="G35" s="168">
        <v>48</v>
      </c>
      <c r="H35" s="169">
        <v>53.9</v>
      </c>
      <c r="I35" s="170">
        <v>41</v>
      </c>
      <c r="J35" s="172">
        <v>46.1</v>
      </c>
      <c r="K35" s="168">
        <v>48</v>
      </c>
      <c r="L35" s="169">
        <v>51.6</v>
      </c>
      <c r="M35" s="170">
        <v>45</v>
      </c>
      <c r="N35" s="172">
        <v>48.4</v>
      </c>
      <c r="O35" s="168">
        <v>49</v>
      </c>
      <c r="P35" s="169">
        <v>53.3</v>
      </c>
      <c r="Q35" s="170">
        <v>43</v>
      </c>
      <c r="R35" s="172">
        <v>46.7</v>
      </c>
      <c r="S35" s="168">
        <v>48</v>
      </c>
      <c r="T35" s="169">
        <v>51.1</v>
      </c>
      <c r="U35" s="170">
        <v>46</v>
      </c>
      <c r="V35" s="172">
        <v>48.9</v>
      </c>
      <c r="W35" s="168">
        <v>62</v>
      </c>
      <c r="X35" s="169">
        <v>67.400000000000006</v>
      </c>
      <c r="Y35" s="170">
        <v>30</v>
      </c>
      <c r="Z35" s="169">
        <v>32.6</v>
      </c>
      <c r="AA35" s="111"/>
      <c r="AB35" s="172"/>
      <c r="AC35" s="168">
        <v>87</v>
      </c>
      <c r="AD35" s="169">
        <v>61.7</v>
      </c>
      <c r="AE35" s="170">
        <v>54</v>
      </c>
      <c r="AF35" s="169">
        <v>38.299999999999997</v>
      </c>
      <c r="AG35" s="111">
        <v>0</v>
      </c>
      <c r="AH35" s="172">
        <v>0</v>
      </c>
      <c r="AI35" s="168">
        <v>80</v>
      </c>
      <c r="AJ35" s="169">
        <v>59.3</v>
      </c>
      <c r="AK35" s="170">
        <v>55</v>
      </c>
      <c r="AL35" s="169">
        <v>40.700000000000003</v>
      </c>
      <c r="AM35" s="440">
        <v>0</v>
      </c>
      <c r="AN35" s="161">
        <v>0</v>
      </c>
      <c r="AO35" s="168">
        <v>76</v>
      </c>
      <c r="AP35" s="169">
        <v>52.4</v>
      </c>
      <c r="AQ35" s="170">
        <v>69</v>
      </c>
      <c r="AR35" s="169">
        <v>47.6</v>
      </c>
      <c r="AS35" s="111">
        <v>0</v>
      </c>
      <c r="AT35" s="172">
        <v>0</v>
      </c>
      <c r="AU35" s="168">
        <v>83</v>
      </c>
      <c r="AV35" s="169">
        <v>60.1</v>
      </c>
      <c r="AW35" s="170">
        <v>55</v>
      </c>
      <c r="AX35" s="169">
        <v>39.9</v>
      </c>
      <c r="AY35" s="111">
        <v>0</v>
      </c>
      <c r="AZ35" s="172">
        <v>0</v>
      </c>
      <c r="BA35" s="168">
        <v>72</v>
      </c>
      <c r="BB35" s="169">
        <v>51.4</v>
      </c>
      <c r="BC35" s="170">
        <v>68</v>
      </c>
      <c r="BD35" s="169">
        <v>48.6</v>
      </c>
      <c r="BE35" s="111">
        <v>0</v>
      </c>
      <c r="BF35" s="172">
        <v>0</v>
      </c>
    </row>
    <row r="36" spans="1:58" ht="20.100000000000001" customHeight="1" x14ac:dyDescent="0.35">
      <c r="A36" s="63" t="s">
        <v>86</v>
      </c>
      <c r="B36" s="64" t="s">
        <v>88</v>
      </c>
      <c r="C36" s="164">
        <v>69</v>
      </c>
      <c r="D36" s="165">
        <v>62.2</v>
      </c>
      <c r="E36" s="166">
        <v>42</v>
      </c>
      <c r="F36" s="173">
        <v>37.799999999999997</v>
      </c>
      <c r="G36" s="164">
        <v>60</v>
      </c>
      <c r="H36" s="165">
        <v>50.4</v>
      </c>
      <c r="I36" s="166">
        <v>59</v>
      </c>
      <c r="J36" s="173">
        <v>49.6</v>
      </c>
      <c r="K36" s="164">
        <v>60</v>
      </c>
      <c r="L36" s="165">
        <v>53.1</v>
      </c>
      <c r="M36" s="166">
        <v>53</v>
      </c>
      <c r="N36" s="173">
        <v>46.9</v>
      </c>
      <c r="O36" s="164">
        <v>66</v>
      </c>
      <c r="P36" s="165">
        <v>61.1</v>
      </c>
      <c r="Q36" s="166">
        <v>42</v>
      </c>
      <c r="R36" s="173">
        <v>38.9</v>
      </c>
      <c r="S36" s="164">
        <v>59</v>
      </c>
      <c r="T36" s="165">
        <v>55.1</v>
      </c>
      <c r="U36" s="166">
        <v>48</v>
      </c>
      <c r="V36" s="173">
        <v>44.9</v>
      </c>
      <c r="W36" s="164">
        <v>54</v>
      </c>
      <c r="X36" s="165">
        <v>48.6</v>
      </c>
      <c r="Y36" s="166">
        <v>57</v>
      </c>
      <c r="Z36" s="165">
        <v>51.4</v>
      </c>
      <c r="AA36" s="110"/>
      <c r="AB36" s="173"/>
      <c r="AC36" s="164">
        <v>59</v>
      </c>
      <c r="AD36" s="165">
        <v>52.2</v>
      </c>
      <c r="AE36" s="166">
        <v>54</v>
      </c>
      <c r="AF36" s="165">
        <v>47.8</v>
      </c>
      <c r="AG36" s="110">
        <v>0</v>
      </c>
      <c r="AH36" s="173">
        <v>0</v>
      </c>
      <c r="AI36" s="164">
        <v>72</v>
      </c>
      <c r="AJ36" s="165">
        <v>60.5</v>
      </c>
      <c r="AK36" s="166">
        <v>47</v>
      </c>
      <c r="AL36" s="165">
        <v>39.5</v>
      </c>
      <c r="AM36" s="439">
        <v>0</v>
      </c>
      <c r="AN36" s="162">
        <v>0</v>
      </c>
      <c r="AO36" s="164">
        <v>64</v>
      </c>
      <c r="AP36" s="165">
        <v>49.2</v>
      </c>
      <c r="AQ36" s="166">
        <v>66</v>
      </c>
      <c r="AR36" s="165">
        <v>50.8</v>
      </c>
      <c r="AS36" s="110">
        <v>0</v>
      </c>
      <c r="AT36" s="173">
        <v>0</v>
      </c>
      <c r="AU36" s="164">
        <v>65</v>
      </c>
      <c r="AV36" s="165">
        <v>52.8</v>
      </c>
      <c r="AW36" s="166">
        <v>58</v>
      </c>
      <c r="AX36" s="165">
        <v>47.2</v>
      </c>
      <c r="AY36" s="110">
        <v>0</v>
      </c>
      <c r="AZ36" s="173">
        <v>0</v>
      </c>
      <c r="BA36" s="164">
        <v>69</v>
      </c>
      <c r="BB36" s="165">
        <v>53.1</v>
      </c>
      <c r="BC36" s="166">
        <v>61</v>
      </c>
      <c r="BD36" s="165">
        <v>46.9</v>
      </c>
      <c r="BE36" s="110">
        <v>0</v>
      </c>
      <c r="BF36" s="173">
        <v>0</v>
      </c>
    </row>
    <row r="37" spans="1:58" ht="20.100000000000001" customHeight="1" x14ac:dyDescent="0.35">
      <c r="A37" s="69" t="s">
        <v>90</v>
      </c>
      <c r="B37" s="70" t="s">
        <v>91</v>
      </c>
      <c r="C37" s="168">
        <v>53</v>
      </c>
      <c r="D37" s="169">
        <v>52.5</v>
      </c>
      <c r="E37" s="170">
        <v>48</v>
      </c>
      <c r="F37" s="172">
        <v>47.5</v>
      </c>
      <c r="G37" s="168">
        <v>57</v>
      </c>
      <c r="H37" s="169">
        <v>54.8</v>
      </c>
      <c r="I37" s="170">
        <v>47</v>
      </c>
      <c r="J37" s="172">
        <v>45.2</v>
      </c>
      <c r="K37" s="168">
        <v>60</v>
      </c>
      <c r="L37" s="169">
        <v>55</v>
      </c>
      <c r="M37" s="170">
        <v>49</v>
      </c>
      <c r="N37" s="172">
        <v>45</v>
      </c>
      <c r="O37" s="168">
        <v>62</v>
      </c>
      <c r="P37" s="169">
        <v>57.9</v>
      </c>
      <c r="Q37" s="170">
        <v>45</v>
      </c>
      <c r="R37" s="172">
        <v>42.1</v>
      </c>
      <c r="S37" s="168">
        <v>63</v>
      </c>
      <c r="T37" s="169">
        <v>57.8</v>
      </c>
      <c r="U37" s="170">
        <v>46</v>
      </c>
      <c r="V37" s="172">
        <v>42.2</v>
      </c>
      <c r="W37" s="168">
        <v>55</v>
      </c>
      <c r="X37" s="169">
        <v>50.9</v>
      </c>
      <c r="Y37" s="170">
        <v>53</v>
      </c>
      <c r="Z37" s="169">
        <v>49.1</v>
      </c>
      <c r="AA37" s="111"/>
      <c r="AB37" s="172"/>
      <c r="AC37" s="168">
        <v>50</v>
      </c>
      <c r="AD37" s="169">
        <v>45.9</v>
      </c>
      <c r="AE37" s="170">
        <v>59</v>
      </c>
      <c r="AF37" s="169">
        <v>54.1</v>
      </c>
      <c r="AG37" s="111">
        <v>0</v>
      </c>
      <c r="AH37" s="172">
        <v>0</v>
      </c>
      <c r="AI37" s="168">
        <v>56</v>
      </c>
      <c r="AJ37" s="169">
        <v>52.3</v>
      </c>
      <c r="AK37" s="170">
        <v>51</v>
      </c>
      <c r="AL37" s="169">
        <v>47.7</v>
      </c>
      <c r="AM37" s="440">
        <v>0</v>
      </c>
      <c r="AN37" s="161">
        <v>0</v>
      </c>
      <c r="AO37" s="168">
        <v>63</v>
      </c>
      <c r="AP37" s="169">
        <v>55.3</v>
      </c>
      <c r="AQ37" s="170">
        <v>51</v>
      </c>
      <c r="AR37" s="169">
        <v>44.7</v>
      </c>
      <c r="AS37" s="111">
        <v>0</v>
      </c>
      <c r="AT37" s="172">
        <v>0</v>
      </c>
      <c r="AU37" s="168">
        <v>49</v>
      </c>
      <c r="AV37" s="169">
        <v>40.200000000000003</v>
      </c>
      <c r="AW37" s="170">
        <v>73</v>
      </c>
      <c r="AX37" s="169">
        <v>59.8</v>
      </c>
      <c r="AY37" s="111">
        <v>0</v>
      </c>
      <c r="AZ37" s="172">
        <v>0</v>
      </c>
      <c r="BA37" s="168">
        <v>57</v>
      </c>
      <c r="BB37" s="169">
        <v>44.9</v>
      </c>
      <c r="BC37" s="170">
        <v>70</v>
      </c>
      <c r="BD37" s="169">
        <v>55.1</v>
      </c>
      <c r="BE37" s="111">
        <v>0</v>
      </c>
      <c r="BF37" s="172">
        <v>0</v>
      </c>
    </row>
    <row r="38" spans="1:58" ht="20.100000000000001" customHeight="1" x14ac:dyDescent="0.35">
      <c r="A38" s="63" t="s">
        <v>93</v>
      </c>
      <c r="B38" s="64" t="s">
        <v>94</v>
      </c>
      <c r="C38" s="164">
        <v>18</v>
      </c>
      <c r="D38" s="165">
        <v>51.4</v>
      </c>
      <c r="E38" s="166">
        <v>17</v>
      </c>
      <c r="F38" s="173">
        <v>48.6</v>
      </c>
      <c r="G38" s="164">
        <v>17</v>
      </c>
      <c r="H38" s="165">
        <v>47.2</v>
      </c>
      <c r="I38" s="166">
        <v>19</v>
      </c>
      <c r="J38" s="173">
        <v>52.8</v>
      </c>
      <c r="K38" s="164">
        <v>19</v>
      </c>
      <c r="L38" s="165">
        <v>54.3</v>
      </c>
      <c r="M38" s="166">
        <v>16</v>
      </c>
      <c r="N38" s="173">
        <v>45.7</v>
      </c>
      <c r="O38" s="164">
        <v>18</v>
      </c>
      <c r="P38" s="165">
        <v>51.4</v>
      </c>
      <c r="Q38" s="166">
        <v>17</v>
      </c>
      <c r="R38" s="173">
        <v>48.6</v>
      </c>
      <c r="S38" s="164">
        <v>21</v>
      </c>
      <c r="T38" s="165">
        <v>58.3</v>
      </c>
      <c r="U38" s="166">
        <v>15</v>
      </c>
      <c r="V38" s="173">
        <v>41.7</v>
      </c>
      <c r="W38" s="164">
        <v>12</v>
      </c>
      <c r="X38" s="165">
        <v>36.4</v>
      </c>
      <c r="Y38" s="166">
        <v>21</v>
      </c>
      <c r="Z38" s="165">
        <v>63.6</v>
      </c>
      <c r="AA38" s="110"/>
      <c r="AB38" s="173"/>
      <c r="AC38" s="164">
        <v>21</v>
      </c>
      <c r="AD38" s="165">
        <v>63.6</v>
      </c>
      <c r="AE38" s="166">
        <v>12</v>
      </c>
      <c r="AF38" s="165">
        <v>36.4</v>
      </c>
      <c r="AG38" s="110">
        <v>0</v>
      </c>
      <c r="AH38" s="173">
        <v>0</v>
      </c>
      <c r="AI38" s="164">
        <v>12</v>
      </c>
      <c r="AJ38" s="165">
        <v>34.299999999999997</v>
      </c>
      <c r="AK38" s="166">
        <v>23</v>
      </c>
      <c r="AL38" s="165">
        <v>65.7</v>
      </c>
      <c r="AM38" s="439">
        <v>0</v>
      </c>
      <c r="AN38" s="162">
        <v>0</v>
      </c>
      <c r="AO38" s="164">
        <v>17</v>
      </c>
      <c r="AP38" s="165">
        <v>51.5</v>
      </c>
      <c r="AQ38" s="166">
        <v>16</v>
      </c>
      <c r="AR38" s="165">
        <v>48.5</v>
      </c>
      <c r="AS38" s="110">
        <v>0</v>
      </c>
      <c r="AT38" s="173">
        <v>0</v>
      </c>
      <c r="AU38" s="164">
        <v>18</v>
      </c>
      <c r="AV38" s="165">
        <v>56.3</v>
      </c>
      <c r="AW38" s="166">
        <v>14</v>
      </c>
      <c r="AX38" s="165">
        <v>43.8</v>
      </c>
      <c r="AY38" s="110">
        <v>0</v>
      </c>
      <c r="AZ38" s="173">
        <v>0</v>
      </c>
      <c r="BA38" s="164">
        <v>19</v>
      </c>
      <c r="BB38" s="165">
        <v>45.2</v>
      </c>
      <c r="BC38" s="166">
        <v>23</v>
      </c>
      <c r="BD38" s="165">
        <v>54.8</v>
      </c>
      <c r="BE38" s="110">
        <v>0</v>
      </c>
      <c r="BF38" s="173">
        <v>0</v>
      </c>
    </row>
    <row r="39" spans="1:58" ht="20.100000000000001" customHeight="1" x14ac:dyDescent="0.35">
      <c r="A39" s="69" t="s">
        <v>96</v>
      </c>
      <c r="B39" s="70" t="s">
        <v>97</v>
      </c>
      <c r="C39" s="168">
        <v>55</v>
      </c>
      <c r="D39" s="169">
        <v>55.6</v>
      </c>
      <c r="E39" s="170">
        <v>44</v>
      </c>
      <c r="F39" s="172">
        <v>44.4</v>
      </c>
      <c r="G39" s="168">
        <v>56</v>
      </c>
      <c r="H39" s="169">
        <v>57.1</v>
      </c>
      <c r="I39" s="170">
        <v>42</v>
      </c>
      <c r="J39" s="172">
        <v>42.9</v>
      </c>
      <c r="K39" s="168">
        <v>61</v>
      </c>
      <c r="L39" s="169">
        <v>62.9</v>
      </c>
      <c r="M39" s="170">
        <v>36</v>
      </c>
      <c r="N39" s="172">
        <v>37.1</v>
      </c>
      <c r="O39" s="168">
        <v>50</v>
      </c>
      <c r="P39" s="169">
        <v>48.5</v>
      </c>
      <c r="Q39" s="170">
        <v>53</v>
      </c>
      <c r="R39" s="172">
        <v>51.5</v>
      </c>
      <c r="S39" s="168">
        <v>70</v>
      </c>
      <c r="T39" s="169">
        <v>66.7</v>
      </c>
      <c r="U39" s="170">
        <v>35</v>
      </c>
      <c r="V39" s="172">
        <v>33.299999999999997</v>
      </c>
      <c r="W39" s="168">
        <v>55</v>
      </c>
      <c r="X39" s="169">
        <v>53.9</v>
      </c>
      <c r="Y39" s="170">
        <v>47</v>
      </c>
      <c r="Z39" s="169">
        <v>46.1</v>
      </c>
      <c r="AA39" s="111"/>
      <c r="AB39" s="172"/>
      <c r="AC39" s="168">
        <v>54</v>
      </c>
      <c r="AD39" s="169">
        <v>52.4</v>
      </c>
      <c r="AE39" s="170">
        <v>49</v>
      </c>
      <c r="AF39" s="169">
        <v>47.6</v>
      </c>
      <c r="AG39" s="111">
        <v>0</v>
      </c>
      <c r="AH39" s="172">
        <v>0</v>
      </c>
      <c r="AI39" s="168">
        <v>65</v>
      </c>
      <c r="AJ39" s="169">
        <v>61.9</v>
      </c>
      <c r="AK39" s="170">
        <v>40</v>
      </c>
      <c r="AL39" s="169">
        <v>38.1</v>
      </c>
      <c r="AM39" s="440">
        <v>0</v>
      </c>
      <c r="AN39" s="161">
        <v>0</v>
      </c>
      <c r="AO39" s="168">
        <v>62</v>
      </c>
      <c r="AP39" s="169">
        <v>58.5</v>
      </c>
      <c r="AQ39" s="170">
        <v>44</v>
      </c>
      <c r="AR39" s="169">
        <v>41.5</v>
      </c>
      <c r="AS39" s="111">
        <v>0</v>
      </c>
      <c r="AT39" s="172">
        <v>0</v>
      </c>
      <c r="AU39" s="168">
        <v>56</v>
      </c>
      <c r="AV39" s="169">
        <v>54.4</v>
      </c>
      <c r="AW39" s="170">
        <v>47</v>
      </c>
      <c r="AX39" s="169">
        <v>45.6</v>
      </c>
      <c r="AY39" s="111">
        <v>0</v>
      </c>
      <c r="AZ39" s="172">
        <v>0</v>
      </c>
      <c r="BA39" s="168">
        <v>50</v>
      </c>
      <c r="BB39" s="169">
        <v>48.5</v>
      </c>
      <c r="BC39" s="170">
        <v>53</v>
      </c>
      <c r="BD39" s="169">
        <v>51.5</v>
      </c>
      <c r="BE39" s="111">
        <v>0</v>
      </c>
      <c r="BF39" s="172">
        <v>0</v>
      </c>
    </row>
    <row r="40" spans="1:58" ht="20.100000000000001" customHeight="1" x14ac:dyDescent="0.35">
      <c r="A40" s="63" t="s">
        <v>96</v>
      </c>
      <c r="B40" s="64" t="s">
        <v>433</v>
      </c>
      <c r="C40" s="164" t="s">
        <v>227</v>
      </c>
      <c r="D40" s="165" t="s">
        <v>227</v>
      </c>
      <c r="E40" s="166" t="s">
        <v>227</v>
      </c>
      <c r="F40" s="173" t="s">
        <v>227</v>
      </c>
      <c r="G40" s="164" t="s">
        <v>227</v>
      </c>
      <c r="H40" s="165" t="s">
        <v>227</v>
      </c>
      <c r="I40" s="166" t="s">
        <v>227</v>
      </c>
      <c r="J40" s="173" t="s">
        <v>227</v>
      </c>
      <c r="K40" s="164" t="s">
        <v>227</v>
      </c>
      <c r="L40" s="165" t="s">
        <v>227</v>
      </c>
      <c r="M40" s="166" t="s">
        <v>227</v>
      </c>
      <c r="N40" s="173" t="s">
        <v>227</v>
      </c>
      <c r="O40" s="164" t="s">
        <v>227</v>
      </c>
      <c r="P40" s="165" t="s">
        <v>227</v>
      </c>
      <c r="Q40" s="166" t="s">
        <v>227</v>
      </c>
      <c r="R40" s="173" t="s">
        <v>227</v>
      </c>
      <c r="S40" s="164" t="s">
        <v>227</v>
      </c>
      <c r="T40" s="165" t="s">
        <v>227</v>
      </c>
      <c r="U40" s="166" t="s">
        <v>227</v>
      </c>
      <c r="V40" s="173" t="s">
        <v>227</v>
      </c>
      <c r="W40" s="164" t="s">
        <v>227</v>
      </c>
      <c r="X40" s="165" t="s">
        <v>227</v>
      </c>
      <c r="Y40" s="166" t="s">
        <v>227</v>
      </c>
      <c r="Z40" s="165" t="s">
        <v>227</v>
      </c>
      <c r="AA40" s="110"/>
      <c r="AB40" s="173" t="s">
        <v>227</v>
      </c>
      <c r="AC40" s="164" t="s">
        <v>227</v>
      </c>
      <c r="AD40" s="165" t="s">
        <v>227</v>
      </c>
      <c r="AE40" s="166" t="s">
        <v>227</v>
      </c>
      <c r="AF40" s="165" t="s">
        <v>227</v>
      </c>
      <c r="AG40" s="110">
        <v>0</v>
      </c>
      <c r="AH40" s="173" t="s">
        <v>227</v>
      </c>
      <c r="AI40" s="164">
        <v>20</v>
      </c>
      <c r="AJ40" s="165">
        <v>47.6</v>
      </c>
      <c r="AK40" s="166">
        <v>22</v>
      </c>
      <c r="AL40" s="165">
        <v>52.4</v>
      </c>
      <c r="AM40" s="439">
        <v>0</v>
      </c>
      <c r="AN40" s="162">
        <v>0</v>
      </c>
      <c r="AO40" s="164">
        <v>16</v>
      </c>
      <c r="AP40" s="165">
        <v>39</v>
      </c>
      <c r="AQ40" s="166">
        <v>25</v>
      </c>
      <c r="AR40" s="165">
        <v>61</v>
      </c>
      <c r="AS40" s="110">
        <v>0</v>
      </c>
      <c r="AT40" s="173">
        <v>0</v>
      </c>
      <c r="AU40" s="164">
        <v>15</v>
      </c>
      <c r="AV40" s="165">
        <v>35.700000000000003</v>
      </c>
      <c r="AW40" s="166">
        <v>27</v>
      </c>
      <c r="AX40" s="165">
        <v>64.3</v>
      </c>
      <c r="AY40" s="110">
        <v>0</v>
      </c>
      <c r="AZ40" s="173">
        <v>0</v>
      </c>
      <c r="BA40" s="164">
        <v>23</v>
      </c>
      <c r="BB40" s="165">
        <v>59</v>
      </c>
      <c r="BC40" s="166">
        <v>16</v>
      </c>
      <c r="BD40" s="165">
        <v>41</v>
      </c>
      <c r="BE40" s="110">
        <v>0</v>
      </c>
      <c r="BF40" s="173">
        <v>0</v>
      </c>
    </row>
    <row r="41" spans="1:58" ht="20.100000000000001" customHeight="1" x14ac:dyDescent="0.35">
      <c r="A41" s="69" t="s">
        <v>99</v>
      </c>
      <c r="B41" s="70" t="s">
        <v>100</v>
      </c>
      <c r="C41" s="168">
        <v>51</v>
      </c>
      <c r="D41" s="169">
        <v>58.6</v>
      </c>
      <c r="E41" s="170">
        <v>36</v>
      </c>
      <c r="F41" s="172">
        <v>41.4</v>
      </c>
      <c r="G41" s="168">
        <v>46</v>
      </c>
      <c r="H41" s="169">
        <v>56.8</v>
      </c>
      <c r="I41" s="170">
        <v>35</v>
      </c>
      <c r="J41" s="172">
        <v>43.2</v>
      </c>
      <c r="K41" s="168">
        <v>46</v>
      </c>
      <c r="L41" s="169">
        <v>54.8</v>
      </c>
      <c r="M41" s="170">
        <v>38</v>
      </c>
      <c r="N41" s="172">
        <v>45.2</v>
      </c>
      <c r="O41" s="168">
        <v>56</v>
      </c>
      <c r="P41" s="169">
        <v>64.400000000000006</v>
      </c>
      <c r="Q41" s="170">
        <v>31</v>
      </c>
      <c r="R41" s="172">
        <v>35.6</v>
      </c>
      <c r="S41" s="168">
        <v>50</v>
      </c>
      <c r="T41" s="169">
        <v>60.2</v>
      </c>
      <c r="U41" s="170">
        <v>33</v>
      </c>
      <c r="V41" s="172">
        <v>39.799999999999997</v>
      </c>
      <c r="W41" s="168">
        <v>56</v>
      </c>
      <c r="X41" s="169">
        <v>65.099999999999994</v>
      </c>
      <c r="Y41" s="170">
        <v>30</v>
      </c>
      <c r="Z41" s="169">
        <v>34.9</v>
      </c>
      <c r="AA41" s="111"/>
      <c r="AB41" s="172"/>
      <c r="AC41" s="168">
        <v>56</v>
      </c>
      <c r="AD41" s="169">
        <v>66.7</v>
      </c>
      <c r="AE41" s="170">
        <v>28</v>
      </c>
      <c r="AF41" s="169">
        <v>33.299999999999997</v>
      </c>
      <c r="AG41" s="111">
        <v>0</v>
      </c>
      <c r="AH41" s="172">
        <v>0</v>
      </c>
      <c r="AI41" s="168">
        <v>54</v>
      </c>
      <c r="AJ41" s="169">
        <v>61.4</v>
      </c>
      <c r="AK41" s="170">
        <v>34</v>
      </c>
      <c r="AL41" s="169">
        <v>38.6</v>
      </c>
      <c r="AM41" s="440">
        <v>0</v>
      </c>
      <c r="AN41" s="161">
        <v>0</v>
      </c>
      <c r="AO41" s="168">
        <v>41</v>
      </c>
      <c r="AP41" s="169">
        <v>51.3</v>
      </c>
      <c r="AQ41" s="170">
        <v>39</v>
      </c>
      <c r="AR41" s="169">
        <v>48.8</v>
      </c>
      <c r="AS41" s="111">
        <v>0</v>
      </c>
      <c r="AT41" s="172">
        <v>0</v>
      </c>
      <c r="AU41" s="168">
        <v>52</v>
      </c>
      <c r="AV41" s="169">
        <v>64.2</v>
      </c>
      <c r="AW41" s="170">
        <v>29</v>
      </c>
      <c r="AX41" s="169">
        <v>35.799999999999997</v>
      </c>
      <c r="AY41" s="111">
        <v>0</v>
      </c>
      <c r="AZ41" s="172">
        <v>0</v>
      </c>
      <c r="BA41" s="168">
        <v>57</v>
      </c>
      <c r="BB41" s="169">
        <v>64.8</v>
      </c>
      <c r="BC41" s="170">
        <v>31</v>
      </c>
      <c r="BD41" s="169">
        <v>35.200000000000003</v>
      </c>
      <c r="BE41" s="111">
        <v>0</v>
      </c>
      <c r="BF41" s="172">
        <v>0</v>
      </c>
    </row>
    <row r="42" spans="1:58" ht="20.100000000000001" customHeight="1" x14ac:dyDescent="0.35">
      <c r="A42" s="63" t="s">
        <v>99</v>
      </c>
      <c r="B42" s="64" t="s">
        <v>102</v>
      </c>
      <c r="C42" s="164">
        <v>24</v>
      </c>
      <c r="D42" s="165">
        <v>51.1</v>
      </c>
      <c r="E42" s="166">
        <v>23</v>
      </c>
      <c r="F42" s="173">
        <v>48.9</v>
      </c>
      <c r="G42" s="164">
        <v>17</v>
      </c>
      <c r="H42" s="165">
        <v>39.5</v>
      </c>
      <c r="I42" s="166">
        <v>26</v>
      </c>
      <c r="J42" s="173">
        <v>60.5</v>
      </c>
      <c r="K42" s="164">
        <v>25</v>
      </c>
      <c r="L42" s="165">
        <v>54.3</v>
      </c>
      <c r="M42" s="166">
        <v>21</v>
      </c>
      <c r="N42" s="173">
        <v>45.7</v>
      </c>
      <c r="O42" s="164">
        <v>25</v>
      </c>
      <c r="P42" s="165">
        <v>55.6</v>
      </c>
      <c r="Q42" s="166">
        <v>20</v>
      </c>
      <c r="R42" s="173">
        <v>44.4</v>
      </c>
      <c r="S42" s="164">
        <v>29</v>
      </c>
      <c r="T42" s="165">
        <v>61.7</v>
      </c>
      <c r="U42" s="166">
        <v>18</v>
      </c>
      <c r="V42" s="173">
        <v>38.299999999999997</v>
      </c>
      <c r="W42" s="164">
        <v>25</v>
      </c>
      <c r="X42" s="165">
        <v>53.2</v>
      </c>
      <c r="Y42" s="166">
        <v>22</v>
      </c>
      <c r="Z42" s="165">
        <v>46.8</v>
      </c>
      <c r="AA42" s="110"/>
      <c r="AB42" s="173"/>
      <c r="AC42" s="164">
        <v>23</v>
      </c>
      <c r="AD42" s="165">
        <v>48.9</v>
      </c>
      <c r="AE42" s="166">
        <v>24</v>
      </c>
      <c r="AF42" s="165">
        <v>51.1</v>
      </c>
      <c r="AG42" s="110">
        <v>0</v>
      </c>
      <c r="AH42" s="173">
        <v>0</v>
      </c>
      <c r="AI42" s="164">
        <v>25</v>
      </c>
      <c r="AJ42" s="165">
        <v>54.3</v>
      </c>
      <c r="AK42" s="166">
        <v>21</v>
      </c>
      <c r="AL42" s="165">
        <v>45.7</v>
      </c>
      <c r="AM42" s="439">
        <v>0</v>
      </c>
      <c r="AN42" s="162">
        <v>0</v>
      </c>
      <c r="AO42" s="164">
        <v>31</v>
      </c>
      <c r="AP42" s="165">
        <v>64.599999999999994</v>
      </c>
      <c r="AQ42" s="166">
        <v>17</v>
      </c>
      <c r="AR42" s="165">
        <v>35.4</v>
      </c>
      <c r="AS42" s="110">
        <v>0</v>
      </c>
      <c r="AT42" s="173">
        <v>0</v>
      </c>
      <c r="AU42" s="164">
        <v>27</v>
      </c>
      <c r="AV42" s="165">
        <v>58.7</v>
      </c>
      <c r="AW42" s="166">
        <v>19</v>
      </c>
      <c r="AX42" s="165">
        <v>41.3</v>
      </c>
      <c r="AY42" s="110">
        <v>0</v>
      </c>
      <c r="AZ42" s="173">
        <v>0</v>
      </c>
      <c r="BA42" s="164">
        <v>29</v>
      </c>
      <c r="BB42" s="165">
        <v>59.2</v>
      </c>
      <c r="BC42" s="166">
        <v>20</v>
      </c>
      <c r="BD42" s="165">
        <v>40.799999999999997</v>
      </c>
      <c r="BE42" s="110">
        <v>0</v>
      </c>
      <c r="BF42" s="173">
        <v>0</v>
      </c>
    </row>
    <row r="43" spans="1:58" ht="20.100000000000001" customHeight="1" x14ac:dyDescent="0.35">
      <c r="A43" s="69" t="s">
        <v>103</v>
      </c>
      <c r="B43" s="70" t="s">
        <v>104</v>
      </c>
      <c r="C43" s="168">
        <v>52</v>
      </c>
      <c r="D43" s="169">
        <v>67.5</v>
      </c>
      <c r="E43" s="170">
        <v>25</v>
      </c>
      <c r="F43" s="172">
        <v>32.5</v>
      </c>
      <c r="G43" s="168">
        <v>56</v>
      </c>
      <c r="H43" s="169">
        <v>76.7</v>
      </c>
      <c r="I43" s="170">
        <v>17</v>
      </c>
      <c r="J43" s="172">
        <v>23.3</v>
      </c>
      <c r="K43" s="168">
        <v>48</v>
      </c>
      <c r="L43" s="169">
        <v>58.5</v>
      </c>
      <c r="M43" s="170">
        <v>34</v>
      </c>
      <c r="N43" s="172">
        <v>41.5</v>
      </c>
      <c r="O43" s="168">
        <v>44</v>
      </c>
      <c r="P43" s="169">
        <v>58.7</v>
      </c>
      <c r="Q43" s="170">
        <v>31</v>
      </c>
      <c r="R43" s="172">
        <v>41.3</v>
      </c>
      <c r="S43" s="168">
        <v>52</v>
      </c>
      <c r="T43" s="169">
        <v>71.2</v>
      </c>
      <c r="U43" s="170">
        <v>21</v>
      </c>
      <c r="V43" s="172">
        <v>28.8</v>
      </c>
      <c r="W43" s="168">
        <v>45</v>
      </c>
      <c r="X43" s="169">
        <v>61.6</v>
      </c>
      <c r="Y43" s="170">
        <v>28</v>
      </c>
      <c r="Z43" s="169">
        <v>38.4</v>
      </c>
      <c r="AA43" s="111"/>
      <c r="AB43" s="172"/>
      <c r="AC43" s="168">
        <v>52</v>
      </c>
      <c r="AD43" s="169">
        <v>67.5</v>
      </c>
      <c r="AE43" s="170">
        <v>25</v>
      </c>
      <c r="AF43" s="169">
        <v>32.5</v>
      </c>
      <c r="AG43" s="111">
        <v>0</v>
      </c>
      <c r="AH43" s="172">
        <v>0</v>
      </c>
      <c r="AI43" s="168">
        <v>37</v>
      </c>
      <c r="AJ43" s="169">
        <v>51.4</v>
      </c>
      <c r="AK43" s="170">
        <v>35</v>
      </c>
      <c r="AL43" s="169">
        <v>48.6</v>
      </c>
      <c r="AM43" s="440">
        <v>0</v>
      </c>
      <c r="AN43" s="161">
        <v>0</v>
      </c>
      <c r="AO43" s="168">
        <v>44</v>
      </c>
      <c r="AP43" s="169">
        <v>59.5</v>
      </c>
      <c r="AQ43" s="170">
        <v>30</v>
      </c>
      <c r="AR43" s="169">
        <v>40.5</v>
      </c>
      <c r="AS43" s="111">
        <v>0</v>
      </c>
      <c r="AT43" s="172">
        <v>0</v>
      </c>
      <c r="AU43" s="168">
        <v>46</v>
      </c>
      <c r="AV43" s="169">
        <v>54.1</v>
      </c>
      <c r="AW43" s="170">
        <v>39</v>
      </c>
      <c r="AX43" s="169">
        <v>45.9</v>
      </c>
      <c r="AY43" s="111">
        <v>0</v>
      </c>
      <c r="AZ43" s="172">
        <v>0</v>
      </c>
      <c r="BA43" s="168">
        <v>49</v>
      </c>
      <c r="BB43" s="169">
        <v>58.3</v>
      </c>
      <c r="BC43" s="170">
        <v>35</v>
      </c>
      <c r="BD43" s="169">
        <v>41.7</v>
      </c>
      <c r="BE43" s="111">
        <v>0</v>
      </c>
      <c r="BF43" s="172">
        <v>0</v>
      </c>
    </row>
    <row r="44" spans="1:58" ht="20.100000000000001" customHeight="1" x14ac:dyDescent="0.35">
      <c r="A44" s="63" t="s">
        <v>106</v>
      </c>
      <c r="B44" s="64" t="s">
        <v>107</v>
      </c>
      <c r="C44" s="164">
        <v>42</v>
      </c>
      <c r="D44" s="165">
        <v>41.2</v>
      </c>
      <c r="E44" s="166">
        <v>60</v>
      </c>
      <c r="F44" s="173">
        <v>58.8</v>
      </c>
      <c r="G44" s="164">
        <v>45</v>
      </c>
      <c r="H44" s="165">
        <v>43.3</v>
      </c>
      <c r="I44" s="166">
        <v>59</v>
      </c>
      <c r="J44" s="173">
        <v>56.7</v>
      </c>
      <c r="K44" s="164">
        <v>52</v>
      </c>
      <c r="L44" s="165">
        <v>48.1</v>
      </c>
      <c r="M44" s="166">
        <v>56</v>
      </c>
      <c r="N44" s="173">
        <v>51.9</v>
      </c>
      <c r="O44" s="164">
        <v>49</v>
      </c>
      <c r="P44" s="165">
        <v>45.4</v>
      </c>
      <c r="Q44" s="166">
        <v>59</v>
      </c>
      <c r="R44" s="173">
        <v>54.6</v>
      </c>
      <c r="S44" s="164">
        <v>56</v>
      </c>
      <c r="T44" s="165">
        <v>45.9</v>
      </c>
      <c r="U44" s="166">
        <v>66</v>
      </c>
      <c r="V44" s="173">
        <v>54.1</v>
      </c>
      <c r="W44" s="164">
        <v>49</v>
      </c>
      <c r="X44" s="165">
        <v>45.8</v>
      </c>
      <c r="Y44" s="166">
        <v>58</v>
      </c>
      <c r="Z44" s="165">
        <v>54.2</v>
      </c>
      <c r="AA44" s="110"/>
      <c r="AB44" s="173"/>
      <c r="AC44" s="164">
        <v>49</v>
      </c>
      <c r="AD44" s="165">
        <v>43.8</v>
      </c>
      <c r="AE44" s="166">
        <v>63</v>
      </c>
      <c r="AF44" s="165">
        <v>56.3</v>
      </c>
      <c r="AG44" s="110">
        <v>0</v>
      </c>
      <c r="AH44" s="173">
        <v>0</v>
      </c>
      <c r="AI44" s="164">
        <v>49</v>
      </c>
      <c r="AJ44" s="165">
        <v>41.9</v>
      </c>
      <c r="AK44" s="166">
        <v>68</v>
      </c>
      <c r="AL44" s="165">
        <v>58.1</v>
      </c>
      <c r="AM44" s="439">
        <v>0</v>
      </c>
      <c r="AN44" s="162">
        <v>0</v>
      </c>
      <c r="AO44" s="164">
        <v>48</v>
      </c>
      <c r="AP44" s="165">
        <v>42.9</v>
      </c>
      <c r="AQ44" s="166">
        <v>64</v>
      </c>
      <c r="AR44" s="165">
        <v>57.1</v>
      </c>
      <c r="AS44" s="110">
        <v>0</v>
      </c>
      <c r="AT44" s="173">
        <v>0</v>
      </c>
      <c r="AU44" s="164">
        <v>60</v>
      </c>
      <c r="AV44" s="165">
        <v>49.6</v>
      </c>
      <c r="AW44" s="166">
        <v>61</v>
      </c>
      <c r="AX44" s="165">
        <v>50.4</v>
      </c>
      <c r="AY44" s="110">
        <v>0</v>
      </c>
      <c r="AZ44" s="173">
        <v>0</v>
      </c>
      <c r="BA44" s="164">
        <v>51</v>
      </c>
      <c r="BB44" s="165">
        <v>42.9</v>
      </c>
      <c r="BC44" s="166">
        <v>68</v>
      </c>
      <c r="BD44" s="165">
        <v>57.1</v>
      </c>
      <c r="BE44" s="110">
        <v>0</v>
      </c>
      <c r="BF44" s="173">
        <v>0</v>
      </c>
    </row>
    <row r="45" spans="1:58" ht="20.100000000000001" customHeight="1" x14ac:dyDescent="0.35">
      <c r="A45" s="69" t="s">
        <v>109</v>
      </c>
      <c r="B45" s="70" t="s">
        <v>110</v>
      </c>
      <c r="C45" s="168">
        <v>45</v>
      </c>
      <c r="D45" s="169">
        <v>59.2</v>
      </c>
      <c r="E45" s="170">
        <v>31</v>
      </c>
      <c r="F45" s="172">
        <v>40.799999999999997</v>
      </c>
      <c r="G45" s="168">
        <v>34</v>
      </c>
      <c r="H45" s="169">
        <v>45.9</v>
      </c>
      <c r="I45" s="170">
        <v>40</v>
      </c>
      <c r="J45" s="172">
        <v>54.1</v>
      </c>
      <c r="K45" s="168">
        <v>45</v>
      </c>
      <c r="L45" s="169">
        <v>59.2</v>
      </c>
      <c r="M45" s="170">
        <v>31</v>
      </c>
      <c r="N45" s="172">
        <v>40.799999999999997</v>
      </c>
      <c r="O45" s="168">
        <v>43</v>
      </c>
      <c r="P45" s="169">
        <v>54.4</v>
      </c>
      <c r="Q45" s="170">
        <v>36</v>
      </c>
      <c r="R45" s="172">
        <v>45.6</v>
      </c>
      <c r="S45" s="168">
        <v>51</v>
      </c>
      <c r="T45" s="169">
        <v>62.2</v>
      </c>
      <c r="U45" s="170">
        <v>31</v>
      </c>
      <c r="V45" s="172">
        <v>37.799999999999997</v>
      </c>
      <c r="W45" s="168">
        <v>36</v>
      </c>
      <c r="X45" s="169">
        <v>46.2</v>
      </c>
      <c r="Y45" s="170">
        <v>42</v>
      </c>
      <c r="Z45" s="169">
        <v>53.8</v>
      </c>
      <c r="AA45" s="111"/>
      <c r="AB45" s="172"/>
      <c r="AC45" s="168">
        <v>42</v>
      </c>
      <c r="AD45" s="169">
        <v>55.3</v>
      </c>
      <c r="AE45" s="170">
        <v>34</v>
      </c>
      <c r="AF45" s="169">
        <v>44.7</v>
      </c>
      <c r="AG45" s="111">
        <v>0</v>
      </c>
      <c r="AH45" s="172">
        <v>0</v>
      </c>
      <c r="AI45" s="168">
        <v>35</v>
      </c>
      <c r="AJ45" s="169">
        <v>44.9</v>
      </c>
      <c r="AK45" s="170">
        <v>43</v>
      </c>
      <c r="AL45" s="169">
        <v>55.1</v>
      </c>
      <c r="AM45" s="440">
        <v>0</v>
      </c>
      <c r="AN45" s="161">
        <v>0</v>
      </c>
      <c r="AO45" s="168">
        <v>43</v>
      </c>
      <c r="AP45" s="169">
        <v>54.4</v>
      </c>
      <c r="AQ45" s="170">
        <v>36</v>
      </c>
      <c r="AR45" s="169">
        <v>45.6</v>
      </c>
      <c r="AS45" s="111">
        <v>0</v>
      </c>
      <c r="AT45" s="172">
        <v>0</v>
      </c>
      <c r="AU45" s="168">
        <v>40</v>
      </c>
      <c r="AV45" s="169">
        <v>50.6</v>
      </c>
      <c r="AW45" s="170">
        <v>39</v>
      </c>
      <c r="AX45" s="169">
        <v>49.4</v>
      </c>
      <c r="AY45" s="111">
        <v>0</v>
      </c>
      <c r="AZ45" s="172">
        <v>0</v>
      </c>
      <c r="BA45" s="168">
        <v>41</v>
      </c>
      <c r="BB45" s="169">
        <v>45.1</v>
      </c>
      <c r="BC45" s="170">
        <v>50</v>
      </c>
      <c r="BD45" s="169">
        <v>54.9</v>
      </c>
      <c r="BE45" s="111">
        <v>0</v>
      </c>
      <c r="BF45" s="172">
        <v>0</v>
      </c>
    </row>
    <row r="46" spans="1:58" ht="20.100000000000001" customHeight="1" x14ac:dyDescent="0.35">
      <c r="A46" s="63" t="s">
        <v>109</v>
      </c>
      <c r="B46" s="64" t="s">
        <v>112</v>
      </c>
      <c r="C46" s="164">
        <v>160</v>
      </c>
      <c r="D46" s="165">
        <v>44.6</v>
      </c>
      <c r="E46" s="166">
        <v>199</v>
      </c>
      <c r="F46" s="173">
        <v>55.4</v>
      </c>
      <c r="G46" s="164">
        <v>161</v>
      </c>
      <c r="H46" s="165">
        <v>49.5</v>
      </c>
      <c r="I46" s="166">
        <v>164</v>
      </c>
      <c r="J46" s="173">
        <v>50.5</v>
      </c>
      <c r="K46" s="164">
        <v>179</v>
      </c>
      <c r="L46" s="165">
        <v>50.3</v>
      </c>
      <c r="M46" s="166">
        <v>177</v>
      </c>
      <c r="N46" s="173">
        <v>49.7</v>
      </c>
      <c r="O46" s="164">
        <v>184</v>
      </c>
      <c r="P46" s="165">
        <v>52.6</v>
      </c>
      <c r="Q46" s="166">
        <v>166</v>
      </c>
      <c r="R46" s="173">
        <v>47.4</v>
      </c>
      <c r="S46" s="164">
        <v>171</v>
      </c>
      <c r="T46" s="165">
        <v>48.9</v>
      </c>
      <c r="U46" s="166">
        <v>179</v>
      </c>
      <c r="V46" s="173">
        <v>51.1</v>
      </c>
      <c r="W46" s="164">
        <v>153</v>
      </c>
      <c r="X46" s="165">
        <v>43.2</v>
      </c>
      <c r="Y46" s="166">
        <v>201</v>
      </c>
      <c r="Z46" s="165">
        <v>56.8</v>
      </c>
      <c r="AA46" s="110"/>
      <c r="AB46" s="173"/>
      <c r="AC46" s="164">
        <v>148</v>
      </c>
      <c r="AD46" s="165">
        <v>42</v>
      </c>
      <c r="AE46" s="166">
        <v>204</v>
      </c>
      <c r="AF46" s="165">
        <v>58</v>
      </c>
      <c r="AG46" s="110">
        <v>0</v>
      </c>
      <c r="AH46" s="173">
        <v>0</v>
      </c>
      <c r="AI46" s="164">
        <v>183</v>
      </c>
      <c r="AJ46" s="165">
        <v>50.6</v>
      </c>
      <c r="AK46" s="166">
        <v>179</v>
      </c>
      <c r="AL46" s="165">
        <v>49.4</v>
      </c>
      <c r="AM46" s="439">
        <v>0</v>
      </c>
      <c r="AN46" s="162">
        <v>0</v>
      </c>
      <c r="AO46" s="164">
        <v>179</v>
      </c>
      <c r="AP46" s="165">
        <v>50</v>
      </c>
      <c r="AQ46" s="166">
        <v>179</v>
      </c>
      <c r="AR46" s="165">
        <v>50</v>
      </c>
      <c r="AS46" s="110">
        <v>0</v>
      </c>
      <c r="AT46" s="173">
        <v>0</v>
      </c>
      <c r="AU46" s="164">
        <v>200</v>
      </c>
      <c r="AV46" s="165">
        <v>51</v>
      </c>
      <c r="AW46" s="166">
        <v>192</v>
      </c>
      <c r="AX46" s="165">
        <v>49</v>
      </c>
      <c r="AY46" s="110">
        <v>0</v>
      </c>
      <c r="AZ46" s="173">
        <v>0</v>
      </c>
      <c r="BA46" s="164">
        <v>190</v>
      </c>
      <c r="BB46" s="165">
        <v>50.8</v>
      </c>
      <c r="BC46" s="166">
        <v>183</v>
      </c>
      <c r="BD46" s="165">
        <v>48.9</v>
      </c>
      <c r="BE46" s="110">
        <v>1</v>
      </c>
      <c r="BF46" s="173">
        <v>0.3</v>
      </c>
    </row>
    <row r="47" spans="1:58" ht="20.100000000000001" customHeight="1" x14ac:dyDescent="0.35">
      <c r="A47" s="69" t="s">
        <v>109</v>
      </c>
      <c r="B47" s="70" t="s">
        <v>113</v>
      </c>
      <c r="C47" s="168">
        <v>22</v>
      </c>
      <c r="D47" s="169">
        <v>56.4</v>
      </c>
      <c r="E47" s="170">
        <v>17</v>
      </c>
      <c r="F47" s="172">
        <v>43.6</v>
      </c>
      <c r="G47" s="168">
        <v>19</v>
      </c>
      <c r="H47" s="169">
        <v>48.7</v>
      </c>
      <c r="I47" s="170">
        <v>20</v>
      </c>
      <c r="J47" s="172">
        <v>51.3</v>
      </c>
      <c r="K47" s="168">
        <v>24</v>
      </c>
      <c r="L47" s="169">
        <v>63.2</v>
      </c>
      <c r="M47" s="170">
        <v>14</v>
      </c>
      <c r="N47" s="172">
        <v>36.799999999999997</v>
      </c>
      <c r="O47" s="168">
        <v>20</v>
      </c>
      <c r="P47" s="169">
        <v>55.6</v>
      </c>
      <c r="Q47" s="170">
        <v>16</v>
      </c>
      <c r="R47" s="172">
        <v>44.4</v>
      </c>
      <c r="S47" s="168">
        <v>18</v>
      </c>
      <c r="T47" s="169">
        <v>43.9</v>
      </c>
      <c r="U47" s="170">
        <v>23</v>
      </c>
      <c r="V47" s="172">
        <v>56.1</v>
      </c>
      <c r="W47" s="168">
        <v>20</v>
      </c>
      <c r="X47" s="169">
        <v>51.3</v>
      </c>
      <c r="Y47" s="170">
        <v>19</v>
      </c>
      <c r="Z47" s="169">
        <v>48.7</v>
      </c>
      <c r="AA47" s="111"/>
      <c r="AB47" s="172"/>
      <c r="AC47" s="168">
        <v>20</v>
      </c>
      <c r="AD47" s="169">
        <v>51.3</v>
      </c>
      <c r="AE47" s="170">
        <v>19</v>
      </c>
      <c r="AF47" s="169">
        <v>48.7</v>
      </c>
      <c r="AG47" s="111">
        <v>0</v>
      </c>
      <c r="AH47" s="172">
        <v>0</v>
      </c>
      <c r="AI47" s="168">
        <v>19</v>
      </c>
      <c r="AJ47" s="169">
        <v>47.5</v>
      </c>
      <c r="AK47" s="170">
        <v>21</v>
      </c>
      <c r="AL47" s="169">
        <v>52.5</v>
      </c>
      <c r="AM47" s="440">
        <v>0</v>
      </c>
      <c r="AN47" s="161">
        <v>0</v>
      </c>
      <c r="AO47" s="168">
        <v>19</v>
      </c>
      <c r="AP47" s="169">
        <v>45.2</v>
      </c>
      <c r="AQ47" s="170">
        <v>23</v>
      </c>
      <c r="AR47" s="169">
        <v>54.8</v>
      </c>
      <c r="AS47" s="111">
        <v>0</v>
      </c>
      <c r="AT47" s="172">
        <v>0</v>
      </c>
      <c r="AU47" s="168">
        <v>22</v>
      </c>
      <c r="AV47" s="169">
        <v>48.9</v>
      </c>
      <c r="AW47" s="170">
        <v>23</v>
      </c>
      <c r="AX47" s="169">
        <v>51.1</v>
      </c>
      <c r="AY47" s="111">
        <v>0</v>
      </c>
      <c r="AZ47" s="172">
        <v>0</v>
      </c>
      <c r="BA47" s="168">
        <v>18</v>
      </c>
      <c r="BB47" s="169">
        <v>42.9</v>
      </c>
      <c r="BC47" s="170">
        <v>24</v>
      </c>
      <c r="BD47" s="169">
        <v>57.1</v>
      </c>
      <c r="BE47" s="111">
        <v>0</v>
      </c>
      <c r="BF47" s="172">
        <v>0</v>
      </c>
    </row>
    <row r="48" spans="1:58" ht="20.100000000000001" customHeight="1" x14ac:dyDescent="0.35">
      <c r="A48" s="63" t="s">
        <v>109</v>
      </c>
      <c r="B48" s="64" t="s">
        <v>434</v>
      </c>
      <c r="C48" s="164" t="s">
        <v>227</v>
      </c>
      <c r="D48" s="165" t="s">
        <v>227</v>
      </c>
      <c r="E48" s="166" t="s">
        <v>227</v>
      </c>
      <c r="F48" s="173" t="s">
        <v>227</v>
      </c>
      <c r="G48" s="164" t="s">
        <v>227</v>
      </c>
      <c r="H48" s="165" t="s">
        <v>227</v>
      </c>
      <c r="I48" s="166" t="s">
        <v>227</v>
      </c>
      <c r="J48" s="173" t="s">
        <v>227</v>
      </c>
      <c r="K48" s="164" t="s">
        <v>227</v>
      </c>
      <c r="L48" s="165" t="s">
        <v>227</v>
      </c>
      <c r="M48" s="166" t="s">
        <v>227</v>
      </c>
      <c r="N48" s="173" t="s">
        <v>227</v>
      </c>
      <c r="O48" s="164" t="s">
        <v>227</v>
      </c>
      <c r="P48" s="165" t="s">
        <v>227</v>
      </c>
      <c r="Q48" s="166" t="s">
        <v>227</v>
      </c>
      <c r="R48" s="173" t="s">
        <v>227</v>
      </c>
      <c r="S48" s="164" t="s">
        <v>227</v>
      </c>
      <c r="T48" s="165" t="s">
        <v>227</v>
      </c>
      <c r="U48" s="166" t="s">
        <v>227</v>
      </c>
      <c r="V48" s="173" t="s">
        <v>227</v>
      </c>
      <c r="W48" s="164" t="s">
        <v>227</v>
      </c>
      <c r="X48" s="165" t="s">
        <v>227</v>
      </c>
      <c r="Y48" s="166" t="s">
        <v>227</v>
      </c>
      <c r="Z48" s="165" t="s">
        <v>227</v>
      </c>
      <c r="AA48" s="110" t="s">
        <v>227</v>
      </c>
      <c r="AB48" s="173" t="s">
        <v>227</v>
      </c>
      <c r="AC48" s="164" t="s">
        <v>227</v>
      </c>
      <c r="AD48" s="165" t="s">
        <v>227</v>
      </c>
      <c r="AE48" s="166" t="s">
        <v>227</v>
      </c>
      <c r="AF48" s="165" t="s">
        <v>227</v>
      </c>
      <c r="AG48" s="110">
        <v>0</v>
      </c>
      <c r="AH48" s="173" t="s">
        <v>227</v>
      </c>
      <c r="AI48" s="164">
        <v>0</v>
      </c>
      <c r="AJ48" s="165" t="s">
        <v>227</v>
      </c>
      <c r="AK48" s="166">
        <v>0</v>
      </c>
      <c r="AL48" s="165" t="s">
        <v>227</v>
      </c>
      <c r="AM48" s="439">
        <v>0</v>
      </c>
      <c r="AN48" s="162" t="s">
        <v>227</v>
      </c>
      <c r="AO48" s="164">
        <v>0</v>
      </c>
      <c r="AP48" s="165" t="s">
        <v>227</v>
      </c>
      <c r="AQ48" s="166">
        <v>0</v>
      </c>
      <c r="AR48" s="165" t="s">
        <v>227</v>
      </c>
      <c r="AS48" s="110">
        <v>0</v>
      </c>
      <c r="AT48" s="173" t="s">
        <v>227</v>
      </c>
      <c r="AU48" s="164">
        <v>0</v>
      </c>
      <c r="AV48" s="165" t="s">
        <v>227</v>
      </c>
      <c r="AW48" s="166">
        <v>0</v>
      </c>
      <c r="AX48" s="165" t="s">
        <v>227</v>
      </c>
      <c r="AY48" s="110">
        <v>0</v>
      </c>
      <c r="AZ48" s="173" t="s">
        <v>227</v>
      </c>
      <c r="BA48" s="164">
        <v>48</v>
      </c>
      <c r="BB48" s="165">
        <v>46.6</v>
      </c>
      <c r="BC48" s="166">
        <v>55</v>
      </c>
      <c r="BD48" s="165">
        <v>53.4</v>
      </c>
      <c r="BE48" s="110">
        <v>0</v>
      </c>
      <c r="BF48" s="173">
        <v>0</v>
      </c>
    </row>
    <row r="49" spans="1:58" ht="20.100000000000001" customHeight="1" x14ac:dyDescent="0.35">
      <c r="A49" s="69" t="s">
        <v>109</v>
      </c>
      <c r="B49" s="70" t="s">
        <v>116</v>
      </c>
      <c r="C49" s="168">
        <v>63</v>
      </c>
      <c r="D49" s="169">
        <v>72.400000000000006</v>
      </c>
      <c r="E49" s="170">
        <v>24</v>
      </c>
      <c r="F49" s="172">
        <v>27.6</v>
      </c>
      <c r="G49" s="168">
        <v>51</v>
      </c>
      <c r="H49" s="169">
        <v>60.7</v>
      </c>
      <c r="I49" s="170">
        <v>33</v>
      </c>
      <c r="J49" s="172">
        <v>39.299999999999997</v>
      </c>
      <c r="K49" s="168">
        <v>51</v>
      </c>
      <c r="L49" s="169">
        <v>58</v>
      </c>
      <c r="M49" s="170">
        <v>37</v>
      </c>
      <c r="N49" s="172">
        <v>42</v>
      </c>
      <c r="O49" s="168">
        <v>51</v>
      </c>
      <c r="P49" s="169">
        <v>47.2</v>
      </c>
      <c r="Q49" s="170">
        <v>57</v>
      </c>
      <c r="R49" s="172">
        <v>52.8</v>
      </c>
      <c r="S49" s="168">
        <v>49</v>
      </c>
      <c r="T49" s="169">
        <v>45</v>
      </c>
      <c r="U49" s="170">
        <v>60</v>
      </c>
      <c r="V49" s="172">
        <v>55</v>
      </c>
      <c r="W49" s="168">
        <v>51</v>
      </c>
      <c r="X49" s="169">
        <v>43.6</v>
      </c>
      <c r="Y49" s="170">
        <v>66</v>
      </c>
      <c r="Z49" s="169">
        <v>56.4</v>
      </c>
      <c r="AA49" s="111"/>
      <c r="AB49" s="172"/>
      <c r="AC49" s="168">
        <v>47</v>
      </c>
      <c r="AD49" s="169">
        <v>42.3</v>
      </c>
      <c r="AE49" s="170">
        <v>64</v>
      </c>
      <c r="AF49" s="169">
        <v>57.7</v>
      </c>
      <c r="AG49" s="111">
        <v>0</v>
      </c>
      <c r="AH49" s="172">
        <v>0</v>
      </c>
      <c r="AI49" s="168">
        <v>51</v>
      </c>
      <c r="AJ49" s="169">
        <v>45.9</v>
      </c>
      <c r="AK49" s="170">
        <v>60</v>
      </c>
      <c r="AL49" s="169">
        <v>54.1</v>
      </c>
      <c r="AM49" s="440">
        <v>0</v>
      </c>
      <c r="AN49" s="161">
        <v>0</v>
      </c>
      <c r="AO49" s="168">
        <v>48</v>
      </c>
      <c r="AP49" s="169">
        <v>41.4</v>
      </c>
      <c r="AQ49" s="170">
        <v>68</v>
      </c>
      <c r="AR49" s="169">
        <v>58.6</v>
      </c>
      <c r="AS49" s="111">
        <v>0</v>
      </c>
      <c r="AT49" s="172">
        <v>0</v>
      </c>
      <c r="AU49" s="168">
        <v>65</v>
      </c>
      <c r="AV49" s="169">
        <v>58.6</v>
      </c>
      <c r="AW49" s="170">
        <v>46</v>
      </c>
      <c r="AX49" s="169">
        <v>41.4</v>
      </c>
      <c r="AY49" s="111">
        <v>0</v>
      </c>
      <c r="AZ49" s="172">
        <v>0</v>
      </c>
      <c r="BA49" s="168">
        <v>49</v>
      </c>
      <c r="BB49" s="169">
        <v>43.8</v>
      </c>
      <c r="BC49" s="170">
        <v>63</v>
      </c>
      <c r="BD49" s="169">
        <v>56.3</v>
      </c>
      <c r="BE49" s="111">
        <v>0</v>
      </c>
      <c r="BF49" s="172">
        <v>0</v>
      </c>
    </row>
    <row r="50" spans="1:58" ht="20.100000000000001" customHeight="1" x14ac:dyDescent="0.35">
      <c r="A50" s="63" t="s">
        <v>119</v>
      </c>
      <c r="B50" s="64" t="s">
        <v>120</v>
      </c>
      <c r="C50" s="164">
        <v>38</v>
      </c>
      <c r="D50" s="165">
        <v>51.4</v>
      </c>
      <c r="E50" s="166">
        <v>36</v>
      </c>
      <c r="F50" s="173">
        <v>48.6</v>
      </c>
      <c r="G50" s="164">
        <v>42</v>
      </c>
      <c r="H50" s="165">
        <v>51.2</v>
      </c>
      <c r="I50" s="166">
        <v>40</v>
      </c>
      <c r="J50" s="173">
        <v>48.8</v>
      </c>
      <c r="K50" s="164">
        <v>39</v>
      </c>
      <c r="L50" s="165">
        <v>51.3</v>
      </c>
      <c r="M50" s="166">
        <v>37</v>
      </c>
      <c r="N50" s="173">
        <v>48.7</v>
      </c>
      <c r="O50" s="164">
        <v>41</v>
      </c>
      <c r="P50" s="165">
        <v>51.9</v>
      </c>
      <c r="Q50" s="166">
        <v>38</v>
      </c>
      <c r="R50" s="173">
        <v>48.1</v>
      </c>
      <c r="S50" s="164">
        <v>35</v>
      </c>
      <c r="T50" s="165">
        <v>43.8</v>
      </c>
      <c r="U50" s="166">
        <v>45</v>
      </c>
      <c r="V50" s="173">
        <v>56.3</v>
      </c>
      <c r="W50" s="164">
        <v>35</v>
      </c>
      <c r="X50" s="165">
        <v>43.8</v>
      </c>
      <c r="Y50" s="166">
        <v>45</v>
      </c>
      <c r="Z50" s="165">
        <v>56.3</v>
      </c>
      <c r="AA50" s="110"/>
      <c r="AB50" s="173"/>
      <c r="AC50" s="164">
        <v>40</v>
      </c>
      <c r="AD50" s="165">
        <v>49.4</v>
      </c>
      <c r="AE50" s="166">
        <v>41</v>
      </c>
      <c r="AF50" s="165">
        <v>50.6</v>
      </c>
      <c r="AG50" s="110">
        <v>0</v>
      </c>
      <c r="AH50" s="173">
        <v>0</v>
      </c>
      <c r="AI50" s="164">
        <v>40</v>
      </c>
      <c r="AJ50" s="165">
        <v>50.6</v>
      </c>
      <c r="AK50" s="166">
        <v>39</v>
      </c>
      <c r="AL50" s="165">
        <v>49.4</v>
      </c>
      <c r="AM50" s="439">
        <v>0</v>
      </c>
      <c r="AN50" s="162">
        <v>0</v>
      </c>
      <c r="AO50" s="164">
        <v>36</v>
      </c>
      <c r="AP50" s="165">
        <v>45.6</v>
      </c>
      <c r="AQ50" s="166">
        <v>43</v>
      </c>
      <c r="AR50" s="165">
        <v>54.4</v>
      </c>
      <c r="AS50" s="110">
        <v>0</v>
      </c>
      <c r="AT50" s="173">
        <v>0</v>
      </c>
      <c r="AU50" s="164">
        <v>42</v>
      </c>
      <c r="AV50" s="165">
        <v>49.4</v>
      </c>
      <c r="AW50" s="166">
        <v>43</v>
      </c>
      <c r="AX50" s="165">
        <v>50.6</v>
      </c>
      <c r="AY50" s="110">
        <v>0</v>
      </c>
      <c r="AZ50" s="173">
        <v>0</v>
      </c>
      <c r="BA50" s="164">
        <v>41</v>
      </c>
      <c r="BB50" s="165">
        <v>50</v>
      </c>
      <c r="BC50" s="166">
        <v>41</v>
      </c>
      <c r="BD50" s="165">
        <v>50</v>
      </c>
      <c r="BE50" s="110">
        <v>0</v>
      </c>
      <c r="BF50" s="173">
        <v>0</v>
      </c>
    </row>
    <row r="51" spans="1:58" ht="20.100000000000001" customHeight="1" x14ac:dyDescent="0.35">
      <c r="A51" s="69" t="s">
        <v>119</v>
      </c>
      <c r="B51" s="70" t="s">
        <v>435</v>
      </c>
      <c r="C51" s="168" t="s">
        <v>227</v>
      </c>
      <c r="D51" s="169" t="s">
        <v>227</v>
      </c>
      <c r="E51" s="170" t="s">
        <v>227</v>
      </c>
      <c r="F51" s="172" t="s">
        <v>227</v>
      </c>
      <c r="G51" s="168" t="s">
        <v>227</v>
      </c>
      <c r="H51" s="169" t="s">
        <v>227</v>
      </c>
      <c r="I51" s="170" t="s">
        <v>227</v>
      </c>
      <c r="J51" s="172" t="s">
        <v>227</v>
      </c>
      <c r="K51" s="168" t="s">
        <v>227</v>
      </c>
      <c r="L51" s="169" t="s">
        <v>227</v>
      </c>
      <c r="M51" s="170" t="s">
        <v>227</v>
      </c>
      <c r="N51" s="172" t="s">
        <v>227</v>
      </c>
      <c r="O51" s="168" t="s">
        <v>227</v>
      </c>
      <c r="P51" s="169" t="s">
        <v>227</v>
      </c>
      <c r="Q51" s="170" t="s">
        <v>227</v>
      </c>
      <c r="R51" s="172" t="s">
        <v>227</v>
      </c>
      <c r="S51" s="168" t="s">
        <v>227</v>
      </c>
      <c r="T51" s="169" t="s">
        <v>227</v>
      </c>
      <c r="U51" s="170" t="s">
        <v>227</v>
      </c>
      <c r="V51" s="172" t="s">
        <v>227</v>
      </c>
      <c r="W51" s="168">
        <v>27</v>
      </c>
      <c r="X51" s="169">
        <v>54</v>
      </c>
      <c r="Y51" s="170">
        <v>23</v>
      </c>
      <c r="Z51" s="169">
        <v>46</v>
      </c>
      <c r="AA51" s="111"/>
      <c r="AB51" s="172"/>
      <c r="AC51" s="168">
        <v>28</v>
      </c>
      <c r="AD51" s="169">
        <v>54.9</v>
      </c>
      <c r="AE51" s="170">
        <v>23</v>
      </c>
      <c r="AF51" s="169">
        <v>45.1</v>
      </c>
      <c r="AG51" s="111">
        <v>0</v>
      </c>
      <c r="AH51" s="172">
        <v>0</v>
      </c>
      <c r="AI51" s="168">
        <v>23</v>
      </c>
      <c r="AJ51" s="169">
        <v>50</v>
      </c>
      <c r="AK51" s="170">
        <v>23</v>
      </c>
      <c r="AL51" s="169">
        <v>50</v>
      </c>
      <c r="AM51" s="440">
        <v>0</v>
      </c>
      <c r="AN51" s="161">
        <v>0</v>
      </c>
      <c r="AO51" s="168">
        <v>25</v>
      </c>
      <c r="AP51" s="169">
        <v>46.3</v>
      </c>
      <c r="AQ51" s="170">
        <v>29</v>
      </c>
      <c r="AR51" s="169">
        <v>53.7</v>
      </c>
      <c r="AS51" s="111">
        <v>0</v>
      </c>
      <c r="AT51" s="172">
        <v>0</v>
      </c>
      <c r="AU51" s="168">
        <v>23</v>
      </c>
      <c r="AV51" s="169">
        <v>46</v>
      </c>
      <c r="AW51" s="170">
        <v>27</v>
      </c>
      <c r="AX51" s="169">
        <v>54</v>
      </c>
      <c r="AY51" s="111">
        <v>0</v>
      </c>
      <c r="AZ51" s="172">
        <v>0</v>
      </c>
      <c r="BA51" s="168">
        <v>22</v>
      </c>
      <c r="BB51" s="169">
        <v>42.3</v>
      </c>
      <c r="BC51" s="170">
        <v>30</v>
      </c>
      <c r="BD51" s="169">
        <v>57.7</v>
      </c>
      <c r="BE51" s="111">
        <v>0</v>
      </c>
      <c r="BF51" s="172">
        <v>0</v>
      </c>
    </row>
    <row r="52" spans="1:58" ht="20.100000000000001" customHeight="1" x14ac:dyDescent="0.35">
      <c r="A52" s="63" t="s">
        <v>125</v>
      </c>
      <c r="B52" s="64" t="s">
        <v>126</v>
      </c>
      <c r="C52" s="164">
        <v>70</v>
      </c>
      <c r="D52" s="165">
        <v>68.599999999999994</v>
      </c>
      <c r="E52" s="166">
        <v>32</v>
      </c>
      <c r="F52" s="173">
        <v>31.4</v>
      </c>
      <c r="G52" s="164">
        <v>71</v>
      </c>
      <c r="H52" s="165">
        <v>62.8</v>
      </c>
      <c r="I52" s="166">
        <v>42</v>
      </c>
      <c r="J52" s="173">
        <v>37.200000000000003</v>
      </c>
      <c r="K52" s="164">
        <v>55</v>
      </c>
      <c r="L52" s="165">
        <v>54.5</v>
      </c>
      <c r="M52" s="166">
        <v>46</v>
      </c>
      <c r="N52" s="173">
        <v>45.5</v>
      </c>
      <c r="O52" s="164">
        <v>65</v>
      </c>
      <c r="P52" s="165">
        <v>61.9</v>
      </c>
      <c r="Q52" s="166">
        <v>40</v>
      </c>
      <c r="R52" s="173">
        <v>38.1</v>
      </c>
      <c r="S52" s="164">
        <v>56</v>
      </c>
      <c r="T52" s="165">
        <v>53.8</v>
      </c>
      <c r="U52" s="166">
        <v>48</v>
      </c>
      <c r="V52" s="173">
        <v>46.2</v>
      </c>
      <c r="W52" s="164">
        <v>66</v>
      </c>
      <c r="X52" s="165">
        <v>61.1</v>
      </c>
      <c r="Y52" s="166">
        <v>42</v>
      </c>
      <c r="Z52" s="165">
        <v>38.9</v>
      </c>
      <c r="AA52" s="110"/>
      <c r="AB52" s="173"/>
      <c r="AC52" s="164">
        <v>60</v>
      </c>
      <c r="AD52" s="165">
        <v>54.5</v>
      </c>
      <c r="AE52" s="166">
        <v>50</v>
      </c>
      <c r="AF52" s="165">
        <v>45.5</v>
      </c>
      <c r="AG52" s="110">
        <v>0</v>
      </c>
      <c r="AH52" s="173">
        <v>0</v>
      </c>
      <c r="AI52" s="164">
        <v>68</v>
      </c>
      <c r="AJ52" s="165">
        <v>63</v>
      </c>
      <c r="AK52" s="166">
        <v>40</v>
      </c>
      <c r="AL52" s="165">
        <v>37</v>
      </c>
      <c r="AM52" s="439">
        <v>0</v>
      </c>
      <c r="AN52" s="162">
        <v>0</v>
      </c>
      <c r="AO52" s="164">
        <v>62</v>
      </c>
      <c r="AP52" s="165">
        <v>59.6</v>
      </c>
      <c r="AQ52" s="166">
        <v>42</v>
      </c>
      <c r="AR52" s="165">
        <v>40.4</v>
      </c>
      <c r="AS52" s="110">
        <v>0</v>
      </c>
      <c r="AT52" s="173">
        <v>0</v>
      </c>
      <c r="AU52" s="164">
        <v>68</v>
      </c>
      <c r="AV52" s="165">
        <v>63</v>
      </c>
      <c r="AW52" s="166">
        <v>40</v>
      </c>
      <c r="AX52" s="165">
        <v>37</v>
      </c>
      <c r="AY52" s="110">
        <v>0</v>
      </c>
      <c r="AZ52" s="173">
        <v>0</v>
      </c>
      <c r="BA52" s="164">
        <v>66</v>
      </c>
      <c r="BB52" s="165">
        <v>61.1</v>
      </c>
      <c r="BC52" s="166">
        <v>42</v>
      </c>
      <c r="BD52" s="165">
        <v>38.9</v>
      </c>
      <c r="BE52" s="110">
        <v>0</v>
      </c>
      <c r="BF52" s="173">
        <v>0</v>
      </c>
    </row>
    <row r="53" spans="1:58" ht="20.100000000000001" customHeight="1" x14ac:dyDescent="0.35">
      <c r="A53" s="69" t="s">
        <v>125</v>
      </c>
      <c r="B53" s="70" t="s">
        <v>128</v>
      </c>
      <c r="C53" s="168">
        <v>46</v>
      </c>
      <c r="D53" s="169">
        <v>65.7</v>
      </c>
      <c r="E53" s="170">
        <v>24</v>
      </c>
      <c r="F53" s="172">
        <v>34.299999999999997</v>
      </c>
      <c r="G53" s="168">
        <v>54</v>
      </c>
      <c r="H53" s="169">
        <v>65.900000000000006</v>
      </c>
      <c r="I53" s="170">
        <v>28</v>
      </c>
      <c r="J53" s="172">
        <v>34.1</v>
      </c>
      <c r="K53" s="168">
        <v>42</v>
      </c>
      <c r="L53" s="169">
        <v>63.6</v>
      </c>
      <c r="M53" s="170">
        <v>24</v>
      </c>
      <c r="N53" s="172">
        <v>36.4</v>
      </c>
      <c r="O53" s="168">
        <v>41</v>
      </c>
      <c r="P53" s="169">
        <v>62.1</v>
      </c>
      <c r="Q53" s="170">
        <v>25</v>
      </c>
      <c r="R53" s="172">
        <v>37.9</v>
      </c>
      <c r="S53" s="168">
        <v>39</v>
      </c>
      <c r="T53" s="169">
        <v>55.7</v>
      </c>
      <c r="U53" s="170">
        <v>31</v>
      </c>
      <c r="V53" s="172">
        <v>44.3</v>
      </c>
      <c r="W53" s="168">
        <v>43</v>
      </c>
      <c r="X53" s="169">
        <v>60.6</v>
      </c>
      <c r="Y53" s="170">
        <v>28</v>
      </c>
      <c r="Z53" s="169">
        <v>39.4</v>
      </c>
      <c r="AA53" s="111"/>
      <c r="AB53" s="172"/>
      <c r="AC53" s="168">
        <v>25</v>
      </c>
      <c r="AD53" s="169">
        <v>36.200000000000003</v>
      </c>
      <c r="AE53" s="170">
        <v>44</v>
      </c>
      <c r="AF53" s="169">
        <v>63.8</v>
      </c>
      <c r="AG53" s="111">
        <v>0</v>
      </c>
      <c r="AH53" s="172">
        <v>0</v>
      </c>
      <c r="AI53" s="168">
        <v>30</v>
      </c>
      <c r="AJ53" s="169">
        <v>44.8</v>
      </c>
      <c r="AK53" s="170">
        <v>37</v>
      </c>
      <c r="AL53" s="169">
        <v>55.2</v>
      </c>
      <c r="AM53" s="440">
        <v>0</v>
      </c>
      <c r="AN53" s="161">
        <v>0</v>
      </c>
      <c r="AO53" s="168">
        <v>43</v>
      </c>
      <c r="AP53" s="169">
        <v>55.8</v>
      </c>
      <c r="AQ53" s="170">
        <v>34</v>
      </c>
      <c r="AR53" s="169">
        <v>44.2</v>
      </c>
      <c r="AS53" s="111">
        <v>0</v>
      </c>
      <c r="AT53" s="172">
        <v>0</v>
      </c>
      <c r="AU53" s="168">
        <v>35</v>
      </c>
      <c r="AV53" s="169">
        <v>47.3</v>
      </c>
      <c r="AW53" s="170">
        <v>39</v>
      </c>
      <c r="AX53" s="169">
        <v>52.7</v>
      </c>
      <c r="AY53" s="111">
        <v>0</v>
      </c>
      <c r="AZ53" s="172">
        <v>0</v>
      </c>
      <c r="BA53" s="168">
        <v>34</v>
      </c>
      <c r="BB53" s="169">
        <v>48.6</v>
      </c>
      <c r="BC53" s="170">
        <v>36</v>
      </c>
      <c r="BD53" s="169">
        <v>51.4</v>
      </c>
      <c r="BE53" s="111">
        <v>0</v>
      </c>
      <c r="BF53" s="172">
        <v>0</v>
      </c>
    </row>
    <row r="54" spans="1:58" ht="20.100000000000001" customHeight="1" x14ac:dyDescent="0.35">
      <c r="A54" s="63" t="s">
        <v>130</v>
      </c>
      <c r="B54" s="64" t="s">
        <v>131</v>
      </c>
      <c r="C54" s="164">
        <v>46</v>
      </c>
      <c r="D54" s="165">
        <v>74.2</v>
      </c>
      <c r="E54" s="166">
        <v>16</v>
      </c>
      <c r="F54" s="173">
        <v>25.8</v>
      </c>
      <c r="G54" s="164">
        <v>39</v>
      </c>
      <c r="H54" s="165">
        <v>68.400000000000006</v>
      </c>
      <c r="I54" s="166">
        <v>18</v>
      </c>
      <c r="J54" s="173">
        <v>31.6</v>
      </c>
      <c r="K54" s="164">
        <v>41</v>
      </c>
      <c r="L54" s="165">
        <v>73.2</v>
      </c>
      <c r="M54" s="166">
        <v>15</v>
      </c>
      <c r="N54" s="173">
        <v>26.8</v>
      </c>
      <c r="O54" s="164">
        <v>32</v>
      </c>
      <c r="P54" s="165">
        <v>55.2</v>
      </c>
      <c r="Q54" s="166">
        <v>26</v>
      </c>
      <c r="R54" s="173">
        <v>44.8</v>
      </c>
      <c r="S54" s="164">
        <v>34</v>
      </c>
      <c r="T54" s="165">
        <v>60.7</v>
      </c>
      <c r="U54" s="166">
        <v>22</v>
      </c>
      <c r="V54" s="173">
        <v>39.299999999999997</v>
      </c>
      <c r="W54" s="164">
        <v>38</v>
      </c>
      <c r="X54" s="165">
        <v>66.7</v>
      </c>
      <c r="Y54" s="166">
        <v>19</v>
      </c>
      <c r="Z54" s="165">
        <v>33.299999999999997</v>
      </c>
      <c r="AA54" s="110"/>
      <c r="AB54" s="173"/>
      <c r="AC54" s="164">
        <v>38</v>
      </c>
      <c r="AD54" s="165">
        <v>65.5</v>
      </c>
      <c r="AE54" s="166">
        <v>20</v>
      </c>
      <c r="AF54" s="165">
        <v>34.5</v>
      </c>
      <c r="AG54" s="110">
        <v>0</v>
      </c>
      <c r="AH54" s="173">
        <v>0</v>
      </c>
      <c r="AI54" s="164">
        <v>36</v>
      </c>
      <c r="AJ54" s="165">
        <v>61</v>
      </c>
      <c r="AK54" s="166">
        <v>23</v>
      </c>
      <c r="AL54" s="165">
        <v>39</v>
      </c>
      <c r="AM54" s="439">
        <v>0</v>
      </c>
      <c r="AN54" s="162">
        <v>0</v>
      </c>
      <c r="AO54" s="164">
        <v>31</v>
      </c>
      <c r="AP54" s="165">
        <v>51.7</v>
      </c>
      <c r="AQ54" s="166">
        <v>29</v>
      </c>
      <c r="AR54" s="165">
        <v>48.3</v>
      </c>
      <c r="AS54" s="110">
        <v>0</v>
      </c>
      <c r="AT54" s="173">
        <v>0</v>
      </c>
      <c r="AU54" s="164">
        <v>36</v>
      </c>
      <c r="AV54" s="165">
        <v>61</v>
      </c>
      <c r="AW54" s="166">
        <v>23</v>
      </c>
      <c r="AX54" s="165">
        <v>39</v>
      </c>
      <c r="AY54" s="110">
        <v>0</v>
      </c>
      <c r="AZ54" s="173">
        <v>0</v>
      </c>
      <c r="BA54" s="164">
        <v>28</v>
      </c>
      <c r="BB54" s="165">
        <v>45.9</v>
      </c>
      <c r="BC54" s="166">
        <v>33</v>
      </c>
      <c r="BD54" s="165">
        <v>54.1</v>
      </c>
      <c r="BE54" s="110">
        <v>0</v>
      </c>
      <c r="BF54" s="173">
        <v>0</v>
      </c>
    </row>
    <row r="55" spans="1:58" ht="20.100000000000001" customHeight="1" x14ac:dyDescent="0.35">
      <c r="A55" s="69" t="s">
        <v>133</v>
      </c>
      <c r="B55" s="70" t="s">
        <v>134</v>
      </c>
      <c r="C55" s="168">
        <v>46</v>
      </c>
      <c r="D55" s="169">
        <v>64.900000000000006</v>
      </c>
      <c r="E55" s="170">
        <v>24</v>
      </c>
      <c r="F55" s="172">
        <v>35.1</v>
      </c>
      <c r="G55" s="168">
        <v>53</v>
      </c>
      <c r="H55" s="169">
        <v>67.099999999999994</v>
      </c>
      <c r="I55" s="170">
        <v>26</v>
      </c>
      <c r="J55" s="172">
        <v>32.9</v>
      </c>
      <c r="K55" s="168">
        <v>54</v>
      </c>
      <c r="L55" s="169">
        <v>77.099999999999994</v>
      </c>
      <c r="M55" s="170">
        <v>16</v>
      </c>
      <c r="N55" s="172">
        <v>22.9</v>
      </c>
      <c r="O55" s="168">
        <v>53</v>
      </c>
      <c r="P55" s="169">
        <v>71.599999999999994</v>
      </c>
      <c r="Q55" s="170">
        <v>21</v>
      </c>
      <c r="R55" s="172">
        <v>28.4</v>
      </c>
      <c r="S55" s="168">
        <v>46</v>
      </c>
      <c r="T55" s="169">
        <v>60.5</v>
      </c>
      <c r="U55" s="170">
        <v>30</v>
      </c>
      <c r="V55" s="172">
        <v>39.5</v>
      </c>
      <c r="W55" s="168">
        <v>43</v>
      </c>
      <c r="X55" s="169">
        <v>55.8</v>
      </c>
      <c r="Y55" s="170">
        <v>34</v>
      </c>
      <c r="Z55" s="169">
        <v>44.2</v>
      </c>
      <c r="AA55" s="111"/>
      <c r="AB55" s="172"/>
      <c r="AC55" s="168">
        <v>45</v>
      </c>
      <c r="AD55" s="169">
        <v>60</v>
      </c>
      <c r="AE55" s="170">
        <v>30</v>
      </c>
      <c r="AF55" s="169">
        <v>40</v>
      </c>
      <c r="AG55" s="111">
        <v>0</v>
      </c>
      <c r="AH55" s="172">
        <v>0</v>
      </c>
      <c r="AI55" s="168">
        <v>44</v>
      </c>
      <c r="AJ55" s="169">
        <v>62</v>
      </c>
      <c r="AK55" s="170">
        <v>27</v>
      </c>
      <c r="AL55" s="169">
        <v>38</v>
      </c>
      <c r="AM55" s="440">
        <v>0</v>
      </c>
      <c r="AN55" s="161">
        <v>0</v>
      </c>
      <c r="AO55" s="168">
        <v>43</v>
      </c>
      <c r="AP55" s="169">
        <v>63.2</v>
      </c>
      <c r="AQ55" s="170">
        <v>25</v>
      </c>
      <c r="AR55" s="169">
        <v>36.799999999999997</v>
      </c>
      <c r="AS55" s="111">
        <v>0</v>
      </c>
      <c r="AT55" s="172">
        <v>0</v>
      </c>
      <c r="AU55" s="168">
        <v>43</v>
      </c>
      <c r="AV55" s="169">
        <v>58.9</v>
      </c>
      <c r="AW55" s="170">
        <v>30</v>
      </c>
      <c r="AX55" s="169">
        <v>41.1</v>
      </c>
      <c r="AY55" s="111">
        <v>0</v>
      </c>
      <c r="AZ55" s="172">
        <v>0</v>
      </c>
      <c r="BA55" s="168">
        <v>38</v>
      </c>
      <c r="BB55" s="169">
        <v>51.4</v>
      </c>
      <c r="BC55" s="170">
        <v>36</v>
      </c>
      <c r="BD55" s="169">
        <v>48.6</v>
      </c>
      <c r="BE55" s="111">
        <v>0</v>
      </c>
      <c r="BF55" s="172">
        <v>0</v>
      </c>
    </row>
    <row r="56" spans="1:58" ht="20.100000000000001" customHeight="1" x14ac:dyDescent="0.35">
      <c r="A56" s="63" t="s">
        <v>136</v>
      </c>
      <c r="B56" s="64" t="s">
        <v>137</v>
      </c>
      <c r="C56" s="164">
        <v>78</v>
      </c>
      <c r="D56" s="165">
        <v>63.4</v>
      </c>
      <c r="E56" s="166">
        <v>45</v>
      </c>
      <c r="F56" s="173">
        <v>36.6</v>
      </c>
      <c r="G56" s="164">
        <v>79</v>
      </c>
      <c r="H56" s="165">
        <v>59.8</v>
      </c>
      <c r="I56" s="166">
        <v>53</v>
      </c>
      <c r="J56" s="173">
        <v>40.200000000000003</v>
      </c>
      <c r="K56" s="164">
        <v>70</v>
      </c>
      <c r="L56" s="165">
        <v>55.6</v>
      </c>
      <c r="M56" s="166">
        <v>56</v>
      </c>
      <c r="N56" s="173">
        <v>44.4</v>
      </c>
      <c r="O56" s="164">
        <v>88</v>
      </c>
      <c r="P56" s="165">
        <v>68.2</v>
      </c>
      <c r="Q56" s="166">
        <v>41</v>
      </c>
      <c r="R56" s="173">
        <v>31.8</v>
      </c>
      <c r="S56" s="164">
        <v>78</v>
      </c>
      <c r="T56" s="165">
        <v>55.7</v>
      </c>
      <c r="U56" s="166">
        <v>62</v>
      </c>
      <c r="V56" s="173">
        <v>44.3</v>
      </c>
      <c r="W56" s="164">
        <v>81</v>
      </c>
      <c r="X56" s="165">
        <v>60.4</v>
      </c>
      <c r="Y56" s="166">
        <v>53</v>
      </c>
      <c r="Z56" s="165">
        <v>39.6</v>
      </c>
      <c r="AA56" s="110"/>
      <c r="AB56" s="173"/>
      <c r="AC56" s="164">
        <v>78</v>
      </c>
      <c r="AD56" s="165">
        <v>56.5</v>
      </c>
      <c r="AE56" s="166">
        <v>60</v>
      </c>
      <c r="AF56" s="165">
        <v>43.5</v>
      </c>
      <c r="AG56" s="110">
        <v>0</v>
      </c>
      <c r="AH56" s="173">
        <v>0</v>
      </c>
      <c r="AI56" s="164">
        <v>68</v>
      </c>
      <c r="AJ56" s="165">
        <v>48.9</v>
      </c>
      <c r="AK56" s="166">
        <v>71</v>
      </c>
      <c r="AL56" s="165">
        <v>51.1</v>
      </c>
      <c r="AM56" s="439">
        <v>0</v>
      </c>
      <c r="AN56" s="162">
        <v>0</v>
      </c>
      <c r="AO56" s="164">
        <v>74</v>
      </c>
      <c r="AP56" s="165">
        <v>55.6</v>
      </c>
      <c r="AQ56" s="166">
        <v>57</v>
      </c>
      <c r="AR56" s="165">
        <v>42.9</v>
      </c>
      <c r="AS56" s="110">
        <v>2</v>
      </c>
      <c r="AT56" s="173">
        <v>1.5</v>
      </c>
      <c r="AU56" s="164">
        <v>74</v>
      </c>
      <c r="AV56" s="165">
        <v>49</v>
      </c>
      <c r="AW56" s="166">
        <v>76</v>
      </c>
      <c r="AX56" s="165">
        <v>50.3</v>
      </c>
      <c r="AY56" s="110">
        <v>1</v>
      </c>
      <c r="AZ56" s="173">
        <v>0.7</v>
      </c>
      <c r="BA56" s="164">
        <v>90</v>
      </c>
      <c r="BB56" s="165">
        <v>60.4</v>
      </c>
      <c r="BC56" s="166">
        <v>57</v>
      </c>
      <c r="BD56" s="165">
        <v>38.299999999999997</v>
      </c>
      <c r="BE56" s="110">
        <v>2</v>
      </c>
      <c r="BF56" s="173">
        <v>1.3</v>
      </c>
    </row>
    <row r="57" spans="1:58" ht="20.100000000000001" customHeight="1" x14ac:dyDescent="0.35">
      <c r="A57" s="69" t="s">
        <v>136</v>
      </c>
      <c r="B57" s="70" t="s">
        <v>141</v>
      </c>
      <c r="C57" s="168">
        <v>60</v>
      </c>
      <c r="D57" s="169">
        <v>42.6</v>
      </c>
      <c r="E57" s="170">
        <v>81</v>
      </c>
      <c r="F57" s="172">
        <v>57.4</v>
      </c>
      <c r="G57" s="168">
        <v>63</v>
      </c>
      <c r="H57" s="169">
        <v>45.3</v>
      </c>
      <c r="I57" s="170">
        <v>76</v>
      </c>
      <c r="J57" s="172">
        <v>54.7</v>
      </c>
      <c r="K57" s="168">
        <v>58</v>
      </c>
      <c r="L57" s="169">
        <v>42</v>
      </c>
      <c r="M57" s="170">
        <v>80</v>
      </c>
      <c r="N57" s="172">
        <v>58</v>
      </c>
      <c r="O57" s="168">
        <v>61</v>
      </c>
      <c r="P57" s="169">
        <v>42.1</v>
      </c>
      <c r="Q57" s="170">
        <v>84</v>
      </c>
      <c r="R57" s="172">
        <v>57.9</v>
      </c>
      <c r="S57" s="168">
        <v>74</v>
      </c>
      <c r="T57" s="169">
        <v>48.7</v>
      </c>
      <c r="U57" s="170">
        <v>78</v>
      </c>
      <c r="V57" s="172">
        <v>51.3</v>
      </c>
      <c r="W57" s="168">
        <v>59</v>
      </c>
      <c r="X57" s="169">
        <v>39.9</v>
      </c>
      <c r="Y57" s="170">
        <v>89</v>
      </c>
      <c r="Z57" s="169">
        <v>60.1</v>
      </c>
      <c r="AA57" s="111"/>
      <c r="AB57" s="172"/>
      <c r="AC57" s="168">
        <v>60</v>
      </c>
      <c r="AD57" s="169">
        <v>41.1</v>
      </c>
      <c r="AE57" s="170">
        <v>86</v>
      </c>
      <c r="AF57" s="169">
        <v>58.9</v>
      </c>
      <c r="AG57" s="111">
        <v>0</v>
      </c>
      <c r="AH57" s="172">
        <v>0</v>
      </c>
      <c r="AI57" s="168">
        <v>70</v>
      </c>
      <c r="AJ57" s="169">
        <v>47.6</v>
      </c>
      <c r="AK57" s="170">
        <v>77</v>
      </c>
      <c r="AL57" s="169">
        <v>52.4</v>
      </c>
      <c r="AM57" s="440">
        <v>0</v>
      </c>
      <c r="AN57" s="161">
        <v>0</v>
      </c>
      <c r="AO57" s="168">
        <v>67</v>
      </c>
      <c r="AP57" s="169">
        <v>44.7</v>
      </c>
      <c r="AQ57" s="170">
        <v>83</v>
      </c>
      <c r="AR57" s="169">
        <v>55.3</v>
      </c>
      <c r="AS57" s="111">
        <v>0</v>
      </c>
      <c r="AT57" s="172">
        <v>0</v>
      </c>
      <c r="AU57" s="168">
        <v>57</v>
      </c>
      <c r="AV57" s="169">
        <v>38.5</v>
      </c>
      <c r="AW57" s="170">
        <v>91</v>
      </c>
      <c r="AX57" s="169">
        <v>61.5</v>
      </c>
      <c r="AY57" s="111">
        <v>0</v>
      </c>
      <c r="AZ57" s="172">
        <v>0</v>
      </c>
      <c r="BA57" s="168">
        <v>53</v>
      </c>
      <c r="BB57" s="169">
        <v>33.799999999999997</v>
      </c>
      <c r="BC57" s="170">
        <v>104</v>
      </c>
      <c r="BD57" s="169">
        <v>66.2</v>
      </c>
      <c r="BE57" s="111">
        <v>0</v>
      </c>
      <c r="BF57" s="172">
        <v>0</v>
      </c>
    </row>
    <row r="58" spans="1:58" ht="20.100000000000001" customHeight="1" x14ac:dyDescent="0.35">
      <c r="A58" s="63" t="s">
        <v>136</v>
      </c>
      <c r="B58" s="64" t="s">
        <v>143</v>
      </c>
      <c r="C58" s="164">
        <v>48</v>
      </c>
      <c r="D58" s="165">
        <v>62.3</v>
      </c>
      <c r="E58" s="166">
        <v>29</v>
      </c>
      <c r="F58" s="173">
        <v>37.700000000000003</v>
      </c>
      <c r="G58" s="164">
        <v>50</v>
      </c>
      <c r="H58" s="165">
        <v>64.099999999999994</v>
      </c>
      <c r="I58" s="166">
        <v>28</v>
      </c>
      <c r="J58" s="173">
        <v>35.9</v>
      </c>
      <c r="K58" s="164">
        <v>52</v>
      </c>
      <c r="L58" s="165">
        <v>65.8</v>
      </c>
      <c r="M58" s="166">
        <v>27</v>
      </c>
      <c r="N58" s="173">
        <v>34.200000000000003</v>
      </c>
      <c r="O58" s="164">
        <v>44</v>
      </c>
      <c r="P58" s="165">
        <v>57.1</v>
      </c>
      <c r="Q58" s="166">
        <v>33</v>
      </c>
      <c r="R58" s="173">
        <v>42.9</v>
      </c>
      <c r="S58" s="164">
        <v>42</v>
      </c>
      <c r="T58" s="165">
        <v>52.5</v>
      </c>
      <c r="U58" s="166">
        <v>38</v>
      </c>
      <c r="V58" s="173">
        <v>47.5</v>
      </c>
      <c r="W58" s="164">
        <v>47</v>
      </c>
      <c r="X58" s="165">
        <v>60.3</v>
      </c>
      <c r="Y58" s="166">
        <v>31</v>
      </c>
      <c r="Z58" s="165">
        <v>39.700000000000003</v>
      </c>
      <c r="AA58" s="110"/>
      <c r="AB58" s="173"/>
      <c r="AC58" s="164">
        <v>47</v>
      </c>
      <c r="AD58" s="165">
        <v>55.3</v>
      </c>
      <c r="AE58" s="166">
        <v>38</v>
      </c>
      <c r="AF58" s="165">
        <v>44.7</v>
      </c>
      <c r="AG58" s="110">
        <v>0</v>
      </c>
      <c r="AH58" s="173">
        <v>0</v>
      </c>
      <c r="AI58" s="164">
        <v>43</v>
      </c>
      <c r="AJ58" s="165">
        <v>51.8</v>
      </c>
      <c r="AK58" s="166">
        <v>40</v>
      </c>
      <c r="AL58" s="165">
        <v>48.2</v>
      </c>
      <c r="AM58" s="439">
        <v>0</v>
      </c>
      <c r="AN58" s="162">
        <v>0</v>
      </c>
      <c r="AO58" s="164">
        <v>33</v>
      </c>
      <c r="AP58" s="165">
        <v>39.299999999999997</v>
      </c>
      <c r="AQ58" s="166">
        <v>51</v>
      </c>
      <c r="AR58" s="165">
        <v>60.7</v>
      </c>
      <c r="AS58" s="110">
        <v>0</v>
      </c>
      <c r="AT58" s="173">
        <v>0</v>
      </c>
      <c r="AU58" s="164">
        <v>38</v>
      </c>
      <c r="AV58" s="165">
        <v>45.2</v>
      </c>
      <c r="AW58" s="166">
        <v>46</v>
      </c>
      <c r="AX58" s="165">
        <v>54.8</v>
      </c>
      <c r="AY58" s="110">
        <v>0</v>
      </c>
      <c r="AZ58" s="173">
        <v>0</v>
      </c>
      <c r="BA58" s="164">
        <v>46</v>
      </c>
      <c r="BB58" s="165">
        <v>56.8</v>
      </c>
      <c r="BC58" s="166">
        <v>35</v>
      </c>
      <c r="BD58" s="165">
        <v>43.2</v>
      </c>
      <c r="BE58" s="110">
        <v>0</v>
      </c>
      <c r="BF58" s="173">
        <v>0</v>
      </c>
    </row>
    <row r="59" spans="1:58" ht="20.100000000000001" customHeight="1" x14ac:dyDescent="0.35">
      <c r="A59" s="69" t="s">
        <v>145</v>
      </c>
      <c r="B59" s="70" t="s">
        <v>146</v>
      </c>
      <c r="C59" s="168">
        <v>32</v>
      </c>
      <c r="D59" s="169">
        <v>58.2</v>
      </c>
      <c r="E59" s="170">
        <v>23</v>
      </c>
      <c r="F59" s="172">
        <v>41.8</v>
      </c>
      <c r="G59" s="168">
        <v>38</v>
      </c>
      <c r="H59" s="169">
        <v>74.5</v>
      </c>
      <c r="I59" s="170">
        <v>13</v>
      </c>
      <c r="J59" s="172">
        <v>25.5</v>
      </c>
      <c r="K59" s="168">
        <v>31</v>
      </c>
      <c r="L59" s="169">
        <v>54.4</v>
      </c>
      <c r="M59" s="170">
        <v>26</v>
      </c>
      <c r="N59" s="172">
        <v>45.6</v>
      </c>
      <c r="O59" s="168">
        <v>29</v>
      </c>
      <c r="P59" s="169">
        <v>51.8</v>
      </c>
      <c r="Q59" s="170">
        <v>27</v>
      </c>
      <c r="R59" s="172">
        <v>48.2</v>
      </c>
      <c r="S59" s="168">
        <v>45</v>
      </c>
      <c r="T59" s="169">
        <v>61.6</v>
      </c>
      <c r="U59" s="170">
        <v>28</v>
      </c>
      <c r="V59" s="172">
        <v>38.4</v>
      </c>
      <c r="W59" s="168">
        <v>36</v>
      </c>
      <c r="X59" s="169">
        <v>51.4</v>
      </c>
      <c r="Y59" s="170">
        <v>34</v>
      </c>
      <c r="Z59" s="169">
        <v>48.6</v>
      </c>
      <c r="AA59" s="111"/>
      <c r="AB59" s="172"/>
      <c r="AC59" s="168">
        <v>30</v>
      </c>
      <c r="AD59" s="169">
        <v>42.9</v>
      </c>
      <c r="AE59" s="170">
        <v>40</v>
      </c>
      <c r="AF59" s="169">
        <v>57.1</v>
      </c>
      <c r="AG59" s="111">
        <v>0</v>
      </c>
      <c r="AH59" s="172">
        <v>0</v>
      </c>
      <c r="AI59" s="168">
        <v>40</v>
      </c>
      <c r="AJ59" s="169">
        <v>53.3</v>
      </c>
      <c r="AK59" s="170">
        <v>35</v>
      </c>
      <c r="AL59" s="169">
        <v>46.7</v>
      </c>
      <c r="AM59" s="440">
        <v>0</v>
      </c>
      <c r="AN59" s="161">
        <v>0</v>
      </c>
      <c r="AO59" s="168">
        <v>29</v>
      </c>
      <c r="AP59" s="169">
        <v>40.299999999999997</v>
      </c>
      <c r="AQ59" s="170">
        <v>43</v>
      </c>
      <c r="AR59" s="169">
        <v>59.7</v>
      </c>
      <c r="AS59" s="111">
        <v>0</v>
      </c>
      <c r="AT59" s="172">
        <v>0</v>
      </c>
      <c r="AU59" s="168">
        <v>37</v>
      </c>
      <c r="AV59" s="169">
        <v>52.1</v>
      </c>
      <c r="AW59" s="170">
        <v>34</v>
      </c>
      <c r="AX59" s="169">
        <v>47.9</v>
      </c>
      <c r="AY59" s="111">
        <v>0</v>
      </c>
      <c r="AZ59" s="172">
        <v>0</v>
      </c>
      <c r="BA59" s="168">
        <v>40</v>
      </c>
      <c r="BB59" s="169">
        <v>56.3</v>
      </c>
      <c r="BC59" s="170">
        <v>31</v>
      </c>
      <c r="BD59" s="169">
        <v>43.7</v>
      </c>
      <c r="BE59" s="111">
        <v>0</v>
      </c>
      <c r="BF59" s="172">
        <v>0</v>
      </c>
    </row>
    <row r="60" spans="1:58" ht="20.100000000000001" customHeight="1" x14ac:dyDescent="0.35">
      <c r="A60" s="63" t="s">
        <v>148</v>
      </c>
      <c r="B60" s="64" t="s">
        <v>149</v>
      </c>
      <c r="C60" s="164">
        <v>16</v>
      </c>
      <c r="D60" s="165">
        <v>29.6</v>
      </c>
      <c r="E60" s="166">
        <v>38</v>
      </c>
      <c r="F60" s="173">
        <v>70.400000000000006</v>
      </c>
      <c r="G60" s="164">
        <v>27</v>
      </c>
      <c r="H60" s="165">
        <v>44.3</v>
      </c>
      <c r="I60" s="166">
        <v>34</v>
      </c>
      <c r="J60" s="173">
        <v>55.7</v>
      </c>
      <c r="K60" s="164">
        <v>25</v>
      </c>
      <c r="L60" s="165">
        <v>49</v>
      </c>
      <c r="M60" s="166">
        <v>26</v>
      </c>
      <c r="N60" s="173">
        <v>51</v>
      </c>
      <c r="O60" s="164">
        <v>25</v>
      </c>
      <c r="P60" s="165">
        <v>51</v>
      </c>
      <c r="Q60" s="166">
        <v>24</v>
      </c>
      <c r="R60" s="173">
        <v>49</v>
      </c>
      <c r="S60" s="164">
        <v>17</v>
      </c>
      <c r="T60" s="165">
        <v>39.5</v>
      </c>
      <c r="U60" s="166">
        <v>26</v>
      </c>
      <c r="V60" s="173">
        <v>60.5</v>
      </c>
      <c r="W60" s="164">
        <v>27</v>
      </c>
      <c r="X60" s="165">
        <v>50</v>
      </c>
      <c r="Y60" s="166">
        <v>27</v>
      </c>
      <c r="Z60" s="165">
        <v>50</v>
      </c>
      <c r="AA60" s="110"/>
      <c r="AB60" s="173"/>
      <c r="AC60" s="164">
        <v>19</v>
      </c>
      <c r="AD60" s="165">
        <v>35.200000000000003</v>
      </c>
      <c r="AE60" s="166">
        <v>35</v>
      </c>
      <c r="AF60" s="165">
        <v>64.8</v>
      </c>
      <c r="AG60" s="110">
        <v>0</v>
      </c>
      <c r="AH60" s="173">
        <v>0</v>
      </c>
      <c r="AI60" s="164">
        <v>30</v>
      </c>
      <c r="AJ60" s="165">
        <v>44.8</v>
      </c>
      <c r="AK60" s="166">
        <v>35</v>
      </c>
      <c r="AL60" s="165">
        <v>52.2</v>
      </c>
      <c r="AM60" s="439">
        <v>2</v>
      </c>
      <c r="AN60" s="162">
        <v>3</v>
      </c>
      <c r="AO60" s="164">
        <v>22</v>
      </c>
      <c r="AP60" s="165">
        <v>39.299999999999997</v>
      </c>
      <c r="AQ60" s="166">
        <v>33</v>
      </c>
      <c r="AR60" s="165">
        <v>58.9</v>
      </c>
      <c r="AS60" s="110">
        <v>1</v>
      </c>
      <c r="AT60" s="173">
        <v>1.8</v>
      </c>
      <c r="AU60" s="164">
        <v>15</v>
      </c>
      <c r="AV60" s="165">
        <v>25.4</v>
      </c>
      <c r="AW60" s="166">
        <v>44</v>
      </c>
      <c r="AX60" s="165">
        <v>74.599999999999994</v>
      </c>
      <c r="AY60" s="110">
        <v>0</v>
      </c>
      <c r="AZ60" s="173">
        <v>0</v>
      </c>
      <c r="BA60" s="164">
        <v>26</v>
      </c>
      <c r="BB60" s="165">
        <v>44.8</v>
      </c>
      <c r="BC60" s="166">
        <v>32</v>
      </c>
      <c r="BD60" s="165">
        <v>55.2</v>
      </c>
      <c r="BE60" s="110">
        <v>0</v>
      </c>
      <c r="BF60" s="173">
        <v>0</v>
      </c>
    </row>
    <row r="61" spans="1:58" ht="20.100000000000001" customHeight="1" x14ac:dyDescent="0.35">
      <c r="A61" s="69" t="s">
        <v>148</v>
      </c>
      <c r="B61" s="70" t="s">
        <v>150</v>
      </c>
      <c r="C61" s="168">
        <v>40</v>
      </c>
      <c r="D61" s="169">
        <v>55.6</v>
      </c>
      <c r="E61" s="170">
        <v>32</v>
      </c>
      <c r="F61" s="172">
        <v>44.4</v>
      </c>
      <c r="G61" s="168">
        <v>47</v>
      </c>
      <c r="H61" s="169">
        <v>56.6</v>
      </c>
      <c r="I61" s="170">
        <v>36</v>
      </c>
      <c r="J61" s="172">
        <v>43.4</v>
      </c>
      <c r="K61" s="168">
        <v>55</v>
      </c>
      <c r="L61" s="169">
        <v>72.400000000000006</v>
      </c>
      <c r="M61" s="170">
        <v>21</v>
      </c>
      <c r="N61" s="172">
        <v>27.6</v>
      </c>
      <c r="O61" s="168">
        <v>47</v>
      </c>
      <c r="P61" s="169">
        <v>60.3</v>
      </c>
      <c r="Q61" s="170">
        <v>31</v>
      </c>
      <c r="R61" s="172">
        <v>39.700000000000003</v>
      </c>
      <c r="S61" s="168">
        <v>48</v>
      </c>
      <c r="T61" s="169">
        <v>60.8</v>
      </c>
      <c r="U61" s="170">
        <v>31</v>
      </c>
      <c r="V61" s="172">
        <v>39.200000000000003</v>
      </c>
      <c r="W61" s="168">
        <v>54</v>
      </c>
      <c r="X61" s="169">
        <v>63.5</v>
      </c>
      <c r="Y61" s="170">
        <v>31</v>
      </c>
      <c r="Z61" s="169">
        <v>36.5</v>
      </c>
      <c r="AA61" s="111"/>
      <c r="AB61" s="172"/>
      <c r="AC61" s="168">
        <v>64</v>
      </c>
      <c r="AD61" s="169">
        <v>71.099999999999994</v>
      </c>
      <c r="AE61" s="170">
        <v>26</v>
      </c>
      <c r="AF61" s="169">
        <v>28.9</v>
      </c>
      <c r="AG61" s="111">
        <v>0</v>
      </c>
      <c r="AH61" s="172">
        <v>0</v>
      </c>
      <c r="AI61" s="168">
        <v>63</v>
      </c>
      <c r="AJ61" s="169">
        <v>70.8</v>
      </c>
      <c r="AK61" s="170">
        <v>26</v>
      </c>
      <c r="AL61" s="169">
        <v>29.2</v>
      </c>
      <c r="AM61" s="440">
        <v>0</v>
      </c>
      <c r="AN61" s="161">
        <v>0</v>
      </c>
      <c r="AO61" s="168">
        <v>47</v>
      </c>
      <c r="AP61" s="169">
        <v>55.3</v>
      </c>
      <c r="AQ61" s="170">
        <v>38</v>
      </c>
      <c r="AR61" s="169">
        <v>44.7</v>
      </c>
      <c r="AS61" s="111">
        <v>0</v>
      </c>
      <c r="AT61" s="172">
        <v>0</v>
      </c>
      <c r="AU61" s="168">
        <v>57</v>
      </c>
      <c r="AV61" s="169">
        <v>63.3</v>
      </c>
      <c r="AW61" s="170">
        <v>33</v>
      </c>
      <c r="AX61" s="169">
        <v>36.700000000000003</v>
      </c>
      <c r="AY61" s="111">
        <v>0</v>
      </c>
      <c r="AZ61" s="172">
        <v>0</v>
      </c>
      <c r="BA61" s="168">
        <v>52</v>
      </c>
      <c r="BB61" s="169">
        <v>54.2</v>
      </c>
      <c r="BC61" s="170">
        <v>44</v>
      </c>
      <c r="BD61" s="169">
        <v>45.8</v>
      </c>
      <c r="BE61" s="111">
        <v>0</v>
      </c>
      <c r="BF61" s="172">
        <v>0</v>
      </c>
    </row>
    <row r="62" spans="1:58" ht="20.100000000000001" customHeight="1" x14ac:dyDescent="0.35">
      <c r="A62" s="63" t="s">
        <v>151</v>
      </c>
      <c r="B62" s="64" t="s">
        <v>152</v>
      </c>
      <c r="C62" s="164">
        <v>39</v>
      </c>
      <c r="D62" s="165">
        <v>46.4</v>
      </c>
      <c r="E62" s="166">
        <v>45</v>
      </c>
      <c r="F62" s="173">
        <v>53.6</v>
      </c>
      <c r="G62" s="164">
        <v>53</v>
      </c>
      <c r="H62" s="165">
        <v>52.5</v>
      </c>
      <c r="I62" s="166">
        <v>48</v>
      </c>
      <c r="J62" s="173">
        <v>47.5</v>
      </c>
      <c r="K62" s="164">
        <v>47</v>
      </c>
      <c r="L62" s="165">
        <v>47.5</v>
      </c>
      <c r="M62" s="166">
        <v>52</v>
      </c>
      <c r="N62" s="173">
        <v>52.5</v>
      </c>
      <c r="O62" s="164">
        <v>46</v>
      </c>
      <c r="P62" s="165">
        <v>44.7</v>
      </c>
      <c r="Q62" s="166">
        <v>57</v>
      </c>
      <c r="R62" s="173">
        <v>55.3</v>
      </c>
      <c r="S62" s="164">
        <v>49</v>
      </c>
      <c r="T62" s="165">
        <v>48.5</v>
      </c>
      <c r="U62" s="166">
        <v>52</v>
      </c>
      <c r="V62" s="173">
        <v>51.5</v>
      </c>
      <c r="W62" s="164">
        <v>50</v>
      </c>
      <c r="X62" s="165">
        <v>47.6</v>
      </c>
      <c r="Y62" s="166">
        <v>55</v>
      </c>
      <c r="Z62" s="165">
        <v>52.4</v>
      </c>
      <c r="AA62" s="110"/>
      <c r="AB62" s="173"/>
      <c r="AC62" s="164">
        <v>54</v>
      </c>
      <c r="AD62" s="165">
        <v>52.4</v>
      </c>
      <c r="AE62" s="166">
        <v>49</v>
      </c>
      <c r="AF62" s="165">
        <v>47.6</v>
      </c>
      <c r="AG62" s="110">
        <v>0</v>
      </c>
      <c r="AH62" s="173">
        <v>0</v>
      </c>
      <c r="AI62" s="164">
        <v>45</v>
      </c>
      <c r="AJ62" s="165">
        <v>45</v>
      </c>
      <c r="AK62" s="166">
        <v>55</v>
      </c>
      <c r="AL62" s="165">
        <v>55</v>
      </c>
      <c r="AM62" s="439">
        <v>0</v>
      </c>
      <c r="AN62" s="162">
        <v>0</v>
      </c>
      <c r="AO62" s="164">
        <v>56</v>
      </c>
      <c r="AP62" s="165">
        <v>52.3</v>
      </c>
      <c r="AQ62" s="166">
        <v>51</v>
      </c>
      <c r="AR62" s="165">
        <v>47.7</v>
      </c>
      <c r="AS62" s="110">
        <v>0</v>
      </c>
      <c r="AT62" s="173">
        <v>0</v>
      </c>
      <c r="AU62" s="164">
        <v>53</v>
      </c>
      <c r="AV62" s="165">
        <v>52</v>
      </c>
      <c r="AW62" s="166">
        <v>49</v>
      </c>
      <c r="AX62" s="165">
        <v>48</v>
      </c>
      <c r="AY62" s="110">
        <v>0</v>
      </c>
      <c r="AZ62" s="173">
        <v>0</v>
      </c>
      <c r="BA62" s="164">
        <v>44</v>
      </c>
      <c r="BB62" s="165">
        <v>44.9</v>
      </c>
      <c r="BC62" s="166">
        <v>54</v>
      </c>
      <c r="BD62" s="165">
        <v>55.1</v>
      </c>
      <c r="BE62" s="110">
        <v>0</v>
      </c>
      <c r="BF62" s="173">
        <v>0</v>
      </c>
    </row>
    <row r="63" spans="1:58" ht="20.100000000000001" customHeight="1" x14ac:dyDescent="0.35">
      <c r="A63" s="69" t="s">
        <v>151</v>
      </c>
      <c r="B63" s="70" t="s">
        <v>154</v>
      </c>
      <c r="C63" s="168">
        <v>46</v>
      </c>
      <c r="D63" s="169">
        <v>58.2</v>
      </c>
      <c r="E63" s="170">
        <v>33</v>
      </c>
      <c r="F63" s="172">
        <v>41.8</v>
      </c>
      <c r="G63" s="168">
        <v>36</v>
      </c>
      <c r="H63" s="169">
        <v>44.4</v>
      </c>
      <c r="I63" s="170">
        <v>45</v>
      </c>
      <c r="J63" s="172">
        <v>55.6</v>
      </c>
      <c r="K63" s="168">
        <v>36</v>
      </c>
      <c r="L63" s="169">
        <v>45.6</v>
      </c>
      <c r="M63" s="170">
        <v>43</v>
      </c>
      <c r="N63" s="172">
        <v>54.4</v>
      </c>
      <c r="O63" s="168">
        <v>50</v>
      </c>
      <c r="P63" s="169">
        <v>58.1</v>
      </c>
      <c r="Q63" s="170">
        <v>36</v>
      </c>
      <c r="R63" s="172">
        <v>41.9</v>
      </c>
      <c r="S63" s="168">
        <v>33</v>
      </c>
      <c r="T63" s="169">
        <v>40.200000000000003</v>
      </c>
      <c r="U63" s="170">
        <v>49</v>
      </c>
      <c r="V63" s="172">
        <v>59.8</v>
      </c>
      <c r="W63" s="168">
        <v>32</v>
      </c>
      <c r="X63" s="169">
        <v>38.6</v>
      </c>
      <c r="Y63" s="170">
        <v>51</v>
      </c>
      <c r="Z63" s="169">
        <v>61.4</v>
      </c>
      <c r="AA63" s="111"/>
      <c r="AB63" s="172"/>
      <c r="AC63" s="168">
        <v>46</v>
      </c>
      <c r="AD63" s="169">
        <v>47.4</v>
      </c>
      <c r="AE63" s="170">
        <v>51</v>
      </c>
      <c r="AF63" s="169">
        <v>52.6</v>
      </c>
      <c r="AG63" s="111">
        <v>0</v>
      </c>
      <c r="AH63" s="172">
        <v>0</v>
      </c>
      <c r="AI63" s="168">
        <v>54</v>
      </c>
      <c r="AJ63" s="169">
        <v>54.5</v>
      </c>
      <c r="AK63" s="170">
        <v>45</v>
      </c>
      <c r="AL63" s="169">
        <v>45.5</v>
      </c>
      <c r="AM63" s="440">
        <v>0</v>
      </c>
      <c r="AN63" s="161">
        <v>0</v>
      </c>
      <c r="AO63" s="168">
        <v>40</v>
      </c>
      <c r="AP63" s="169">
        <v>42.6</v>
      </c>
      <c r="AQ63" s="170">
        <v>54</v>
      </c>
      <c r="AR63" s="169">
        <v>57.4</v>
      </c>
      <c r="AS63" s="111">
        <v>0</v>
      </c>
      <c r="AT63" s="172">
        <v>0</v>
      </c>
      <c r="AU63" s="168">
        <v>36</v>
      </c>
      <c r="AV63" s="169">
        <v>38.299999999999997</v>
      </c>
      <c r="AW63" s="170">
        <v>58</v>
      </c>
      <c r="AX63" s="169">
        <v>61.7</v>
      </c>
      <c r="AY63" s="111">
        <v>0</v>
      </c>
      <c r="AZ63" s="172">
        <v>0</v>
      </c>
      <c r="BA63" s="168">
        <v>40</v>
      </c>
      <c r="BB63" s="169">
        <v>39.200000000000003</v>
      </c>
      <c r="BC63" s="170">
        <v>62</v>
      </c>
      <c r="BD63" s="169">
        <v>60.8</v>
      </c>
      <c r="BE63" s="111">
        <v>0</v>
      </c>
      <c r="BF63" s="172">
        <v>0</v>
      </c>
    </row>
    <row r="64" spans="1:58" ht="20.100000000000001" customHeight="1" x14ac:dyDescent="0.35">
      <c r="A64" s="63" t="s">
        <v>151</v>
      </c>
      <c r="B64" s="64" t="s">
        <v>155</v>
      </c>
      <c r="C64" s="164">
        <v>54</v>
      </c>
      <c r="D64" s="165">
        <v>56.8</v>
      </c>
      <c r="E64" s="166">
        <v>41</v>
      </c>
      <c r="F64" s="173">
        <v>43.2</v>
      </c>
      <c r="G64" s="164">
        <v>57</v>
      </c>
      <c r="H64" s="165">
        <v>53.8</v>
      </c>
      <c r="I64" s="166">
        <v>49</v>
      </c>
      <c r="J64" s="173">
        <v>46.2</v>
      </c>
      <c r="K64" s="164">
        <v>43</v>
      </c>
      <c r="L64" s="165">
        <v>46.7</v>
      </c>
      <c r="M64" s="166">
        <v>49</v>
      </c>
      <c r="N64" s="173">
        <v>53.3</v>
      </c>
      <c r="O64" s="164">
        <v>45</v>
      </c>
      <c r="P64" s="165">
        <v>46.4</v>
      </c>
      <c r="Q64" s="166">
        <v>52</v>
      </c>
      <c r="R64" s="173">
        <v>53.6</v>
      </c>
      <c r="S64" s="164">
        <v>56</v>
      </c>
      <c r="T64" s="165">
        <v>51.4</v>
      </c>
      <c r="U64" s="166">
        <v>53</v>
      </c>
      <c r="V64" s="173">
        <v>48.6</v>
      </c>
      <c r="W64" s="164">
        <v>53</v>
      </c>
      <c r="X64" s="165">
        <v>51</v>
      </c>
      <c r="Y64" s="166">
        <v>51</v>
      </c>
      <c r="Z64" s="165">
        <v>49</v>
      </c>
      <c r="AA64" s="110"/>
      <c r="AB64" s="173"/>
      <c r="AC64" s="164">
        <v>58</v>
      </c>
      <c r="AD64" s="165">
        <v>58.6</v>
      </c>
      <c r="AE64" s="166">
        <v>41</v>
      </c>
      <c r="AF64" s="165">
        <v>41.4</v>
      </c>
      <c r="AG64" s="110">
        <v>0</v>
      </c>
      <c r="AH64" s="173">
        <v>0</v>
      </c>
      <c r="AI64" s="164">
        <v>42</v>
      </c>
      <c r="AJ64" s="165">
        <v>40.4</v>
      </c>
      <c r="AK64" s="166">
        <v>62</v>
      </c>
      <c r="AL64" s="165">
        <v>59.6</v>
      </c>
      <c r="AM64" s="439">
        <v>0</v>
      </c>
      <c r="AN64" s="162">
        <v>0</v>
      </c>
      <c r="AO64" s="164">
        <v>51</v>
      </c>
      <c r="AP64" s="165">
        <v>45.1</v>
      </c>
      <c r="AQ64" s="166">
        <v>62</v>
      </c>
      <c r="AR64" s="165">
        <v>54.9</v>
      </c>
      <c r="AS64" s="110">
        <v>0</v>
      </c>
      <c r="AT64" s="173">
        <v>0</v>
      </c>
      <c r="AU64" s="164">
        <v>48</v>
      </c>
      <c r="AV64" s="165">
        <v>48</v>
      </c>
      <c r="AW64" s="166">
        <v>52</v>
      </c>
      <c r="AX64" s="165">
        <v>52</v>
      </c>
      <c r="AY64" s="110">
        <v>0</v>
      </c>
      <c r="AZ64" s="173">
        <v>0</v>
      </c>
      <c r="BA64" s="164">
        <v>58</v>
      </c>
      <c r="BB64" s="165">
        <v>53.2</v>
      </c>
      <c r="BC64" s="166">
        <v>51</v>
      </c>
      <c r="BD64" s="165">
        <v>46.8</v>
      </c>
      <c r="BE64" s="110">
        <v>0</v>
      </c>
      <c r="BF64" s="173">
        <v>0</v>
      </c>
    </row>
    <row r="65" spans="1:60" ht="20.100000000000001" customHeight="1" x14ac:dyDescent="0.35">
      <c r="A65" s="69" t="s">
        <v>156</v>
      </c>
      <c r="B65" s="70" t="s">
        <v>429</v>
      </c>
      <c r="C65" s="168" t="s">
        <v>227</v>
      </c>
      <c r="D65" s="169" t="s">
        <v>227</v>
      </c>
      <c r="E65" s="170" t="s">
        <v>227</v>
      </c>
      <c r="F65" s="172" t="s">
        <v>227</v>
      </c>
      <c r="G65" s="168" t="s">
        <v>227</v>
      </c>
      <c r="H65" s="169" t="s">
        <v>227</v>
      </c>
      <c r="I65" s="170" t="s">
        <v>227</v>
      </c>
      <c r="J65" s="172" t="s">
        <v>227</v>
      </c>
      <c r="K65" s="168" t="s">
        <v>227</v>
      </c>
      <c r="L65" s="169" t="s">
        <v>227</v>
      </c>
      <c r="M65" s="170" t="s">
        <v>227</v>
      </c>
      <c r="N65" s="172" t="s">
        <v>227</v>
      </c>
      <c r="O65" s="168" t="s">
        <v>227</v>
      </c>
      <c r="P65" s="169" t="s">
        <v>227</v>
      </c>
      <c r="Q65" s="170" t="s">
        <v>227</v>
      </c>
      <c r="R65" s="172" t="s">
        <v>227</v>
      </c>
      <c r="S65" s="168" t="s">
        <v>227</v>
      </c>
      <c r="T65" s="169" t="s">
        <v>227</v>
      </c>
      <c r="U65" s="170" t="s">
        <v>227</v>
      </c>
      <c r="V65" s="172" t="s">
        <v>227</v>
      </c>
      <c r="W65" s="168">
        <v>50</v>
      </c>
      <c r="X65" s="169">
        <v>78.099999999999994</v>
      </c>
      <c r="Y65" s="170">
        <v>14</v>
      </c>
      <c r="Z65" s="169">
        <v>21.9</v>
      </c>
      <c r="AA65" s="111"/>
      <c r="AB65" s="172"/>
      <c r="AC65" s="168">
        <v>53</v>
      </c>
      <c r="AD65" s="169">
        <v>68.8</v>
      </c>
      <c r="AE65" s="170">
        <v>24</v>
      </c>
      <c r="AF65" s="169">
        <v>31.2</v>
      </c>
      <c r="AG65" s="111">
        <v>0</v>
      </c>
      <c r="AH65" s="172">
        <v>0</v>
      </c>
      <c r="AI65" s="168">
        <v>60</v>
      </c>
      <c r="AJ65" s="169">
        <v>75.900000000000006</v>
      </c>
      <c r="AK65" s="170">
        <v>17</v>
      </c>
      <c r="AL65" s="169">
        <v>21.5</v>
      </c>
      <c r="AM65" s="440">
        <v>2</v>
      </c>
      <c r="AN65" s="161">
        <v>2.5</v>
      </c>
      <c r="AO65" s="168">
        <v>41</v>
      </c>
      <c r="AP65" s="169">
        <v>51.3</v>
      </c>
      <c r="AQ65" s="170">
        <v>39</v>
      </c>
      <c r="AR65" s="169">
        <v>48.8</v>
      </c>
      <c r="AS65" s="111">
        <v>0</v>
      </c>
      <c r="AT65" s="172">
        <v>0</v>
      </c>
      <c r="AU65" s="168">
        <v>45</v>
      </c>
      <c r="AV65" s="169">
        <v>54.9</v>
      </c>
      <c r="AW65" s="170">
        <v>37</v>
      </c>
      <c r="AX65" s="169">
        <v>45.1</v>
      </c>
      <c r="AY65" s="111">
        <v>0</v>
      </c>
      <c r="AZ65" s="172">
        <v>0</v>
      </c>
      <c r="BA65" s="168">
        <v>48</v>
      </c>
      <c r="BB65" s="169">
        <v>57.1</v>
      </c>
      <c r="BC65" s="170">
        <v>36</v>
      </c>
      <c r="BD65" s="169">
        <v>42.9</v>
      </c>
      <c r="BE65" s="111">
        <v>0</v>
      </c>
      <c r="BF65" s="172">
        <v>0</v>
      </c>
    </row>
    <row r="66" spans="1:60" ht="20.100000000000001" customHeight="1" x14ac:dyDescent="0.35">
      <c r="A66" s="63" t="s">
        <v>156</v>
      </c>
      <c r="B66" s="64" t="s">
        <v>428</v>
      </c>
      <c r="C66" s="164" t="s">
        <v>227</v>
      </c>
      <c r="D66" s="165" t="s">
        <v>227</v>
      </c>
      <c r="E66" s="166" t="s">
        <v>227</v>
      </c>
      <c r="F66" s="173" t="s">
        <v>227</v>
      </c>
      <c r="G66" s="164" t="s">
        <v>227</v>
      </c>
      <c r="H66" s="165" t="s">
        <v>227</v>
      </c>
      <c r="I66" s="166" t="s">
        <v>227</v>
      </c>
      <c r="J66" s="173" t="s">
        <v>227</v>
      </c>
      <c r="K66" s="164" t="s">
        <v>227</v>
      </c>
      <c r="L66" s="165" t="s">
        <v>227</v>
      </c>
      <c r="M66" s="166" t="s">
        <v>227</v>
      </c>
      <c r="N66" s="173" t="s">
        <v>227</v>
      </c>
      <c r="O66" s="164" t="s">
        <v>227</v>
      </c>
      <c r="P66" s="165" t="s">
        <v>227</v>
      </c>
      <c r="Q66" s="166" t="s">
        <v>227</v>
      </c>
      <c r="R66" s="173" t="s">
        <v>227</v>
      </c>
      <c r="S66" s="164" t="s">
        <v>227</v>
      </c>
      <c r="T66" s="165" t="s">
        <v>227</v>
      </c>
      <c r="U66" s="166" t="s">
        <v>227</v>
      </c>
      <c r="V66" s="173" t="s">
        <v>227</v>
      </c>
      <c r="W66" s="164" t="s">
        <v>227</v>
      </c>
      <c r="X66" s="165" t="s">
        <v>227</v>
      </c>
      <c r="Y66" s="166" t="s">
        <v>227</v>
      </c>
      <c r="Z66" s="165" t="s">
        <v>227</v>
      </c>
      <c r="AA66" s="110"/>
      <c r="AB66" s="173" t="s">
        <v>227</v>
      </c>
      <c r="AC66" s="164" t="s">
        <v>227</v>
      </c>
      <c r="AD66" s="165" t="s">
        <v>227</v>
      </c>
      <c r="AE66" s="166" t="s">
        <v>227</v>
      </c>
      <c r="AF66" s="165" t="s">
        <v>227</v>
      </c>
      <c r="AG66" s="110">
        <v>0</v>
      </c>
      <c r="AH66" s="173" t="s">
        <v>227</v>
      </c>
      <c r="AI66" s="164">
        <v>16</v>
      </c>
      <c r="AJ66" s="165">
        <v>80</v>
      </c>
      <c r="AK66" s="166">
        <v>4</v>
      </c>
      <c r="AL66" s="165">
        <v>20</v>
      </c>
      <c r="AM66" s="439">
        <v>0</v>
      </c>
      <c r="AN66" s="162">
        <v>0</v>
      </c>
      <c r="AO66" s="164">
        <v>17</v>
      </c>
      <c r="AP66" s="165">
        <v>73.900000000000006</v>
      </c>
      <c r="AQ66" s="166">
        <v>6</v>
      </c>
      <c r="AR66" s="165">
        <v>26.1</v>
      </c>
      <c r="AS66" s="110">
        <v>0</v>
      </c>
      <c r="AT66" s="173">
        <v>0</v>
      </c>
      <c r="AU66" s="164">
        <v>17</v>
      </c>
      <c r="AV66" s="165">
        <v>63</v>
      </c>
      <c r="AW66" s="166">
        <v>10</v>
      </c>
      <c r="AX66" s="165">
        <v>37</v>
      </c>
      <c r="AY66" s="110">
        <v>0</v>
      </c>
      <c r="AZ66" s="173">
        <v>0</v>
      </c>
      <c r="BA66" s="164">
        <v>32</v>
      </c>
      <c r="BB66" s="165">
        <v>71.099999999999994</v>
      </c>
      <c r="BC66" s="166">
        <v>13</v>
      </c>
      <c r="BD66" s="165">
        <v>28.9</v>
      </c>
      <c r="BE66" s="110">
        <v>0</v>
      </c>
      <c r="BF66" s="173">
        <v>0</v>
      </c>
    </row>
    <row r="67" spans="1:60" ht="20.100000000000001" customHeight="1" x14ac:dyDescent="0.35">
      <c r="A67" s="69" t="s">
        <v>161</v>
      </c>
      <c r="B67" s="70" t="s">
        <v>162</v>
      </c>
      <c r="C67" s="168">
        <v>60</v>
      </c>
      <c r="D67" s="169">
        <v>65.900000000000006</v>
      </c>
      <c r="E67" s="170">
        <v>31</v>
      </c>
      <c r="F67" s="172">
        <v>34.1</v>
      </c>
      <c r="G67" s="168">
        <v>53</v>
      </c>
      <c r="H67" s="169">
        <v>59.6</v>
      </c>
      <c r="I67" s="170">
        <v>36</v>
      </c>
      <c r="J67" s="172">
        <v>40.4</v>
      </c>
      <c r="K67" s="168">
        <v>64</v>
      </c>
      <c r="L67" s="169">
        <v>63.4</v>
      </c>
      <c r="M67" s="170">
        <v>37</v>
      </c>
      <c r="N67" s="172">
        <v>36.6</v>
      </c>
      <c r="O67" s="168">
        <v>52</v>
      </c>
      <c r="P67" s="169">
        <v>51.5</v>
      </c>
      <c r="Q67" s="170">
        <v>49</v>
      </c>
      <c r="R67" s="172">
        <v>48.5</v>
      </c>
      <c r="S67" s="168">
        <v>53</v>
      </c>
      <c r="T67" s="169">
        <v>59.6</v>
      </c>
      <c r="U67" s="170">
        <v>36</v>
      </c>
      <c r="V67" s="172">
        <v>40.4</v>
      </c>
      <c r="W67" s="168">
        <v>46</v>
      </c>
      <c r="X67" s="169">
        <v>44.2</v>
      </c>
      <c r="Y67" s="170">
        <v>58</v>
      </c>
      <c r="Z67" s="169">
        <v>55.8</v>
      </c>
      <c r="AA67" s="111"/>
      <c r="AB67" s="172"/>
      <c r="AC67" s="168">
        <v>44</v>
      </c>
      <c r="AD67" s="169">
        <v>44.9</v>
      </c>
      <c r="AE67" s="170">
        <v>54</v>
      </c>
      <c r="AF67" s="169">
        <v>55.1</v>
      </c>
      <c r="AG67" s="111">
        <v>0</v>
      </c>
      <c r="AH67" s="172">
        <v>0</v>
      </c>
      <c r="AI67" s="168">
        <v>51</v>
      </c>
      <c r="AJ67" s="169">
        <v>49.5</v>
      </c>
      <c r="AK67" s="170">
        <v>52</v>
      </c>
      <c r="AL67" s="169">
        <v>50.5</v>
      </c>
      <c r="AM67" s="440">
        <v>0</v>
      </c>
      <c r="AN67" s="161">
        <v>0</v>
      </c>
      <c r="AO67" s="168">
        <v>55</v>
      </c>
      <c r="AP67" s="169">
        <v>52.9</v>
      </c>
      <c r="AQ67" s="170">
        <v>49</v>
      </c>
      <c r="AR67" s="169">
        <v>47.1</v>
      </c>
      <c r="AS67" s="111">
        <v>0</v>
      </c>
      <c r="AT67" s="172">
        <v>0</v>
      </c>
      <c r="AU67" s="168">
        <v>57</v>
      </c>
      <c r="AV67" s="169">
        <v>57</v>
      </c>
      <c r="AW67" s="170">
        <v>43</v>
      </c>
      <c r="AX67" s="169">
        <v>43</v>
      </c>
      <c r="AY67" s="111">
        <v>0</v>
      </c>
      <c r="AZ67" s="172">
        <v>0</v>
      </c>
      <c r="BA67" s="168">
        <v>40</v>
      </c>
      <c r="BB67" s="169">
        <v>39.200000000000003</v>
      </c>
      <c r="BC67" s="170">
        <v>62</v>
      </c>
      <c r="BD67" s="169">
        <v>60.8</v>
      </c>
      <c r="BE67" s="111">
        <v>0</v>
      </c>
      <c r="BF67" s="172">
        <v>0</v>
      </c>
    </row>
    <row r="68" spans="1:60" ht="20.100000000000001" customHeight="1" x14ac:dyDescent="0.35">
      <c r="A68" s="63" t="s">
        <v>164</v>
      </c>
      <c r="B68" s="64" t="s">
        <v>165</v>
      </c>
      <c r="C68" s="164">
        <v>33</v>
      </c>
      <c r="D68" s="165">
        <v>58.9</v>
      </c>
      <c r="E68" s="166">
        <v>23</v>
      </c>
      <c r="F68" s="173">
        <v>41.1</v>
      </c>
      <c r="G68" s="164">
        <v>31</v>
      </c>
      <c r="H68" s="165">
        <v>59.6</v>
      </c>
      <c r="I68" s="166">
        <v>21</v>
      </c>
      <c r="J68" s="173">
        <v>40.4</v>
      </c>
      <c r="K68" s="164">
        <v>38</v>
      </c>
      <c r="L68" s="165">
        <v>59.4</v>
      </c>
      <c r="M68" s="166">
        <v>26</v>
      </c>
      <c r="N68" s="173">
        <v>40.6</v>
      </c>
      <c r="O68" s="164">
        <v>33</v>
      </c>
      <c r="P68" s="165">
        <v>49.3</v>
      </c>
      <c r="Q68" s="166">
        <v>34</v>
      </c>
      <c r="R68" s="173">
        <v>50.7</v>
      </c>
      <c r="S68" s="164">
        <v>40</v>
      </c>
      <c r="T68" s="165">
        <v>61.5</v>
      </c>
      <c r="U68" s="166">
        <v>25</v>
      </c>
      <c r="V68" s="173">
        <v>38.5</v>
      </c>
      <c r="W68" s="164">
        <v>38</v>
      </c>
      <c r="X68" s="165">
        <v>55.9</v>
      </c>
      <c r="Y68" s="166">
        <v>30</v>
      </c>
      <c r="Z68" s="165">
        <v>44.1</v>
      </c>
      <c r="AA68" s="110"/>
      <c r="AB68" s="173"/>
      <c r="AC68" s="164">
        <v>43</v>
      </c>
      <c r="AD68" s="165">
        <v>64.2</v>
      </c>
      <c r="AE68" s="166">
        <v>24</v>
      </c>
      <c r="AF68" s="165">
        <v>35.799999999999997</v>
      </c>
      <c r="AG68" s="110">
        <v>0</v>
      </c>
      <c r="AH68" s="173">
        <v>0</v>
      </c>
      <c r="AI68" s="164">
        <v>35</v>
      </c>
      <c r="AJ68" s="165">
        <v>50.7</v>
      </c>
      <c r="AK68" s="166">
        <v>34</v>
      </c>
      <c r="AL68" s="165">
        <v>49.3</v>
      </c>
      <c r="AM68" s="439">
        <v>0</v>
      </c>
      <c r="AN68" s="162">
        <v>0</v>
      </c>
      <c r="AO68" s="164">
        <v>34</v>
      </c>
      <c r="AP68" s="165">
        <v>51.5</v>
      </c>
      <c r="AQ68" s="166">
        <v>32</v>
      </c>
      <c r="AR68" s="165">
        <v>48.5</v>
      </c>
      <c r="AS68" s="110">
        <v>0</v>
      </c>
      <c r="AT68" s="173">
        <v>0</v>
      </c>
      <c r="AU68" s="164">
        <v>31</v>
      </c>
      <c r="AV68" s="165">
        <v>43.1</v>
      </c>
      <c r="AW68" s="166">
        <v>41</v>
      </c>
      <c r="AX68" s="165">
        <v>56.9</v>
      </c>
      <c r="AY68" s="110">
        <v>0</v>
      </c>
      <c r="AZ68" s="173">
        <v>0</v>
      </c>
      <c r="BA68" s="164">
        <v>33</v>
      </c>
      <c r="BB68" s="165">
        <v>46.5</v>
      </c>
      <c r="BC68" s="166">
        <v>38</v>
      </c>
      <c r="BD68" s="165">
        <v>53.5</v>
      </c>
      <c r="BE68" s="110">
        <v>0</v>
      </c>
      <c r="BF68" s="173">
        <v>0</v>
      </c>
    </row>
    <row r="69" spans="1:60" ht="20.100000000000001" customHeight="1" x14ac:dyDescent="0.35">
      <c r="A69" s="69" t="s">
        <v>167</v>
      </c>
      <c r="B69" s="70" t="s">
        <v>168</v>
      </c>
      <c r="C69" s="168">
        <v>27</v>
      </c>
      <c r="D69" s="169">
        <v>51.9</v>
      </c>
      <c r="E69" s="170">
        <v>25</v>
      </c>
      <c r="F69" s="172">
        <v>48.1</v>
      </c>
      <c r="G69" s="168">
        <v>31</v>
      </c>
      <c r="H69" s="169">
        <v>64.599999999999994</v>
      </c>
      <c r="I69" s="170">
        <v>17</v>
      </c>
      <c r="J69" s="172">
        <v>35.4</v>
      </c>
      <c r="K69" s="168">
        <v>22</v>
      </c>
      <c r="L69" s="169">
        <v>47.8</v>
      </c>
      <c r="M69" s="170">
        <v>24</v>
      </c>
      <c r="N69" s="172">
        <v>52.2</v>
      </c>
      <c r="O69" s="168">
        <v>21</v>
      </c>
      <c r="P69" s="169">
        <v>45.7</v>
      </c>
      <c r="Q69" s="170">
        <v>25</v>
      </c>
      <c r="R69" s="172">
        <v>54.3</v>
      </c>
      <c r="S69" s="168">
        <v>26</v>
      </c>
      <c r="T69" s="169">
        <v>51</v>
      </c>
      <c r="U69" s="170">
        <v>25</v>
      </c>
      <c r="V69" s="172">
        <v>49</v>
      </c>
      <c r="W69" s="168">
        <v>16</v>
      </c>
      <c r="X69" s="169">
        <v>33.299999999999997</v>
      </c>
      <c r="Y69" s="170">
        <v>32</v>
      </c>
      <c r="Z69" s="169">
        <v>66.7</v>
      </c>
      <c r="AA69" s="111"/>
      <c r="AB69" s="172"/>
      <c r="AC69" s="168">
        <v>26</v>
      </c>
      <c r="AD69" s="169">
        <v>50</v>
      </c>
      <c r="AE69" s="170">
        <v>26</v>
      </c>
      <c r="AF69" s="169">
        <v>50</v>
      </c>
      <c r="AG69" s="111">
        <v>0</v>
      </c>
      <c r="AH69" s="172">
        <v>0</v>
      </c>
      <c r="AI69" s="168">
        <v>31</v>
      </c>
      <c r="AJ69" s="169">
        <v>53.4</v>
      </c>
      <c r="AK69" s="170">
        <v>27</v>
      </c>
      <c r="AL69" s="169">
        <v>46.6</v>
      </c>
      <c r="AM69" s="440">
        <v>0</v>
      </c>
      <c r="AN69" s="161">
        <v>0</v>
      </c>
      <c r="AO69" s="168">
        <v>29</v>
      </c>
      <c r="AP69" s="169">
        <v>50</v>
      </c>
      <c r="AQ69" s="170">
        <v>29</v>
      </c>
      <c r="AR69" s="169">
        <v>50</v>
      </c>
      <c r="AS69" s="111">
        <v>0</v>
      </c>
      <c r="AT69" s="172">
        <v>0</v>
      </c>
      <c r="AU69" s="168">
        <v>22</v>
      </c>
      <c r="AV69" s="169">
        <v>47.8</v>
      </c>
      <c r="AW69" s="170">
        <v>24</v>
      </c>
      <c r="AX69" s="169">
        <v>52.2</v>
      </c>
      <c r="AY69" s="111">
        <v>0</v>
      </c>
      <c r="AZ69" s="172">
        <v>0</v>
      </c>
      <c r="BA69" s="168">
        <v>18</v>
      </c>
      <c r="BB69" s="169">
        <v>40.9</v>
      </c>
      <c r="BC69" s="170">
        <v>26</v>
      </c>
      <c r="BD69" s="169">
        <v>59.1</v>
      </c>
      <c r="BE69" s="111">
        <v>0</v>
      </c>
      <c r="BF69" s="172">
        <v>0</v>
      </c>
    </row>
    <row r="70" spans="1:60" ht="20.100000000000001" customHeight="1" x14ac:dyDescent="0.35">
      <c r="A70" s="63" t="s">
        <v>170</v>
      </c>
      <c r="B70" s="64" t="s">
        <v>171</v>
      </c>
      <c r="C70" s="164">
        <v>38</v>
      </c>
      <c r="D70" s="165">
        <v>50</v>
      </c>
      <c r="E70" s="166">
        <v>38</v>
      </c>
      <c r="F70" s="173">
        <v>50</v>
      </c>
      <c r="G70" s="164">
        <v>48</v>
      </c>
      <c r="H70" s="165">
        <v>58.5</v>
      </c>
      <c r="I70" s="166">
        <v>34</v>
      </c>
      <c r="J70" s="173">
        <v>41.5</v>
      </c>
      <c r="K70" s="164">
        <v>45</v>
      </c>
      <c r="L70" s="165">
        <v>57</v>
      </c>
      <c r="M70" s="166">
        <v>34</v>
      </c>
      <c r="N70" s="173">
        <v>43</v>
      </c>
      <c r="O70" s="164">
        <v>42</v>
      </c>
      <c r="P70" s="165">
        <v>53.2</v>
      </c>
      <c r="Q70" s="166">
        <v>37</v>
      </c>
      <c r="R70" s="173">
        <v>46.8</v>
      </c>
      <c r="S70" s="164">
        <v>44</v>
      </c>
      <c r="T70" s="165">
        <v>57.9</v>
      </c>
      <c r="U70" s="166">
        <v>32</v>
      </c>
      <c r="V70" s="173">
        <v>42.1</v>
      </c>
      <c r="W70" s="164">
        <v>48</v>
      </c>
      <c r="X70" s="165">
        <v>60.8</v>
      </c>
      <c r="Y70" s="166">
        <v>31</v>
      </c>
      <c r="Z70" s="165">
        <v>39.200000000000003</v>
      </c>
      <c r="AA70" s="110"/>
      <c r="AB70" s="173"/>
      <c r="AC70" s="164">
        <v>43</v>
      </c>
      <c r="AD70" s="165">
        <v>53.1</v>
      </c>
      <c r="AE70" s="166">
        <v>38</v>
      </c>
      <c r="AF70" s="165">
        <v>46.9</v>
      </c>
      <c r="AG70" s="110">
        <v>0</v>
      </c>
      <c r="AH70" s="173">
        <v>0</v>
      </c>
      <c r="AI70" s="164">
        <v>51</v>
      </c>
      <c r="AJ70" s="165">
        <v>52</v>
      </c>
      <c r="AK70" s="166">
        <v>47</v>
      </c>
      <c r="AL70" s="165">
        <v>48</v>
      </c>
      <c r="AM70" s="439">
        <v>0</v>
      </c>
      <c r="AN70" s="162">
        <v>0</v>
      </c>
      <c r="AO70" s="164">
        <v>50</v>
      </c>
      <c r="AP70" s="165">
        <v>49.5</v>
      </c>
      <c r="AQ70" s="166">
        <v>51</v>
      </c>
      <c r="AR70" s="165">
        <v>50.5</v>
      </c>
      <c r="AS70" s="110">
        <v>0</v>
      </c>
      <c r="AT70" s="173">
        <v>0</v>
      </c>
      <c r="AU70" s="164">
        <v>43</v>
      </c>
      <c r="AV70" s="165">
        <v>45.7</v>
      </c>
      <c r="AW70" s="166">
        <v>51</v>
      </c>
      <c r="AX70" s="165">
        <v>54.3</v>
      </c>
      <c r="AY70" s="110">
        <v>0</v>
      </c>
      <c r="AZ70" s="173">
        <v>0</v>
      </c>
      <c r="BA70" s="164">
        <v>48</v>
      </c>
      <c r="BB70" s="165">
        <v>49</v>
      </c>
      <c r="BC70" s="166">
        <v>50</v>
      </c>
      <c r="BD70" s="165">
        <v>51</v>
      </c>
      <c r="BE70" s="110">
        <v>0</v>
      </c>
      <c r="BF70" s="173">
        <v>0</v>
      </c>
    </row>
    <row r="71" spans="1:60" ht="20.100000000000001" customHeight="1" x14ac:dyDescent="0.35">
      <c r="A71" s="69" t="s">
        <v>173</v>
      </c>
      <c r="B71" s="70" t="s">
        <v>174</v>
      </c>
      <c r="C71" s="168">
        <v>10</v>
      </c>
      <c r="D71" s="169">
        <v>34.5</v>
      </c>
      <c r="E71" s="170">
        <v>19</v>
      </c>
      <c r="F71" s="172">
        <v>65.5</v>
      </c>
      <c r="G71" s="168">
        <v>15</v>
      </c>
      <c r="H71" s="169">
        <v>35.700000000000003</v>
      </c>
      <c r="I71" s="170">
        <v>27</v>
      </c>
      <c r="J71" s="172">
        <v>64.3</v>
      </c>
      <c r="K71" s="168">
        <v>14</v>
      </c>
      <c r="L71" s="169">
        <v>30.4</v>
      </c>
      <c r="M71" s="170">
        <v>32</v>
      </c>
      <c r="N71" s="172">
        <v>69.599999999999994</v>
      </c>
      <c r="O71" s="168">
        <v>15</v>
      </c>
      <c r="P71" s="169">
        <v>32.6</v>
      </c>
      <c r="Q71" s="170">
        <v>31</v>
      </c>
      <c r="R71" s="172">
        <v>67.400000000000006</v>
      </c>
      <c r="S71" s="168">
        <v>22</v>
      </c>
      <c r="T71" s="169">
        <v>42.3</v>
      </c>
      <c r="U71" s="170">
        <v>30</v>
      </c>
      <c r="V71" s="172">
        <v>57.7</v>
      </c>
      <c r="W71" s="168">
        <v>17</v>
      </c>
      <c r="X71" s="169">
        <v>34.700000000000003</v>
      </c>
      <c r="Y71" s="170">
        <v>32</v>
      </c>
      <c r="Z71" s="169">
        <v>65.3</v>
      </c>
      <c r="AA71" s="111"/>
      <c r="AB71" s="172"/>
      <c r="AC71" s="168">
        <v>16</v>
      </c>
      <c r="AD71" s="169">
        <v>34.799999999999997</v>
      </c>
      <c r="AE71" s="170">
        <v>30</v>
      </c>
      <c r="AF71" s="169">
        <v>65.2</v>
      </c>
      <c r="AG71" s="111">
        <v>0</v>
      </c>
      <c r="AH71" s="172">
        <v>0</v>
      </c>
      <c r="AI71" s="168">
        <v>15</v>
      </c>
      <c r="AJ71" s="169">
        <v>28.8</v>
      </c>
      <c r="AK71" s="170">
        <v>37</v>
      </c>
      <c r="AL71" s="169">
        <v>71.2</v>
      </c>
      <c r="AM71" s="440">
        <v>0</v>
      </c>
      <c r="AN71" s="161">
        <v>0</v>
      </c>
      <c r="AO71" s="168">
        <v>15</v>
      </c>
      <c r="AP71" s="169">
        <v>30.6</v>
      </c>
      <c r="AQ71" s="170">
        <v>34</v>
      </c>
      <c r="AR71" s="169">
        <v>69.400000000000006</v>
      </c>
      <c r="AS71" s="111">
        <v>0</v>
      </c>
      <c r="AT71" s="172">
        <v>0</v>
      </c>
      <c r="AU71" s="168">
        <v>15</v>
      </c>
      <c r="AV71" s="169">
        <v>28.8</v>
      </c>
      <c r="AW71" s="170">
        <v>37</v>
      </c>
      <c r="AX71" s="169">
        <v>71.2</v>
      </c>
      <c r="AY71" s="111">
        <v>0</v>
      </c>
      <c r="AZ71" s="172">
        <v>0</v>
      </c>
      <c r="BA71" s="168">
        <v>16</v>
      </c>
      <c r="BB71" s="169">
        <v>30.2</v>
      </c>
      <c r="BC71" s="170">
        <v>37</v>
      </c>
      <c r="BD71" s="169">
        <v>69.8</v>
      </c>
      <c r="BE71" s="111">
        <v>0</v>
      </c>
      <c r="BF71" s="172">
        <v>0</v>
      </c>
    </row>
    <row r="72" spans="1:60" ht="25.5" customHeight="1" thickBot="1" x14ac:dyDescent="0.4">
      <c r="A72" s="60"/>
      <c r="B72" s="61" t="s">
        <v>299</v>
      </c>
      <c r="C72" s="174">
        <v>2735</v>
      </c>
      <c r="D72" s="175">
        <v>54.5</v>
      </c>
      <c r="E72" s="176">
        <v>2261</v>
      </c>
      <c r="F72" s="178">
        <v>45</v>
      </c>
      <c r="G72" s="174">
        <v>2762</v>
      </c>
      <c r="H72" s="179">
        <v>54.1</v>
      </c>
      <c r="I72" s="176">
        <v>2308</v>
      </c>
      <c r="J72" s="177">
        <v>45.2</v>
      </c>
      <c r="K72" s="174">
        <v>2813</v>
      </c>
      <c r="L72" s="179">
        <v>53.4</v>
      </c>
      <c r="M72" s="176">
        <v>2416</v>
      </c>
      <c r="N72" s="177">
        <v>45.9</v>
      </c>
      <c r="O72" s="174">
        <v>2818</v>
      </c>
      <c r="P72" s="179">
        <v>52.3</v>
      </c>
      <c r="Q72" s="176">
        <v>2533</v>
      </c>
      <c r="R72" s="178">
        <v>47</v>
      </c>
      <c r="S72" s="174">
        <v>2884</v>
      </c>
      <c r="T72" s="179">
        <v>52.2</v>
      </c>
      <c r="U72" s="176">
        <v>2607</v>
      </c>
      <c r="V72" s="177">
        <v>47.1</v>
      </c>
      <c r="W72" s="174">
        <v>3017</v>
      </c>
      <c r="X72" s="179">
        <v>51.9</v>
      </c>
      <c r="Y72" s="176">
        <v>2791</v>
      </c>
      <c r="Z72" s="175">
        <v>48</v>
      </c>
      <c r="AA72" s="438">
        <v>3</v>
      </c>
      <c r="AB72" s="177">
        <v>0.1</v>
      </c>
      <c r="AC72" s="174">
        <v>3032</v>
      </c>
      <c r="AD72" s="175">
        <v>50.9</v>
      </c>
      <c r="AE72" s="176">
        <v>2924</v>
      </c>
      <c r="AF72" s="175">
        <v>49.1</v>
      </c>
      <c r="AG72" s="438">
        <v>1</v>
      </c>
      <c r="AH72" s="177" t="s">
        <v>759</v>
      </c>
      <c r="AI72" s="174">
        <v>3205</v>
      </c>
      <c r="AJ72" s="175">
        <v>51.4</v>
      </c>
      <c r="AK72" s="176">
        <v>3026</v>
      </c>
      <c r="AL72" s="175">
        <v>48.5</v>
      </c>
      <c r="AM72" s="441">
        <v>7</v>
      </c>
      <c r="AN72" s="163">
        <v>0.1</v>
      </c>
      <c r="AO72" s="174">
        <v>3164</v>
      </c>
      <c r="AP72" s="175">
        <v>50.2</v>
      </c>
      <c r="AQ72" s="176">
        <v>3135</v>
      </c>
      <c r="AR72" s="175">
        <v>49.7</v>
      </c>
      <c r="AS72" s="438">
        <v>6</v>
      </c>
      <c r="AT72" s="178">
        <v>0.1</v>
      </c>
      <c r="AU72" s="174">
        <v>3134</v>
      </c>
      <c r="AV72" s="175">
        <v>49.4</v>
      </c>
      <c r="AW72" s="176">
        <v>3215</v>
      </c>
      <c r="AX72" s="175">
        <v>50.6</v>
      </c>
      <c r="AY72" s="438">
        <v>1</v>
      </c>
      <c r="AZ72" s="178" t="s">
        <v>759</v>
      </c>
      <c r="BA72" s="174">
        <v>3208</v>
      </c>
      <c r="BB72" s="175">
        <v>48.5</v>
      </c>
      <c r="BC72" s="176">
        <v>3395</v>
      </c>
      <c r="BD72" s="175">
        <v>51.4</v>
      </c>
      <c r="BE72" s="438">
        <v>6</v>
      </c>
      <c r="BF72" s="178">
        <v>0.1</v>
      </c>
      <c r="BG72" s="52"/>
    </row>
    <row r="73" spans="1:60" s="654" customFormat="1" ht="24.95" customHeight="1" x14ac:dyDescent="0.35">
      <c r="A73" s="667"/>
      <c r="B73" s="668" t="s">
        <v>751</v>
      </c>
      <c r="C73" s="667"/>
      <c r="D73" s="668"/>
      <c r="E73" s="667"/>
      <c r="F73" s="668"/>
      <c r="G73" s="667"/>
      <c r="H73" s="668"/>
      <c r="I73" s="667"/>
      <c r="J73" s="668"/>
      <c r="K73" s="667"/>
      <c r="L73" s="668"/>
      <c r="M73" s="667"/>
      <c r="N73" s="668"/>
      <c r="O73" s="667"/>
      <c r="P73" s="668"/>
      <c r="Q73" s="667"/>
      <c r="R73" s="668"/>
      <c r="S73" s="667"/>
      <c r="T73" s="668"/>
      <c r="U73" s="667"/>
      <c r="V73" s="668"/>
      <c r="W73" s="667"/>
      <c r="X73" s="668"/>
      <c r="Y73" s="667"/>
      <c r="Z73" s="668"/>
      <c r="AA73" s="667"/>
      <c r="AB73" s="668"/>
      <c r="AC73" s="667"/>
      <c r="AD73" s="668"/>
      <c r="AE73" s="667"/>
      <c r="AF73" s="668"/>
      <c r="AG73" s="667"/>
      <c r="AH73" s="668"/>
      <c r="AI73" s="667"/>
      <c r="AJ73" s="668"/>
      <c r="AK73" s="667"/>
      <c r="AL73" s="668"/>
      <c r="AM73" s="667"/>
      <c r="AN73" s="668"/>
      <c r="AO73" s="667"/>
      <c r="AP73" s="668"/>
      <c r="AQ73" s="667"/>
      <c r="AR73" s="668"/>
      <c r="AS73" s="667"/>
      <c r="AT73" s="668"/>
      <c r="AU73" s="667"/>
      <c r="AV73" s="668"/>
      <c r="AW73" s="667"/>
      <c r="AX73" s="668"/>
      <c r="AY73" s="667"/>
      <c r="AZ73" s="668"/>
      <c r="BA73" s="667"/>
      <c r="BB73" s="668"/>
      <c r="BC73" s="667"/>
      <c r="BD73" s="668"/>
      <c r="BE73" s="667"/>
      <c r="BF73" s="668"/>
      <c r="BG73" s="52"/>
    </row>
    <row r="74" spans="1:60" s="654" customFormat="1" ht="20.100000000000001" customHeight="1" thickBot="1" x14ac:dyDescent="0.4">
      <c r="A74" s="63" t="s">
        <v>731</v>
      </c>
      <c r="B74" s="64" t="s">
        <v>732</v>
      </c>
      <c r="C74" s="669">
        <v>0</v>
      </c>
      <c r="D74" s="605">
        <v>0</v>
      </c>
      <c r="E74" s="605">
        <v>0</v>
      </c>
      <c r="F74" s="639">
        <v>0</v>
      </c>
      <c r="G74" s="669">
        <v>0</v>
      </c>
      <c r="H74" s="605">
        <v>0</v>
      </c>
      <c r="I74" s="605">
        <v>0</v>
      </c>
      <c r="J74" s="639">
        <v>0</v>
      </c>
      <c r="K74" s="669">
        <v>0</v>
      </c>
      <c r="L74" s="605">
        <v>0</v>
      </c>
      <c r="M74" s="605">
        <v>0</v>
      </c>
      <c r="N74" s="639">
        <v>0</v>
      </c>
      <c r="O74" s="669">
        <v>0</v>
      </c>
      <c r="P74" s="605">
        <v>0</v>
      </c>
      <c r="Q74" s="605">
        <v>0</v>
      </c>
      <c r="R74" s="639">
        <v>0</v>
      </c>
      <c r="S74" s="669">
        <v>0</v>
      </c>
      <c r="T74" s="605">
        <v>0</v>
      </c>
      <c r="U74" s="605">
        <v>0</v>
      </c>
      <c r="V74" s="639">
        <v>0</v>
      </c>
      <c r="W74" s="669">
        <v>0</v>
      </c>
      <c r="X74" s="605">
        <v>0</v>
      </c>
      <c r="Y74" s="605">
        <v>0</v>
      </c>
      <c r="Z74" s="605">
        <v>0</v>
      </c>
      <c r="AA74" s="605">
        <v>0</v>
      </c>
      <c r="AB74" s="639">
        <v>0</v>
      </c>
      <c r="AC74" s="669">
        <v>0</v>
      </c>
      <c r="AD74" s="605">
        <v>0</v>
      </c>
      <c r="AE74" s="605">
        <v>0</v>
      </c>
      <c r="AF74" s="605">
        <v>0</v>
      </c>
      <c r="AG74" s="605">
        <v>0</v>
      </c>
      <c r="AH74" s="639">
        <v>0</v>
      </c>
      <c r="AI74" s="669">
        <v>0</v>
      </c>
      <c r="AJ74" s="605">
        <v>0</v>
      </c>
      <c r="AK74" s="605">
        <v>0</v>
      </c>
      <c r="AL74" s="605">
        <v>0</v>
      </c>
      <c r="AM74" s="639">
        <v>0</v>
      </c>
      <c r="AN74" s="670">
        <v>0</v>
      </c>
      <c r="AO74" s="669">
        <v>0</v>
      </c>
      <c r="AP74" s="605">
        <v>0</v>
      </c>
      <c r="AQ74" s="605">
        <v>0</v>
      </c>
      <c r="AR74" s="605">
        <v>0</v>
      </c>
      <c r="AS74" s="605">
        <v>0</v>
      </c>
      <c r="AT74" s="639">
        <v>0</v>
      </c>
      <c r="AU74" s="164">
        <v>71</v>
      </c>
      <c r="AV74" s="165">
        <v>50.4</v>
      </c>
      <c r="AW74" s="166">
        <v>70</v>
      </c>
      <c r="AX74" s="165">
        <v>49.6</v>
      </c>
      <c r="AY74" s="605">
        <v>0</v>
      </c>
      <c r="AZ74" s="173">
        <v>0</v>
      </c>
      <c r="BA74" s="164">
        <v>77</v>
      </c>
      <c r="BB74" s="165">
        <v>41.6</v>
      </c>
      <c r="BC74" s="166">
        <v>108</v>
      </c>
      <c r="BD74" s="165">
        <v>58.4</v>
      </c>
      <c r="BE74" s="605">
        <v>0</v>
      </c>
      <c r="BF74" s="173">
        <v>0</v>
      </c>
      <c r="BG74" s="52"/>
    </row>
    <row r="75" spans="1:60" s="654" customFormat="1" ht="24.95" customHeight="1" thickTop="1" x14ac:dyDescent="0.35">
      <c r="A75" s="671"/>
      <c r="B75" s="672" t="s">
        <v>755</v>
      </c>
      <c r="C75" s="673"/>
      <c r="D75" s="674"/>
      <c r="E75" s="674"/>
      <c r="F75" s="673"/>
      <c r="G75" s="674"/>
      <c r="H75" s="674"/>
      <c r="I75" s="673"/>
      <c r="J75" s="674"/>
      <c r="K75" s="674"/>
      <c r="L75" s="673"/>
      <c r="M75" s="674"/>
      <c r="N75" s="674"/>
      <c r="O75" s="673"/>
      <c r="P75" s="674"/>
      <c r="Q75" s="674"/>
      <c r="R75" s="673"/>
      <c r="S75" s="671"/>
      <c r="T75" s="672"/>
      <c r="U75" s="673"/>
      <c r="V75" s="674"/>
      <c r="W75" s="674"/>
      <c r="X75" s="673"/>
      <c r="Y75" s="674"/>
      <c r="Z75" s="674"/>
      <c r="AA75" s="673"/>
      <c r="AB75" s="674"/>
      <c r="AC75" s="674"/>
      <c r="AD75" s="673"/>
      <c r="AE75" s="674"/>
      <c r="AF75" s="674"/>
      <c r="AG75" s="673"/>
      <c r="AH75" s="674"/>
      <c r="AI75" s="674"/>
      <c r="AJ75" s="673"/>
      <c r="AK75" s="671"/>
      <c r="AL75" s="672"/>
      <c r="AM75" s="673"/>
      <c r="AN75" s="674"/>
      <c r="AO75" s="674"/>
      <c r="AP75" s="673"/>
      <c r="AQ75" s="674"/>
      <c r="AR75" s="674"/>
      <c r="AS75" s="673"/>
      <c r="AT75" s="674"/>
      <c r="AU75" s="674"/>
      <c r="AV75" s="673"/>
      <c r="AW75" s="674"/>
      <c r="AX75" s="674"/>
      <c r="AY75" s="673"/>
      <c r="AZ75" s="674"/>
      <c r="BA75" s="674"/>
      <c r="BB75" s="673"/>
      <c r="BC75" s="671"/>
      <c r="BD75" s="672"/>
      <c r="BE75" s="673"/>
      <c r="BF75" s="674"/>
      <c r="BG75" s="52"/>
    </row>
    <row r="76" spans="1:60" ht="20.100000000000001" customHeight="1" x14ac:dyDescent="0.35">
      <c r="A76" s="69" t="s">
        <v>176</v>
      </c>
      <c r="B76" s="70" t="s">
        <v>177</v>
      </c>
      <c r="C76" s="168">
        <v>18</v>
      </c>
      <c r="D76" s="170">
        <v>51.4</v>
      </c>
      <c r="E76" s="170">
        <v>17</v>
      </c>
      <c r="F76" s="171">
        <v>48.6</v>
      </c>
      <c r="G76" s="168">
        <v>23</v>
      </c>
      <c r="H76" s="170">
        <v>63.9</v>
      </c>
      <c r="I76" s="170">
        <v>13</v>
      </c>
      <c r="J76" s="171">
        <v>36.1</v>
      </c>
      <c r="K76" s="168">
        <v>24</v>
      </c>
      <c r="L76" s="169">
        <v>63.2</v>
      </c>
      <c r="M76" s="170">
        <v>14</v>
      </c>
      <c r="N76" s="172">
        <v>36.799999999999997</v>
      </c>
      <c r="O76" s="168">
        <v>17</v>
      </c>
      <c r="P76" s="170">
        <v>48.6</v>
      </c>
      <c r="Q76" s="170">
        <v>18</v>
      </c>
      <c r="R76" s="171">
        <v>51.4</v>
      </c>
      <c r="S76" s="168">
        <v>24</v>
      </c>
      <c r="T76" s="170">
        <v>63.2</v>
      </c>
      <c r="U76" s="170">
        <v>14</v>
      </c>
      <c r="V76" s="171">
        <v>36.799999999999997</v>
      </c>
      <c r="W76" s="168">
        <v>17</v>
      </c>
      <c r="X76" s="169">
        <v>50</v>
      </c>
      <c r="Y76" s="170">
        <v>17</v>
      </c>
      <c r="Z76" s="169">
        <v>50</v>
      </c>
      <c r="AA76" s="111"/>
      <c r="AB76" s="172"/>
      <c r="AC76" s="168">
        <v>23</v>
      </c>
      <c r="AD76" s="169">
        <v>59</v>
      </c>
      <c r="AE76" s="170">
        <v>16</v>
      </c>
      <c r="AF76" s="169">
        <v>41</v>
      </c>
      <c r="AG76" s="111">
        <v>0</v>
      </c>
      <c r="AH76" s="172">
        <v>0</v>
      </c>
      <c r="AI76" s="168">
        <v>20</v>
      </c>
      <c r="AJ76" s="169">
        <v>48.8</v>
      </c>
      <c r="AK76" s="170">
        <v>20</v>
      </c>
      <c r="AL76" s="169">
        <v>48.8</v>
      </c>
      <c r="AM76" s="440">
        <v>1</v>
      </c>
      <c r="AN76" s="161">
        <v>2.4</v>
      </c>
      <c r="AO76" s="168">
        <v>24</v>
      </c>
      <c r="AP76" s="169">
        <v>63.2</v>
      </c>
      <c r="AQ76" s="170">
        <v>14</v>
      </c>
      <c r="AR76" s="169">
        <v>36.799999999999997</v>
      </c>
      <c r="AS76" s="111">
        <v>0</v>
      </c>
      <c r="AT76" s="172">
        <v>0</v>
      </c>
      <c r="AU76" s="168">
        <v>20</v>
      </c>
      <c r="AV76" s="169">
        <v>50</v>
      </c>
      <c r="AW76" s="170">
        <v>20</v>
      </c>
      <c r="AX76" s="169">
        <v>50</v>
      </c>
      <c r="AY76" s="111">
        <v>0</v>
      </c>
      <c r="AZ76" s="172">
        <v>0</v>
      </c>
      <c r="BA76" s="168">
        <v>21</v>
      </c>
      <c r="BB76" s="169">
        <v>48.837209302325576</v>
      </c>
      <c r="BC76" s="170">
        <v>22</v>
      </c>
      <c r="BD76" s="169">
        <v>51.162790697674424</v>
      </c>
      <c r="BE76" s="111">
        <v>0</v>
      </c>
      <c r="BF76" s="172">
        <v>0</v>
      </c>
      <c r="BG76" s="560"/>
      <c r="BH76" s="560"/>
    </row>
    <row r="77" spans="1:60" ht="20.100000000000001" customHeight="1" x14ac:dyDescent="0.35">
      <c r="A77" s="63" t="s">
        <v>179</v>
      </c>
      <c r="B77" s="64" t="s">
        <v>180</v>
      </c>
      <c r="C77" s="164">
        <v>28</v>
      </c>
      <c r="D77" s="165">
        <v>50</v>
      </c>
      <c r="E77" s="166">
        <v>28</v>
      </c>
      <c r="F77" s="173">
        <v>50</v>
      </c>
      <c r="G77" s="164">
        <v>27</v>
      </c>
      <c r="H77" s="166">
        <v>49.1</v>
      </c>
      <c r="I77" s="166">
        <v>28</v>
      </c>
      <c r="J77" s="167">
        <v>50.9</v>
      </c>
      <c r="K77" s="164">
        <v>27</v>
      </c>
      <c r="L77" s="165">
        <v>50</v>
      </c>
      <c r="M77" s="166">
        <v>27</v>
      </c>
      <c r="N77" s="173">
        <v>50</v>
      </c>
      <c r="O77" s="164">
        <v>27</v>
      </c>
      <c r="P77" s="166">
        <v>49.1</v>
      </c>
      <c r="Q77" s="166">
        <v>28</v>
      </c>
      <c r="R77" s="167">
        <v>50.9</v>
      </c>
      <c r="S77" s="164">
        <v>30</v>
      </c>
      <c r="T77" s="166">
        <v>50.8</v>
      </c>
      <c r="U77" s="166">
        <v>29</v>
      </c>
      <c r="V77" s="167">
        <v>49.2</v>
      </c>
      <c r="W77" s="164">
        <v>30</v>
      </c>
      <c r="X77" s="166">
        <v>54.5</v>
      </c>
      <c r="Y77" s="166">
        <v>25</v>
      </c>
      <c r="Z77" s="166">
        <v>45.5</v>
      </c>
      <c r="AA77" s="110"/>
      <c r="AB77" s="173"/>
      <c r="AC77" s="164">
        <v>30</v>
      </c>
      <c r="AD77" s="165">
        <v>54.5</v>
      </c>
      <c r="AE77" s="166">
        <v>25</v>
      </c>
      <c r="AF77" s="165">
        <v>45.5</v>
      </c>
      <c r="AG77" s="110">
        <v>0</v>
      </c>
      <c r="AH77" s="173">
        <v>0</v>
      </c>
      <c r="AI77" s="164">
        <v>35</v>
      </c>
      <c r="AJ77" s="165">
        <v>63.6</v>
      </c>
      <c r="AK77" s="166">
        <v>20</v>
      </c>
      <c r="AL77" s="165">
        <v>36.4</v>
      </c>
      <c r="AM77" s="439">
        <v>0</v>
      </c>
      <c r="AN77" s="162">
        <v>0</v>
      </c>
      <c r="AO77" s="164">
        <v>30</v>
      </c>
      <c r="AP77" s="165">
        <v>54.5</v>
      </c>
      <c r="AQ77" s="166">
        <v>25</v>
      </c>
      <c r="AR77" s="165">
        <v>45.5</v>
      </c>
      <c r="AS77" s="110">
        <v>0</v>
      </c>
      <c r="AT77" s="173">
        <v>0</v>
      </c>
      <c r="AU77" s="164">
        <v>18</v>
      </c>
      <c r="AV77" s="165">
        <v>40</v>
      </c>
      <c r="AW77" s="166">
        <v>27</v>
      </c>
      <c r="AX77" s="165">
        <v>60</v>
      </c>
      <c r="AY77" s="110">
        <v>0</v>
      </c>
      <c r="AZ77" s="173">
        <v>0</v>
      </c>
      <c r="BA77" s="164" t="s">
        <v>424</v>
      </c>
      <c r="BB77" s="605" t="s">
        <v>424</v>
      </c>
      <c r="BC77" s="166" t="s">
        <v>424</v>
      </c>
      <c r="BD77" s="605" t="s">
        <v>424</v>
      </c>
      <c r="BE77" s="110" t="s">
        <v>424</v>
      </c>
      <c r="BF77" s="173" t="s">
        <v>424</v>
      </c>
      <c r="BG77" s="560"/>
      <c r="BH77" s="560"/>
    </row>
    <row r="78" spans="1:60" ht="20.100000000000001" customHeight="1" x14ac:dyDescent="0.35">
      <c r="A78" s="69" t="s">
        <v>181</v>
      </c>
      <c r="B78" s="70" t="s">
        <v>182</v>
      </c>
      <c r="C78" s="168">
        <v>17</v>
      </c>
      <c r="D78" s="170">
        <v>47.2</v>
      </c>
      <c r="E78" s="170">
        <v>19</v>
      </c>
      <c r="F78" s="171">
        <v>52.8</v>
      </c>
      <c r="G78" s="168">
        <v>19</v>
      </c>
      <c r="H78" s="170">
        <v>54.3</v>
      </c>
      <c r="I78" s="170">
        <v>16</v>
      </c>
      <c r="J78" s="171">
        <v>45.7</v>
      </c>
      <c r="K78" s="168">
        <v>18</v>
      </c>
      <c r="L78" s="169">
        <v>50</v>
      </c>
      <c r="M78" s="170">
        <v>18</v>
      </c>
      <c r="N78" s="172">
        <v>50</v>
      </c>
      <c r="O78" s="168">
        <v>18</v>
      </c>
      <c r="P78" s="170">
        <v>51.4</v>
      </c>
      <c r="Q78" s="170">
        <v>17</v>
      </c>
      <c r="R78" s="171">
        <v>48.6</v>
      </c>
      <c r="S78" s="168">
        <v>17</v>
      </c>
      <c r="T78" s="169">
        <v>50</v>
      </c>
      <c r="U78" s="170">
        <v>17</v>
      </c>
      <c r="V78" s="172">
        <v>50</v>
      </c>
      <c r="W78" s="168">
        <v>15</v>
      </c>
      <c r="X78" s="170">
        <v>42.9</v>
      </c>
      <c r="Y78" s="170">
        <v>20</v>
      </c>
      <c r="Z78" s="170">
        <v>57.1</v>
      </c>
      <c r="AA78" s="111"/>
      <c r="AB78" s="172"/>
      <c r="AC78" s="168">
        <v>25</v>
      </c>
      <c r="AD78" s="169">
        <v>73.5</v>
      </c>
      <c r="AE78" s="170">
        <v>9</v>
      </c>
      <c r="AF78" s="169">
        <v>26.5</v>
      </c>
      <c r="AG78" s="111">
        <v>0</v>
      </c>
      <c r="AH78" s="172">
        <v>0</v>
      </c>
      <c r="AI78" s="168">
        <v>17</v>
      </c>
      <c r="AJ78" s="169">
        <v>48.6</v>
      </c>
      <c r="AK78" s="170">
        <v>18</v>
      </c>
      <c r="AL78" s="169">
        <v>51.4</v>
      </c>
      <c r="AM78" s="440">
        <v>0</v>
      </c>
      <c r="AN78" s="161">
        <v>0</v>
      </c>
      <c r="AO78" s="168">
        <v>11</v>
      </c>
      <c r="AP78" s="169">
        <v>33.299999999999997</v>
      </c>
      <c r="AQ78" s="170">
        <v>22</v>
      </c>
      <c r="AR78" s="169">
        <v>66.7</v>
      </c>
      <c r="AS78" s="111">
        <v>0</v>
      </c>
      <c r="AT78" s="172">
        <v>0</v>
      </c>
      <c r="AU78" s="168">
        <v>14</v>
      </c>
      <c r="AV78" s="169">
        <v>42.424242424242422</v>
      </c>
      <c r="AW78" s="170">
        <v>19</v>
      </c>
      <c r="AX78" s="169">
        <v>57.575757575757578</v>
      </c>
      <c r="AY78" s="111">
        <v>0</v>
      </c>
      <c r="AZ78" s="172">
        <v>0</v>
      </c>
      <c r="BA78" s="168">
        <v>20</v>
      </c>
      <c r="BB78" s="169">
        <v>58.82352941176471</v>
      </c>
      <c r="BC78" s="170">
        <v>14</v>
      </c>
      <c r="BD78" s="169">
        <v>41.17647058823529</v>
      </c>
      <c r="BE78" s="111">
        <v>0</v>
      </c>
      <c r="BF78" s="172">
        <v>0</v>
      </c>
      <c r="BG78" s="560"/>
      <c r="BH78" s="560"/>
    </row>
    <row r="79" spans="1:60" ht="20.100000000000001" customHeight="1" x14ac:dyDescent="0.35">
      <c r="A79" s="63" t="s">
        <v>185</v>
      </c>
      <c r="B79" s="64" t="s">
        <v>186</v>
      </c>
      <c r="C79" s="164">
        <v>20</v>
      </c>
      <c r="D79" s="166">
        <v>46.5</v>
      </c>
      <c r="E79" s="166">
        <v>23</v>
      </c>
      <c r="F79" s="167">
        <v>53.5</v>
      </c>
      <c r="G79" s="164">
        <v>20</v>
      </c>
      <c r="H79" s="166">
        <v>45.5</v>
      </c>
      <c r="I79" s="166">
        <v>24</v>
      </c>
      <c r="J79" s="167">
        <v>54.5</v>
      </c>
      <c r="K79" s="164">
        <v>15</v>
      </c>
      <c r="L79" s="166">
        <v>33.299999999999997</v>
      </c>
      <c r="M79" s="166">
        <v>30</v>
      </c>
      <c r="N79" s="167">
        <v>66.7</v>
      </c>
      <c r="O79" s="164">
        <v>22</v>
      </c>
      <c r="P79" s="165">
        <v>47.8</v>
      </c>
      <c r="Q79" s="166">
        <v>24</v>
      </c>
      <c r="R79" s="173">
        <v>52.2</v>
      </c>
      <c r="S79" s="164">
        <v>18</v>
      </c>
      <c r="T79" s="166">
        <v>40.9</v>
      </c>
      <c r="U79" s="166">
        <v>26</v>
      </c>
      <c r="V79" s="167">
        <v>59.1</v>
      </c>
      <c r="W79" s="164">
        <v>24</v>
      </c>
      <c r="X79" s="165">
        <v>53.3</v>
      </c>
      <c r="Y79" s="166">
        <v>21</v>
      </c>
      <c r="Z79" s="165">
        <v>46.7</v>
      </c>
      <c r="AA79" s="110"/>
      <c r="AB79" s="173"/>
      <c r="AC79" s="164">
        <v>21</v>
      </c>
      <c r="AD79" s="165">
        <v>45.7</v>
      </c>
      <c r="AE79" s="166">
        <v>25</v>
      </c>
      <c r="AF79" s="165">
        <v>54.3</v>
      </c>
      <c r="AG79" s="110">
        <v>0</v>
      </c>
      <c r="AH79" s="173">
        <v>0</v>
      </c>
      <c r="AI79" s="164">
        <v>27</v>
      </c>
      <c r="AJ79" s="165">
        <v>58.7</v>
      </c>
      <c r="AK79" s="166">
        <v>19</v>
      </c>
      <c r="AL79" s="165">
        <v>41.3</v>
      </c>
      <c r="AM79" s="439">
        <v>0</v>
      </c>
      <c r="AN79" s="162">
        <v>0</v>
      </c>
      <c r="AO79" s="164">
        <v>27</v>
      </c>
      <c r="AP79" s="165">
        <v>58.7</v>
      </c>
      <c r="AQ79" s="166">
        <v>19</v>
      </c>
      <c r="AR79" s="165">
        <v>41.3</v>
      </c>
      <c r="AS79" s="110">
        <v>0</v>
      </c>
      <c r="AT79" s="173">
        <v>0</v>
      </c>
      <c r="AU79" s="164">
        <v>26</v>
      </c>
      <c r="AV79" s="165">
        <v>70.270270270270274</v>
      </c>
      <c r="AW79" s="166">
        <v>11</v>
      </c>
      <c r="AX79" s="165">
        <v>29.72972972972973</v>
      </c>
      <c r="AY79" s="110">
        <v>0</v>
      </c>
      <c r="AZ79" s="173">
        <v>0</v>
      </c>
      <c r="BA79" s="164">
        <v>20</v>
      </c>
      <c r="BB79" s="165">
        <v>42.553191489361701</v>
      </c>
      <c r="BC79" s="166">
        <v>27</v>
      </c>
      <c r="BD79" s="165">
        <v>57.446808510638306</v>
      </c>
      <c r="BE79" s="110">
        <v>0</v>
      </c>
      <c r="BF79" s="173">
        <v>0</v>
      </c>
      <c r="BG79" s="560"/>
      <c r="BH79" s="560"/>
    </row>
    <row r="80" spans="1:60" ht="20.100000000000001" customHeight="1" x14ac:dyDescent="0.35">
      <c r="A80" s="69" t="s">
        <v>187</v>
      </c>
      <c r="B80" s="70" t="s">
        <v>188</v>
      </c>
      <c r="C80" s="168">
        <v>39</v>
      </c>
      <c r="D80" s="170">
        <v>41.1</v>
      </c>
      <c r="E80" s="170">
        <v>56</v>
      </c>
      <c r="F80" s="171">
        <v>58.9</v>
      </c>
      <c r="G80" s="168">
        <v>38</v>
      </c>
      <c r="H80" s="170">
        <v>40.9</v>
      </c>
      <c r="I80" s="170">
        <v>55</v>
      </c>
      <c r="J80" s="171">
        <v>59.1</v>
      </c>
      <c r="K80" s="168">
        <v>30</v>
      </c>
      <c r="L80" s="170">
        <v>31.9</v>
      </c>
      <c r="M80" s="170">
        <v>64</v>
      </c>
      <c r="N80" s="171">
        <v>68.099999999999994</v>
      </c>
      <c r="O80" s="168">
        <v>36</v>
      </c>
      <c r="P80" s="169">
        <v>39.1</v>
      </c>
      <c r="Q80" s="170">
        <v>56</v>
      </c>
      <c r="R80" s="172">
        <v>60.9</v>
      </c>
      <c r="S80" s="168">
        <v>37</v>
      </c>
      <c r="T80" s="170">
        <v>39.799999999999997</v>
      </c>
      <c r="U80" s="170">
        <v>56</v>
      </c>
      <c r="V80" s="171">
        <v>60.2</v>
      </c>
      <c r="W80" s="168">
        <v>45</v>
      </c>
      <c r="X80" s="170">
        <v>46.9</v>
      </c>
      <c r="Y80" s="170">
        <v>51</v>
      </c>
      <c r="Z80" s="170">
        <v>53.1</v>
      </c>
      <c r="AA80" s="111"/>
      <c r="AB80" s="172"/>
      <c r="AC80" s="168">
        <v>47</v>
      </c>
      <c r="AD80" s="169">
        <v>45.6</v>
      </c>
      <c r="AE80" s="170">
        <v>56</v>
      </c>
      <c r="AF80" s="169">
        <v>54.4</v>
      </c>
      <c r="AG80" s="111">
        <v>0</v>
      </c>
      <c r="AH80" s="172">
        <v>0</v>
      </c>
      <c r="AI80" s="168">
        <v>57</v>
      </c>
      <c r="AJ80" s="169">
        <v>47.9</v>
      </c>
      <c r="AK80" s="170">
        <v>62</v>
      </c>
      <c r="AL80" s="169">
        <v>52.1</v>
      </c>
      <c r="AM80" s="440">
        <v>0</v>
      </c>
      <c r="AN80" s="161">
        <v>0</v>
      </c>
      <c r="AO80" s="168">
        <v>51</v>
      </c>
      <c r="AP80" s="169">
        <v>42.9</v>
      </c>
      <c r="AQ80" s="170">
        <v>68</v>
      </c>
      <c r="AR80" s="169">
        <v>57.1</v>
      </c>
      <c r="AS80" s="111">
        <v>0</v>
      </c>
      <c r="AT80" s="172">
        <v>0</v>
      </c>
      <c r="AU80" s="168">
        <v>54</v>
      </c>
      <c r="AV80" s="169">
        <v>45</v>
      </c>
      <c r="AW80" s="170">
        <v>66</v>
      </c>
      <c r="AX80" s="169">
        <v>55.000000000000007</v>
      </c>
      <c r="AY80" s="111">
        <v>0</v>
      </c>
      <c r="AZ80" s="172">
        <v>0</v>
      </c>
      <c r="BA80" s="168">
        <v>49</v>
      </c>
      <c r="BB80" s="169">
        <v>41.17647058823529</v>
      </c>
      <c r="BC80" s="170">
        <v>70</v>
      </c>
      <c r="BD80" s="169">
        <v>58.82352941176471</v>
      </c>
      <c r="BE80" s="111">
        <v>0</v>
      </c>
      <c r="BF80" s="172">
        <v>0</v>
      </c>
      <c r="BG80" s="560"/>
      <c r="BH80" s="560"/>
    </row>
    <row r="81" spans="1:60" ht="20.100000000000001" customHeight="1" x14ac:dyDescent="0.35">
      <c r="A81" s="63" t="s">
        <v>187</v>
      </c>
      <c r="B81" s="64" t="s">
        <v>189</v>
      </c>
      <c r="C81" s="164">
        <v>35</v>
      </c>
      <c r="D81" s="165">
        <v>50</v>
      </c>
      <c r="E81" s="166">
        <v>35</v>
      </c>
      <c r="F81" s="173">
        <v>50</v>
      </c>
      <c r="G81" s="164" t="s">
        <v>444</v>
      </c>
      <c r="H81" s="166" t="s">
        <v>424</v>
      </c>
      <c r="I81" s="166" t="s">
        <v>424</v>
      </c>
      <c r="J81" s="167" t="s">
        <v>424</v>
      </c>
      <c r="K81" s="164" t="s">
        <v>424</v>
      </c>
      <c r="L81" s="166" t="s">
        <v>424</v>
      </c>
      <c r="M81" s="166" t="s">
        <v>424</v>
      </c>
      <c r="N81" s="167" t="s">
        <v>424</v>
      </c>
      <c r="O81" s="164">
        <v>22</v>
      </c>
      <c r="P81" s="165">
        <v>39.299999999999997</v>
      </c>
      <c r="Q81" s="166">
        <v>34</v>
      </c>
      <c r="R81" s="173">
        <v>60.7</v>
      </c>
      <c r="S81" s="164" t="s">
        <v>424</v>
      </c>
      <c r="T81" s="166" t="s">
        <v>424</v>
      </c>
      <c r="U81" s="166" t="s">
        <v>424</v>
      </c>
      <c r="V81" s="167" t="s">
        <v>424</v>
      </c>
      <c r="W81" s="164" t="s">
        <v>424</v>
      </c>
      <c r="X81" s="166" t="s">
        <v>424</v>
      </c>
      <c r="Y81" s="166" t="s">
        <v>424</v>
      </c>
      <c r="Z81" s="166" t="s">
        <v>424</v>
      </c>
      <c r="AA81" s="110" t="s">
        <v>424</v>
      </c>
      <c r="AB81" s="173" t="s">
        <v>424</v>
      </c>
      <c r="AC81" s="164" t="s">
        <v>424</v>
      </c>
      <c r="AD81" s="165" t="s">
        <v>424</v>
      </c>
      <c r="AE81" s="166" t="s">
        <v>424</v>
      </c>
      <c r="AF81" s="165" t="s">
        <v>424</v>
      </c>
      <c r="AG81" s="110" t="s">
        <v>424</v>
      </c>
      <c r="AH81" s="173" t="s">
        <v>424</v>
      </c>
      <c r="AI81" s="164">
        <v>32</v>
      </c>
      <c r="AJ81" s="165">
        <v>41.6</v>
      </c>
      <c r="AK81" s="166">
        <v>45</v>
      </c>
      <c r="AL81" s="165">
        <v>58.4</v>
      </c>
      <c r="AM81" s="439">
        <v>0</v>
      </c>
      <c r="AN81" s="162">
        <v>0</v>
      </c>
      <c r="AO81" s="164" t="s">
        <v>424</v>
      </c>
      <c r="AP81" s="165" t="s">
        <v>424</v>
      </c>
      <c r="AQ81" s="166" t="s">
        <v>424</v>
      </c>
      <c r="AR81" s="165" t="s">
        <v>424</v>
      </c>
      <c r="AS81" s="110" t="s">
        <v>424</v>
      </c>
      <c r="AT81" s="173" t="s">
        <v>424</v>
      </c>
      <c r="AU81" s="164">
        <v>29</v>
      </c>
      <c r="AV81" s="165">
        <v>38.15789473684211</v>
      </c>
      <c r="AW81" s="166">
        <v>47</v>
      </c>
      <c r="AX81" s="165">
        <v>61.842105263157897</v>
      </c>
      <c r="AY81" s="110">
        <v>0</v>
      </c>
      <c r="AZ81" s="173">
        <v>0</v>
      </c>
      <c r="BA81" s="164" t="s">
        <v>424</v>
      </c>
      <c r="BB81" s="605" t="s">
        <v>424</v>
      </c>
      <c r="BC81" s="166" t="s">
        <v>424</v>
      </c>
      <c r="BD81" s="605" t="s">
        <v>424</v>
      </c>
      <c r="BE81" s="110" t="s">
        <v>424</v>
      </c>
      <c r="BF81" s="173" t="s">
        <v>424</v>
      </c>
      <c r="BG81" s="560"/>
      <c r="BH81" s="560"/>
    </row>
    <row r="82" spans="1:60" ht="20.100000000000001" customHeight="1" x14ac:dyDescent="0.35">
      <c r="A82" s="69" t="s">
        <v>190</v>
      </c>
      <c r="B82" s="70" t="s">
        <v>191</v>
      </c>
      <c r="C82" s="168">
        <v>14</v>
      </c>
      <c r="D82" s="170">
        <v>48.3</v>
      </c>
      <c r="E82" s="170">
        <v>15</v>
      </c>
      <c r="F82" s="171">
        <v>51.7</v>
      </c>
      <c r="G82" s="168" t="s">
        <v>227</v>
      </c>
      <c r="H82" s="170" t="s">
        <v>227</v>
      </c>
      <c r="I82" s="170" t="s">
        <v>227</v>
      </c>
      <c r="J82" s="171" t="s">
        <v>227</v>
      </c>
      <c r="K82" s="168">
        <v>9</v>
      </c>
      <c r="L82" s="169">
        <v>31</v>
      </c>
      <c r="M82" s="170">
        <v>20</v>
      </c>
      <c r="N82" s="172">
        <v>69</v>
      </c>
      <c r="O82" s="168">
        <v>14</v>
      </c>
      <c r="P82" s="169">
        <v>40</v>
      </c>
      <c r="Q82" s="170">
        <v>21</v>
      </c>
      <c r="R82" s="172">
        <v>60</v>
      </c>
      <c r="S82" s="168">
        <v>13</v>
      </c>
      <c r="T82" s="170">
        <v>41.9</v>
      </c>
      <c r="U82" s="170">
        <v>18</v>
      </c>
      <c r="V82" s="171">
        <v>58.1</v>
      </c>
      <c r="W82" s="168">
        <v>10</v>
      </c>
      <c r="X82" s="170">
        <v>27.8</v>
      </c>
      <c r="Y82" s="170">
        <v>26</v>
      </c>
      <c r="Z82" s="170">
        <v>72.2</v>
      </c>
      <c r="AA82" s="111"/>
      <c r="AB82" s="172"/>
      <c r="AC82" s="168">
        <v>12</v>
      </c>
      <c r="AD82" s="169">
        <v>34.299999999999997</v>
      </c>
      <c r="AE82" s="170">
        <v>23</v>
      </c>
      <c r="AF82" s="169">
        <v>65.7</v>
      </c>
      <c r="AG82" s="111">
        <v>0</v>
      </c>
      <c r="AH82" s="172">
        <v>0</v>
      </c>
      <c r="AI82" s="168">
        <v>19</v>
      </c>
      <c r="AJ82" s="169">
        <v>50</v>
      </c>
      <c r="AK82" s="170">
        <v>19</v>
      </c>
      <c r="AL82" s="169">
        <v>50</v>
      </c>
      <c r="AM82" s="440">
        <v>0</v>
      </c>
      <c r="AN82" s="161">
        <v>0</v>
      </c>
      <c r="AO82" s="168">
        <v>8</v>
      </c>
      <c r="AP82" s="169">
        <v>21.1</v>
      </c>
      <c r="AQ82" s="170">
        <v>30</v>
      </c>
      <c r="AR82" s="169">
        <v>78.900000000000006</v>
      </c>
      <c r="AS82" s="111">
        <v>0</v>
      </c>
      <c r="AT82" s="172">
        <v>0</v>
      </c>
      <c r="AU82" s="168">
        <v>16</v>
      </c>
      <c r="AV82" s="169">
        <v>41.025641025641022</v>
      </c>
      <c r="AW82" s="170">
        <v>23</v>
      </c>
      <c r="AX82" s="169">
        <v>58.974358974358978</v>
      </c>
      <c r="AY82" s="111">
        <v>0</v>
      </c>
      <c r="AZ82" s="172">
        <v>0</v>
      </c>
      <c r="BA82" s="168">
        <v>14</v>
      </c>
      <c r="BB82" s="169">
        <v>36.84210526315789</v>
      </c>
      <c r="BC82" s="170">
        <v>24</v>
      </c>
      <c r="BD82" s="169">
        <v>63.157894736842103</v>
      </c>
      <c r="BE82" s="111">
        <v>0</v>
      </c>
      <c r="BF82" s="172">
        <v>0</v>
      </c>
      <c r="BG82" s="560"/>
      <c r="BH82" s="560"/>
    </row>
    <row r="83" spans="1:60" ht="20.100000000000001" customHeight="1" x14ac:dyDescent="0.35">
      <c r="A83" s="63" t="s">
        <v>190</v>
      </c>
      <c r="B83" s="64" t="s">
        <v>708</v>
      </c>
      <c r="C83" s="164">
        <v>23</v>
      </c>
      <c r="D83" s="166">
        <v>28.8</v>
      </c>
      <c r="E83" s="166">
        <v>57</v>
      </c>
      <c r="F83" s="167">
        <v>71.3</v>
      </c>
      <c r="G83" s="164">
        <v>34</v>
      </c>
      <c r="H83" s="165">
        <v>40</v>
      </c>
      <c r="I83" s="166">
        <v>51</v>
      </c>
      <c r="J83" s="173">
        <v>60</v>
      </c>
      <c r="K83" s="164">
        <v>37</v>
      </c>
      <c r="L83" s="165">
        <v>44</v>
      </c>
      <c r="M83" s="166">
        <v>47</v>
      </c>
      <c r="N83" s="173">
        <v>56</v>
      </c>
      <c r="O83" s="164">
        <v>35</v>
      </c>
      <c r="P83" s="166">
        <v>41.2</v>
      </c>
      <c r="Q83" s="166">
        <v>50</v>
      </c>
      <c r="R83" s="167">
        <v>58.8</v>
      </c>
      <c r="S83" s="164">
        <v>32</v>
      </c>
      <c r="T83" s="165">
        <v>39</v>
      </c>
      <c r="U83" s="166">
        <v>50</v>
      </c>
      <c r="V83" s="173">
        <v>61</v>
      </c>
      <c r="W83" s="164">
        <v>27</v>
      </c>
      <c r="X83" s="166">
        <v>34.200000000000003</v>
      </c>
      <c r="Y83" s="166">
        <v>52</v>
      </c>
      <c r="Z83" s="166">
        <v>65.8</v>
      </c>
      <c r="AA83" s="110"/>
      <c r="AB83" s="173"/>
      <c r="AC83" s="164">
        <v>37</v>
      </c>
      <c r="AD83" s="165">
        <v>44</v>
      </c>
      <c r="AE83" s="166">
        <v>47</v>
      </c>
      <c r="AF83" s="165">
        <v>56</v>
      </c>
      <c r="AG83" s="110">
        <v>0</v>
      </c>
      <c r="AH83" s="173">
        <v>0</v>
      </c>
      <c r="AI83" s="164">
        <v>35</v>
      </c>
      <c r="AJ83" s="165">
        <v>41.7</v>
      </c>
      <c r="AK83" s="166">
        <v>49</v>
      </c>
      <c r="AL83" s="165">
        <v>58.3</v>
      </c>
      <c r="AM83" s="439">
        <v>0</v>
      </c>
      <c r="AN83" s="162">
        <v>0</v>
      </c>
      <c r="AO83" s="164">
        <v>38</v>
      </c>
      <c r="AP83" s="165">
        <v>46.9</v>
      </c>
      <c r="AQ83" s="166">
        <v>43</v>
      </c>
      <c r="AR83" s="165">
        <v>53.1</v>
      </c>
      <c r="AS83" s="110">
        <v>0</v>
      </c>
      <c r="AT83" s="173">
        <v>0</v>
      </c>
      <c r="AU83" s="164">
        <v>24</v>
      </c>
      <c r="AV83" s="165">
        <v>29.629629629629626</v>
      </c>
      <c r="AW83" s="166">
        <v>57</v>
      </c>
      <c r="AX83" s="165">
        <v>70.370370370370367</v>
      </c>
      <c r="AY83" s="110">
        <v>0</v>
      </c>
      <c r="AZ83" s="173">
        <v>0</v>
      </c>
      <c r="BA83" s="164">
        <v>35</v>
      </c>
      <c r="BB83" s="165">
        <v>41.17647058823529</v>
      </c>
      <c r="BC83" s="166">
        <v>50</v>
      </c>
      <c r="BD83" s="165">
        <v>58.82352941176471</v>
      </c>
      <c r="BE83" s="110">
        <v>0</v>
      </c>
      <c r="BF83" s="173">
        <v>0</v>
      </c>
      <c r="BG83" s="560"/>
      <c r="BH83" s="560"/>
    </row>
    <row r="84" spans="1:60" ht="20.100000000000001" customHeight="1" x14ac:dyDescent="0.35">
      <c r="A84" s="69" t="s">
        <v>190</v>
      </c>
      <c r="B84" s="70" t="s">
        <v>705</v>
      </c>
      <c r="C84" s="168">
        <v>15</v>
      </c>
      <c r="D84" s="169">
        <v>30</v>
      </c>
      <c r="E84" s="170">
        <v>35</v>
      </c>
      <c r="F84" s="172">
        <v>70</v>
      </c>
      <c r="G84" s="168">
        <v>12</v>
      </c>
      <c r="H84" s="170">
        <v>26.1</v>
      </c>
      <c r="I84" s="170">
        <v>34</v>
      </c>
      <c r="J84" s="171">
        <v>73.900000000000006</v>
      </c>
      <c r="K84" s="168">
        <v>14</v>
      </c>
      <c r="L84" s="169">
        <v>35.9</v>
      </c>
      <c r="M84" s="170">
        <v>25</v>
      </c>
      <c r="N84" s="172">
        <v>64.099999999999994</v>
      </c>
      <c r="O84" s="168">
        <v>13</v>
      </c>
      <c r="P84" s="170">
        <v>28.9</v>
      </c>
      <c r="Q84" s="170">
        <v>32</v>
      </c>
      <c r="R84" s="171">
        <v>71.099999999999994</v>
      </c>
      <c r="S84" s="168">
        <v>20</v>
      </c>
      <c r="T84" s="170">
        <v>37.700000000000003</v>
      </c>
      <c r="U84" s="170">
        <v>33</v>
      </c>
      <c r="V84" s="171">
        <v>62.3</v>
      </c>
      <c r="W84" s="168">
        <v>8</v>
      </c>
      <c r="X84" s="169">
        <v>17</v>
      </c>
      <c r="Y84" s="170">
        <v>39</v>
      </c>
      <c r="Z84" s="169">
        <v>83</v>
      </c>
      <c r="AA84" s="111" t="s">
        <v>227</v>
      </c>
      <c r="AB84" s="172" t="s">
        <v>227</v>
      </c>
      <c r="AC84" s="168">
        <v>13</v>
      </c>
      <c r="AD84" s="169">
        <v>27.7</v>
      </c>
      <c r="AE84" s="170">
        <v>34</v>
      </c>
      <c r="AF84" s="169">
        <v>72.3</v>
      </c>
      <c r="AG84" s="111">
        <v>0</v>
      </c>
      <c r="AH84" s="172">
        <v>0</v>
      </c>
      <c r="AI84" s="168">
        <v>18</v>
      </c>
      <c r="AJ84" s="169">
        <v>37.5</v>
      </c>
      <c r="AK84" s="170">
        <v>30</v>
      </c>
      <c r="AL84" s="169">
        <v>62.5</v>
      </c>
      <c r="AM84" s="440">
        <v>0</v>
      </c>
      <c r="AN84" s="161">
        <v>0</v>
      </c>
      <c r="AO84" s="168">
        <v>13</v>
      </c>
      <c r="AP84" s="169">
        <v>30.2</v>
      </c>
      <c r="AQ84" s="170">
        <v>30</v>
      </c>
      <c r="AR84" s="169">
        <v>69.8</v>
      </c>
      <c r="AS84" s="111">
        <v>0</v>
      </c>
      <c r="AT84" s="172">
        <v>0</v>
      </c>
      <c r="AU84" s="168">
        <v>18</v>
      </c>
      <c r="AV84" s="169">
        <v>34.615384615384613</v>
      </c>
      <c r="AW84" s="170">
        <v>34</v>
      </c>
      <c r="AX84" s="169">
        <v>65.384615384615387</v>
      </c>
      <c r="AY84" s="111">
        <v>0</v>
      </c>
      <c r="AZ84" s="172">
        <v>0</v>
      </c>
      <c r="BA84" s="168" t="s">
        <v>424</v>
      </c>
      <c r="BB84" s="606" t="s">
        <v>424</v>
      </c>
      <c r="BC84" s="170" t="s">
        <v>424</v>
      </c>
      <c r="BD84" s="606" t="s">
        <v>424</v>
      </c>
      <c r="BE84" s="111">
        <v>0</v>
      </c>
      <c r="BF84" s="172">
        <v>0</v>
      </c>
      <c r="BG84" s="560"/>
      <c r="BH84" s="560"/>
    </row>
    <row r="85" spans="1:60" ht="20.100000000000001" customHeight="1" x14ac:dyDescent="0.35">
      <c r="A85" s="63" t="s">
        <v>196</v>
      </c>
      <c r="B85" s="64" t="s">
        <v>197</v>
      </c>
      <c r="C85" s="164">
        <v>18</v>
      </c>
      <c r="D85" s="166">
        <v>64.3</v>
      </c>
      <c r="E85" s="166">
        <v>10</v>
      </c>
      <c r="F85" s="167">
        <v>35.700000000000003</v>
      </c>
      <c r="G85" s="164">
        <v>16</v>
      </c>
      <c r="H85" s="165">
        <v>59.3</v>
      </c>
      <c r="I85" s="166">
        <v>11</v>
      </c>
      <c r="J85" s="167">
        <v>40.700000000000003</v>
      </c>
      <c r="K85" s="164">
        <v>17</v>
      </c>
      <c r="L85" s="166">
        <v>65.400000000000006</v>
      </c>
      <c r="M85" s="166">
        <v>9</v>
      </c>
      <c r="N85" s="167">
        <v>34.6</v>
      </c>
      <c r="O85" s="164">
        <v>17</v>
      </c>
      <c r="P85" s="165">
        <v>65.400000000000006</v>
      </c>
      <c r="Q85" s="166">
        <v>9</v>
      </c>
      <c r="R85" s="173">
        <v>34.6</v>
      </c>
      <c r="S85" s="164">
        <v>14</v>
      </c>
      <c r="T85" s="166">
        <v>53.8</v>
      </c>
      <c r="U85" s="166">
        <v>12</v>
      </c>
      <c r="V85" s="167">
        <v>46.2</v>
      </c>
      <c r="W85" s="164">
        <v>13</v>
      </c>
      <c r="X85" s="166">
        <v>46.4</v>
      </c>
      <c r="Y85" s="166">
        <v>15</v>
      </c>
      <c r="Z85" s="166">
        <v>53.6</v>
      </c>
      <c r="AA85" s="110"/>
      <c r="AB85" s="173"/>
      <c r="AC85" s="164">
        <v>15</v>
      </c>
      <c r="AD85" s="165">
        <v>50</v>
      </c>
      <c r="AE85" s="166">
        <v>15</v>
      </c>
      <c r="AF85" s="165">
        <v>50</v>
      </c>
      <c r="AG85" s="110">
        <v>0</v>
      </c>
      <c r="AH85" s="173">
        <v>0</v>
      </c>
      <c r="AI85" s="164">
        <v>14</v>
      </c>
      <c r="AJ85" s="165">
        <v>56</v>
      </c>
      <c r="AK85" s="166">
        <v>11</v>
      </c>
      <c r="AL85" s="165">
        <v>44</v>
      </c>
      <c r="AM85" s="439">
        <v>0</v>
      </c>
      <c r="AN85" s="162">
        <v>0</v>
      </c>
      <c r="AO85" s="164">
        <v>15</v>
      </c>
      <c r="AP85" s="165">
        <v>53.6</v>
      </c>
      <c r="AQ85" s="166">
        <v>13</v>
      </c>
      <c r="AR85" s="165">
        <v>46.4</v>
      </c>
      <c r="AS85" s="110">
        <v>0</v>
      </c>
      <c r="AT85" s="173">
        <v>0</v>
      </c>
      <c r="AU85" s="164">
        <v>18</v>
      </c>
      <c r="AV85" s="165">
        <v>64.285714285714292</v>
      </c>
      <c r="AW85" s="166">
        <v>10</v>
      </c>
      <c r="AX85" s="165">
        <v>35.714285714285715</v>
      </c>
      <c r="AY85" s="110">
        <v>0</v>
      </c>
      <c r="AZ85" s="173">
        <v>0</v>
      </c>
      <c r="BA85" s="164">
        <v>14</v>
      </c>
      <c r="BB85" s="165">
        <v>50</v>
      </c>
      <c r="BC85" s="166">
        <v>14</v>
      </c>
      <c r="BD85" s="165">
        <v>50</v>
      </c>
      <c r="BE85" s="110" t="s">
        <v>424</v>
      </c>
      <c r="BF85" s="173" t="s">
        <v>424</v>
      </c>
      <c r="BG85" s="560"/>
      <c r="BH85" s="560"/>
    </row>
    <row r="86" spans="1:60" ht="18" customHeight="1" x14ac:dyDescent="0.35">
      <c r="A86" s="425" t="s">
        <v>720</v>
      </c>
      <c r="B86" s="41"/>
    </row>
    <row r="87" spans="1:60" x14ac:dyDescent="0.35">
      <c r="A87" s="741" t="s">
        <v>863</v>
      </c>
      <c r="B87" s="741"/>
    </row>
    <row r="88" spans="1:60" ht="60" customHeight="1" x14ac:dyDescent="0.35">
      <c r="A88" s="741"/>
      <c r="B88" s="741"/>
    </row>
    <row r="89" spans="1:60" ht="25.5" customHeight="1" x14ac:dyDescent="0.35">
      <c r="A89" s="425" t="s">
        <v>666</v>
      </c>
      <c r="B89" s="41"/>
    </row>
    <row r="90" spans="1:60" ht="22.5" customHeight="1" x14ac:dyDescent="0.35">
      <c r="A90" s="710" t="s">
        <v>721</v>
      </c>
      <c r="B90" s="710"/>
    </row>
    <row r="91" spans="1:60" x14ac:dyDescent="0.35">
      <c r="A91" s="41" t="s">
        <v>762</v>
      </c>
    </row>
    <row r="94" spans="1:60" s="604" customFormat="1" ht="12" customHeight="1" x14ac:dyDescent="0.35">
      <c r="A94" s="600"/>
      <c r="B94" s="601"/>
      <c r="C94" s="602"/>
      <c r="D94" s="603"/>
      <c r="E94" s="602"/>
      <c r="F94" s="603"/>
      <c r="G94" s="602"/>
      <c r="H94" s="603"/>
      <c r="I94" s="602"/>
      <c r="J94" s="603"/>
      <c r="K94" s="602"/>
      <c r="L94" s="603"/>
      <c r="M94" s="602"/>
      <c r="N94" s="603"/>
      <c r="O94" s="602"/>
      <c r="P94" s="603"/>
      <c r="Q94" s="602"/>
      <c r="R94" s="603"/>
      <c r="S94" s="602"/>
      <c r="T94" s="603"/>
      <c r="U94" s="602"/>
      <c r="V94" s="603"/>
      <c r="W94" s="602"/>
      <c r="X94" s="603"/>
      <c r="Y94" s="602"/>
      <c r="Z94" s="603"/>
      <c r="AA94" s="603"/>
      <c r="AB94" s="603"/>
      <c r="AC94" s="602"/>
      <c r="AD94" s="603"/>
      <c r="AE94" s="602"/>
      <c r="AF94" s="603"/>
      <c r="AG94" s="603"/>
      <c r="AH94" s="603"/>
      <c r="AI94" s="602"/>
      <c r="AJ94" s="603"/>
      <c r="AK94" s="602"/>
      <c r="AL94" s="603"/>
      <c r="AM94" s="603"/>
      <c r="AN94" s="603"/>
      <c r="AO94" s="602"/>
      <c r="AP94" s="603"/>
      <c r="AQ94" s="602"/>
      <c r="AR94" s="603"/>
      <c r="AS94" s="603"/>
      <c r="AT94" s="603"/>
      <c r="AU94" s="602"/>
      <c r="AV94" s="603"/>
      <c r="AW94" s="602"/>
      <c r="AX94" s="603"/>
      <c r="AY94" s="603"/>
      <c r="AZ94" s="603"/>
      <c r="BA94" s="602"/>
      <c r="BB94" s="603"/>
      <c r="BC94" s="602"/>
      <c r="BD94" s="603"/>
      <c r="BE94" s="603"/>
      <c r="BF94" s="603"/>
    </row>
    <row r="96" spans="1:60" x14ac:dyDescent="0.35">
      <c r="AI96" s="560"/>
      <c r="AK96" s="560"/>
      <c r="AP96" s="560"/>
    </row>
    <row r="97" spans="23:31" x14ac:dyDescent="0.35">
      <c r="W97" s="560"/>
      <c r="Y97" s="560"/>
      <c r="AA97" s="560"/>
      <c r="AC97" s="560"/>
      <c r="AD97" s="560"/>
      <c r="AE97" s="560"/>
    </row>
  </sheetData>
  <autoFilter ref="A5:BF5"/>
  <mergeCells count="44">
    <mergeCell ref="BA3:BF3"/>
    <mergeCell ref="BA4:BB4"/>
    <mergeCell ref="BC4:BD4"/>
    <mergeCell ref="BE4:BF4"/>
    <mergeCell ref="A90:B90"/>
    <mergeCell ref="AU3:AZ3"/>
    <mergeCell ref="A3:B3"/>
    <mergeCell ref="C3:F3"/>
    <mergeCell ref="G3:J3"/>
    <mergeCell ref="K3:N3"/>
    <mergeCell ref="O3:R3"/>
    <mergeCell ref="AI3:AN3"/>
    <mergeCell ref="W4:X4"/>
    <mergeCell ref="Y4:Z4"/>
    <mergeCell ref="AA4:AB4"/>
    <mergeCell ref="AC4:AD4"/>
    <mergeCell ref="AO3:AT3"/>
    <mergeCell ref="M4:N4"/>
    <mergeCell ref="Q4:R4"/>
    <mergeCell ref="S4:T4"/>
    <mergeCell ref="U4:V4"/>
    <mergeCell ref="AU4:AV4"/>
    <mergeCell ref="AW4:AX4"/>
    <mergeCell ref="AY4:AZ4"/>
    <mergeCell ref="AI4:AJ4"/>
    <mergeCell ref="AK4:AL4"/>
    <mergeCell ref="AM4:AN4"/>
    <mergeCell ref="AO4:AP4"/>
    <mergeCell ref="AQ4:AR4"/>
    <mergeCell ref="AS4:AT4"/>
    <mergeCell ref="A1:B1"/>
    <mergeCell ref="A2:B2"/>
    <mergeCell ref="A87:B88"/>
    <mergeCell ref="AE4:AF4"/>
    <mergeCell ref="C4:D4"/>
    <mergeCell ref="E4:F4"/>
    <mergeCell ref="G4:H4"/>
    <mergeCell ref="I4:J4"/>
    <mergeCell ref="S3:V3"/>
    <mergeCell ref="W3:AB3"/>
    <mergeCell ref="AC3:AH3"/>
    <mergeCell ref="AG4:AH4"/>
    <mergeCell ref="K4:L4"/>
    <mergeCell ref="O4:P4"/>
  </mergeCells>
  <hyperlinks>
    <hyperlink ref="A2:B2" location="TOC!A1" display="Return to Table of Contents"/>
  </hyperlinks>
  <pageMargins left="0.25" right="0.25" top="0.75" bottom="0.75" header="0.3" footer="0.3"/>
  <pageSetup scale="42" fitToWidth="0" fitToHeight="2" orientation="portrait" horizontalDpi="1200" verticalDpi="1200" r:id="rId1"/>
  <headerFooter>
    <oddHeader>&amp;L&amp;9 2020-21 &amp;"Arial,Italic"Survey of Dental Education&amp;"Arial,Regular"
Report 1 - Academic Programs, Enrollment, and Graduates</oddHeader>
  </headerFooter>
  <rowBreaks count="1" manualBreakCount="1">
    <brk id="74" max="57" man="1"/>
  </rowBreaks>
  <colBreaks count="2" manualBreakCount="2">
    <brk id="18" max="90" man="1"/>
    <brk id="40" max="90" man="1"/>
  </colBreaks>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pageSetUpPr fitToPage="1"/>
  </sheetPr>
  <dimension ref="A1:AD22"/>
  <sheetViews>
    <sheetView workbookViewId="0">
      <pane xSplit="2" ySplit="4" topLeftCell="C8" activePane="bottomRight" state="frozen"/>
      <selection pane="topRight" activeCell="C1" sqref="C1"/>
      <selection pane="bottomLeft" activeCell="A5" sqref="A5"/>
      <selection pane="bottomRight"/>
    </sheetView>
  </sheetViews>
  <sheetFormatPr defaultColWidth="9.1328125" defaultRowHeight="12.75" x14ac:dyDescent="0.35"/>
  <cols>
    <col min="1" max="1" width="8.53125" style="1" customWidth="1"/>
    <col min="2" max="2" width="11.6640625" style="1" customWidth="1"/>
    <col min="3" max="3" width="9.1328125" style="1" customWidth="1"/>
    <col min="4" max="4" width="6.1328125" style="1" customWidth="1"/>
    <col min="5" max="5" width="9.1328125" style="1" customWidth="1"/>
    <col min="6" max="6" width="6.1328125" style="1" customWidth="1"/>
    <col min="7" max="7" width="9.1328125" style="1" customWidth="1"/>
    <col min="8" max="8" width="6.1328125" style="1" customWidth="1"/>
    <col min="9" max="9" width="9.1328125" style="1" customWidth="1"/>
    <col min="10" max="10" width="6.1328125" style="1" customWidth="1"/>
    <col min="11" max="11" width="9.1328125" style="1" customWidth="1"/>
    <col min="12" max="12" width="6.1328125" style="1" customWidth="1"/>
    <col min="13" max="13" width="9.1328125" style="1" customWidth="1"/>
    <col min="14" max="14" width="6.1328125" style="1" customWidth="1"/>
    <col min="15" max="15" width="9.1328125" style="1" customWidth="1"/>
    <col min="16" max="16" width="6.1328125" style="1" customWidth="1"/>
    <col min="17" max="17" width="9.1328125" style="1" customWidth="1"/>
    <col min="18" max="18" width="6.1328125" style="1" customWidth="1"/>
    <col min="19" max="19" width="9.1328125" style="1" customWidth="1"/>
    <col min="20" max="20" width="6.1328125" style="1" customWidth="1"/>
    <col min="21" max="21" width="9.1328125" style="1" customWidth="1"/>
    <col min="22" max="22" width="6.1328125" style="1" customWidth="1"/>
    <col min="23" max="23" width="9.1328125" style="1" customWidth="1"/>
    <col min="24" max="24" width="6.1328125" style="1" customWidth="1"/>
    <col min="25" max="25" width="9.1328125" style="1" customWidth="1"/>
    <col min="26" max="26" width="6.1328125" style="1" customWidth="1"/>
    <col min="27" max="16384" width="9.1328125" style="1"/>
  </cols>
  <sheetData>
    <row r="1" spans="1:30" s="29" customFormat="1" ht="21.75" customHeight="1" x14ac:dyDescent="0.35">
      <c r="A1" s="265" t="s">
        <v>778</v>
      </c>
    </row>
    <row r="2" spans="1:30" ht="18" customHeight="1" x14ac:dyDescent="0.35">
      <c r="A2" s="709" t="s">
        <v>0</v>
      </c>
      <c r="B2" s="709"/>
      <c r="C2" s="709"/>
    </row>
    <row r="3" spans="1:30" ht="99.75" customHeight="1" x14ac:dyDescent="0.4">
      <c r="A3" s="731"/>
      <c r="B3" s="731"/>
      <c r="C3" s="745" t="s">
        <v>229</v>
      </c>
      <c r="D3" s="746"/>
      <c r="E3" s="745" t="s">
        <v>230</v>
      </c>
      <c r="F3" s="746"/>
      <c r="G3" s="745" t="s">
        <v>500</v>
      </c>
      <c r="H3" s="746"/>
      <c r="I3" s="745" t="s">
        <v>437</v>
      </c>
      <c r="J3" s="746"/>
      <c r="K3" s="745" t="s">
        <v>438</v>
      </c>
      <c r="L3" s="746"/>
      <c r="M3" s="745" t="s">
        <v>439</v>
      </c>
      <c r="N3" s="746"/>
      <c r="O3" s="745" t="s">
        <v>236</v>
      </c>
      <c r="P3" s="731"/>
      <c r="Q3" s="745" t="s">
        <v>441</v>
      </c>
      <c r="R3" s="746"/>
      <c r="S3" s="745" t="s">
        <v>499</v>
      </c>
      <c r="T3" s="746"/>
      <c r="U3" s="745" t="s">
        <v>443</v>
      </c>
      <c r="V3" s="746"/>
      <c r="W3" s="745" t="s">
        <v>239</v>
      </c>
      <c r="X3" s="746"/>
      <c r="Y3" s="731" t="s">
        <v>240</v>
      </c>
      <c r="Z3" s="731"/>
    </row>
    <row r="4" spans="1:30" ht="13.9" x14ac:dyDescent="0.4">
      <c r="A4" s="243" t="s">
        <v>198</v>
      </c>
      <c r="B4" s="261" t="s">
        <v>228</v>
      </c>
      <c r="C4" s="242" t="s">
        <v>231</v>
      </c>
      <c r="D4" s="244" t="s">
        <v>232</v>
      </c>
      <c r="E4" s="242" t="s">
        <v>231</v>
      </c>
      <c r="F4" s="244" t="s">
        <v>232</v>
      </c>
      <c r="G4" s="242" t="s">
        <v>231</v>
      </c>
      <c r="H4" s="244" t="s">
        <v>232</v>
      </c>
      <c r="I4" s="242" t="s">
        <v>231</v>
      </c>
      <c r="J4" s="244" t="s">
        <v>232</v>
      </c>
      <c r="K4" s="242" t="s">
        <v>231</v>
      </c>
      <c r="L4" s="244" t="s">
        <v>232</v>
      </c>
      <c r="M4" s="242" t="s">
        <v>231</v>
      </c>
      <c r="N4" s="244" t="s">
        <v>232</v>
      </c>
      <c r="O4" s="242" t="s">
        <v>231</v>
      </c>
      <c r="P4" s="243" t="s">
        <v>232</v>
      </c>
      <c r="Q4" s="242" t="s">
        <v>231</v>
      </c>
      <c r="R4" s="244" t="s">
        <v>232</v>
      </c>
      <c r="S4" s="242" t="s">
        <v>231</v>
      </c>
      <c r="T4" s="244" t="s">
        <v>232</v>
      </c>
      <c r="U4" s="242" t="s">
        <v>231</v>
      </c>
      <c r="V4" s="244" t="s">
        <v>232</v>
      </c>
      <c r="W4" s="242" t="s">
        <v>231</v>
      </c>
      <c r="X4" s="244" t="s">
        <v>232</v>
      </c>
      <c r="Y4" s="243" t="s">
        <v>231</v>
      </c>
      <c r="Z4" s="243" t="s">
        <v>232</v>
      </c>
    </row>
    <row r="5" spans="1:30" s="245" customFormat="1" ht="20.100000000000001" customHeight="1" x14ac:dyDescent="0.35">
      <c r="A5" s="64">
        <v>2010</v>
      </c>
      <c r="B5" s="133">
        <v>5020</v>
      </c>
      <c r="C5" s="182">
        <v>2735</v>
      </c>
      <c r="D5" s="183">
        <v>54.5</v>
      </c>
      <c r="E5" s="182">
        <v>2261</v>
      </c>
      <c r="F5" s="186">
        <v>45</v>
      </c>
      <c r="G5" s="188">
        <v>24</v>
      </c>
      <c r="H5" s="183">
        <v>0.5</v>
      </c>
      <c r="I5" s="182">
        <v>2917</v>
      </c>
      <c r="J5" s="183">
        <v>58.1</v>
      </c>
      <c r="K5" s="182">
        <v>273</v>
      </c>
      <c r="L5" s="183">
        <v>5.4</v>
      </c>
      <c r="M5" s="182">
        <v>303</v>
      </c>
      <c r="N5" s="183">
        <v>6</v>
      </c>
      <c r="O5" s="188">
        <v>34</v>
      </c>
      <c r="P5" s="23">
        <v>0.7</v>
      </c>
      <c r="Q5" s="182">
        <v>1248</v>
      </c>
      <c r="R5" s="183">
        <v>24.9</v>
      </c>
      <c r="S5" s="237">
        <v>0</v>
      </c>
      <c r="T5" s="186">
        <v>0</v>
      </c>
      <c r="U5" s="237">
        <v>7</v>
      </c>
      <c r="V5" s="186">
        <v>0.1</v>
      </c>
      <c r="W5" s="237">
        <v>33</v>
      </c>
      <c r="X5" s="186">
        <v>0.7</v>
      </c>
      <c r="Y5" s="68">
        <v>205</v>
      </c>
      <c r="Z5" s="23">
        <v>4.0999999999999996</v>
      </c>
      <c r="AB5" s="315"/>
      <c r="AC5" s="315"/>
      <c r="AD5" s="610"/>
    </row>
    <row r="6" spans="1:30" s="245" customFormat="1" ht="20.100000000000001" customHeight="1" x14ac:dyDescent="0.35">
      <c r="A6" s="70">
        <v>2011</v>
      </c>
      <c r="B6" s="181">
        <v>5106</v>
      </c>
      <c r="C6" s="184">
        <v>2762</v>
      </c>
      <c r="D6" s="185">
        <v>54.1</v>
      </c>
      <c r="E6" s="184">
        <v>2308</v>
      </c>
      <c r="F6" s="187">
        <v>45.2</v>
      </c>
      <c r="G6" s="189">
        <v>36</v>
      </c>
      <c r="H6" s="185">
        <v>0.7</v>
      </c>
      <c r="I6" s="184">
        <v>2998</v>
      </c>
      <c r="J6" s="185">
        <v>58.7</v>
      </c>
      <c r="K6" s="184">
        <v>270</v>
      </c>
      <c r="L6" s="185">
        <v>5.3</v>
      </c>
      <c r="M6" s="184">
        <v>355</v>
      </c>
      <c r="N6" s="187">
        <v>7</v>
      </c>
      <c r="O6" s="189">
        <v>25</v>
      </c>
      <c r="P6" s="24">
        <v>0.5</v>
      </c>
      <c r="Q6" s="184">
        <v>1175</v>
      </c>
      <c r="R6" s="185">
        <v>23</v>
      </c>
      <c r="S6" s="238">
        <v>2</v>
      </c>
      <c r="T6" s="187" t="s">
        <v>759</v>
      </c>
      <c r="U6" s="238">
        <v>25</v>
      </c>
      <c r="V6" s="185">
        <v>0.5</v>
      </c>
      <c r="W6" s="238">
        <v>48</v>
      </c>
      <c r="X6" s="185">
        <v>0.9</v>
      </c>
      <c r="Y6" s="74">
        <v>208</v>
      </c>
      <c r="Z6" s="24">
        <v>4.0999999999999996</v>
      </c>
      <c r="AB6" s="316"/>
      <c r="AC6" s="317"/>
      <c r="AD6" s="610"/>
    </row>
    <row r="7" spans="1:30" s="245" customFormat="1" ht="20.100000000000001" customHeight="1" x14ac:dyDescent="0.35">
      <c r="A7" s="64">
        <v>2012</v>
      </c>
      <c r="B7" s="133">
        <v>5267</v>
      </c>
      <c r="C7" s="182">
        <v>2813</v>
      </c>
      <c r="D7" s="183">
        <v>53.4</v>
      </c>
      <c r="E7" s="182">
        <v>2416</v>
      </c>
      <c r="F7" s="186">
        <v>45.9</v>
      </c>
      <c r="G7" s="188">
        <v>38</v>
      </c>
      <c r="H7" s="183">
        <v>0.7</v>
      </c>
      <c r="I7" s="182">
        <v>3000</v>
      </c>
      <c r="J7" s="186">
        <v>57</v>
      </c>
      <c r="K7" s="182">
        <v>266</v>
      </c>
      <c r="L7" s="183">
        <v>5.0999999999999996</v>
      </c>
      <c r="M7" s="182">
        <v>323</v>
      </c>
      <c r="N7" s="186">
        <v>6.1</v>
      </c>
      <c r="O7" s="188">
        <v>35</v>
      </c>
      <c r="P7" s="23">
        <v>0.7</v>
      </c>
      <c r="Q7" s="182">
        <v>1224</v>
      </c>
      <c r="R7" s="186">
        <v>23.2</v>
      </c>
      <c r="S7" s="237">
        <v>0</v>
      </c>
      <c r="T7" s="186">
        <v>0</v>
      </c>
      <c r="U7" s="237">
        <v>24</v>
      </c>
      <c r="V7" s="183">
        <v>0.5</v>
      </c>
      <c r="W7" s="237">
        <v>126</v>
      </c>
      <c r="X7" s="183">
        <v>2.4</v>
      </c>
      <c r="Y7" s="68">
        <v>269</v>
      </c>
      <c r="Z7" s="23">
        <v>5.0999999999999996</v>
      </c>
      <c r="AB7" s="316"/>
      <c r="AC7" s="317"/>
      <c r="AD7" s="610"/>
    </row>
    <row r="8" spans="1:30" s="245" customFormat="1" ht="20.100000000000001" customHeight="1" x14ac:dyDescent="0.35">
      <c r="A8" s="70">
        <v>2013</v>
      </c>
      <c r="B8" s="181">
        <v>5390</v>
      </c>
      <c r="C8" s="184">
        <v>2818</v>
      </c>
      <c r="D8" s="185">
        <v>52.3</v>
      </c>
      <c r="E8" s="184">
        <v>2533</v>
      </c>
      <c r="F8" s="187">
        <v>47</v>
      </c>
      <c r="G8" s="189">
        <v>39</v>
      </c>
      <c r="H8" s="185">
        <v>0.7</v>
      </c>
      <c r="I8" s="184">
        <v>2979</v>
      </c>
      <c r="J8" s="187">
        <v>55.3</v>
      </c>
      <c r="K8" s="184">
        <v>275</v>
      </c>
      <c r="L8" s="185">
        <v>5.0999999999999996</v>
      </c>
      <c r="M8" s="184">
        <v>340</v>
      </c>
      <c r="N8" s="187">
        <v>6.3</v>
      </c>
      <c r="O8" s="189">
        <v>23</v>
      </c>
      <c r="P8" s="24">
        <v>0.4</v>
      </c>
      <c r="Q8" s="184">
        <v>1292</v>
      </c>
      <c r="R8" s="187">
        <v>24</v>
      </c>
      <c r="S8" s="238">
        <v>7</v>
      </c>
      <c r="T8" s="187">
        <v>0.1</v>
      </c>
      <c r="U8" s="238">
        <v>19</v>
      </c>
      <c r="V8" s="185">
        <v>0.4</v>
      </c>
      <c r="W8" s="238">
        <v>132</v>
      </c>
      <c r="X8" s="185">
        <v>2.4</v>
      </c>
      <c r="Y8" s="74">
        <v>323</v>
      </c>
      <c r="Z8" s="158">
        <v>6</v>
      </c>
      <c r="AB8" s="316"/>
      <c r="AC8" s="317"/>
      <c r="AD8" s="610"/>
    </row>
    <row r="9" spans="1:30" s="245" customFormat="1" ht="20.100000000000001" customHeight="1" x14ac:dyDescent="0.35">
      <c r="A9" s="64">
        <v>2014</v>
      </c>
      <c r="B9" s="133">
        <v>5530</v>
      </c>
      <c r="C9" s="182">
        <v>2884</v>
      </c>
      <c r="D9" s="183">
        <v>52.2</v>
      </c>
      <c r="E9" s="182">
        <v>2607</v>
      </c>
      <c r="F9" s="186">
        <v>47.1</v>
      </c>
      <c r="G9" s="188">
        <v>39</v>
      </c>
      <c r="H9" s="183">
        <v>0.7</v>
      </c>
      <c r="I9" s="182">
        <v>3002</v>
      </c>
      <c r="J9" s="183">
        <v>54.3</v>
      </c>
      <c r="K9" s="182">
        <v>274</v>
      </c>
      <c r="L9" s="186">
        <v>5</v>
      </c>
      <c r="M9" s="182">
        <v>363</v>
      </c>
      <c r="N9" s="183">
        <v>6.6</v>
      </c>
      <c r="O9" s="188">
        <v>19</v>
      </c>
      <c r="P9" s="23">
        <v>0.3</v>
      </c>
      <c r="Q9" s="182">
        <v>1187</v>
      </c>
      <c r="R9" s="186">
        <v>21.5</v>
      </c>
      <c r="S9" s="237">
        <v>16</v>
      </c>
      <c r="T9" s="183">
        <v>0.3</v>
      </c>
      <c r="U9" s="237">
        <v>54</v>
      </c>
      <c r="V9" s="186">
        <v>1</v>
      </c>
      <c r="W9" s="237">
        <v>274</v>
      </c>
      <c r="X9" s="186">
        <v>5</v>
      </c>
      <c r="Y9" s="68">
        <v>341</v>
      </c>
      <c r="Z9" s="264">
        <v>6.2</v>
      </c>
      <c r="AB9" s="316"/>
      <c r="AC9" s="317"/>
      <c r="AD9" s="610"/>
    </row>
    <row r="10" spans="1:30" s="245" customFormat="1" ht="20.100000000000001" customHeight="1" x14ac:dyDescent="0.35">
      <c r="A10" s="70">
        <v>2015</v>
      </c>
      <c r="B10" s="181">
        <v>5811</v>
      </c>
      <c r="C10" s="184">
        <v>3017</v>
      </c>
      <c r="D10" s="185">
        <v>51.9</v>
      </c>
      <c r="E10" s="184">
        <v>2791</v>
      </c>
      <c r="F10" s="187">
        <v>48</v>
      </c>
      <c r="G10" s="189">
        <v>3</v>
      </c>
      <c r="H10" s="185">
        <v>0.1</v>
      </c>
      <c r="I10" s="184">
        <v>3121</v>
      </c>
      <c r="J10" s="185">
        <v>53.7</v>
      </c>
      <c r="K10" s="184">
        <v>259</v>
      </c>
      <c r="L10" s="187">
        <v>4.5</v>
      </c>
      <c r="M10" s="184">
        <v>398</v>
      </c>
      <c r="N10" s="185">
        <v>6.8</v>
      </c>
      <c r="O10" s="189">
        <v>36</v>
      </c>
      <c r="P10" s="24">
        <v>0.6</v>
      </c>
      <c r="Q10" s="184">
        <v>1344</v>
      </c>
      <c r="R10" s="185">
        <v>23.1</v>
      </c>
      <c r="S10" s="238">
        <v>9</v>
      </c>
      <c r="T10" s="185">
        <v>0.2</v>
      </c>
      <c r="U10" s="238">
        <v>83</v>
      </c>
      <c r="V10" s="187">
        <v>1.4</v>
      </c>
      <c r="W10" s="238">
        <v>407</v>
      </c>
      <c r="X10" s="187">
        <v>7</v>
      </c>
      <c r="Y10" s="74">
        <v>154</v>
      </c>
      <c r="Z10" s="24">
        <v>2.7</v>
      </c>
      <c r="AB10" s="316"/>
      <c r="AC10" s="317"/>
      <c r="AD10" s="611"/>
    </row>
    <row r="11" spans="1:30" s="245" customFormat="1" ht="20.100000000000001" customHeight="1" x14ac:dyDescent="0.35">
      <c r="A11" s="64">
        <v>2016</v>
      </c>
      <c r="B11" s="133">
        <v>5957</v>
      </c>
      <c r="C11" s="182">
        <v>3032</v>
      </c>
      <c r="D11" s="183">
        <v>50.9</v>
      </c>
      <c r="E11" s="182">
        <v>2924</v>
      </c>
      <c r="F11" s="186">
        <v>49.1</v>
      </c>
      <c r="G11" s="188">
        <v>1</v>
      </c>
      <c r="H11" s="183" t="s">
        <v>759</v>
      </c>
      <c r="I11" s="182">
        <v>3227</v>
      </c>
      <c r="J11" s="183">
        <v>54.2</v>
      </c>
      <c r="K11" s="182">
        <v>292</v>
      </c>
      <c r="L11" s="186">
        <v>4.9000000000000004</v>
      </c>
      <c r="M11" s="182">
        <v>414</v>
      </c>
      <c r="N11" s="183">
        <v>6.9</v>
      </c>
      <c r="O11" s="188">
        <v>20</v>
      </c>
      <c r="P11" s="23">
        <v>0.3</v>
      </c>
      <c r="Q11" s="182">
        <v>1408</v>
      </c>
      <c r="R11" s="183">
        <v>23.6</v>
      </c>
      <c r="S11" s="237">
        <v>28</v>
      </c>
      <c r="T11" s="183">
        <v>0.5</v>
      </c>
      <c r="U11" s="237">
        <v>92</v>
      </c>
      <c r="V11" s="183">
        <v>1.5</v>
      </c>
      <c r="W11" s="237">
        <v>346</v>
      </c>
      <c r="X11" s="186">
        <v>5.8</v>
      </c>
      <c r="Y11" s="68">
        <v>130</v>
      </c>
      <c r="Z11" s="23">
        <v>2.2000000000000002</v>
      </c>
      <c r="AB11" s="316"/>
      <c r="AC11" s="317"/>
      <c r="AD11" s="611"/>
    </row>
    <row r="12" spans="1:30" s="245" customFormat="1" ht="20.100000000000001" customHeight="1" x14ac:dyDescent="0.35">
      <c r="A12" s="70">
        <v>2017</v>
      </c>
      <c r="B12" s="181">
        <v>6238</v>
      </c>
      <c r="C12" s="184">
        <v>3205</v>
      </c>
      <c r="D12" s="185">
        <v>51.4</v>
      </c>
      <c r="E12" s="184">
        <v>3026</v>
      </c>
      <c r="F12" s="187">
        <v>48.5</v>
      </c>
      <c r="G12" s="189">
        <v>7</v>
      </c>
      <c r="H12" s="187">
        <v>0.1</v>
      </c>
      <c r="I12" s="184">
        <v>3242</v>
      </c>
      <c r="J12" s="187">
        <v>52</v>
      </c>
      <c r="K12" s="184">
        <v>295</v>
      </c>
      <c r="L12" s="187">
        <v>4.7</v>
      </c>
      <c r="M12" s="184">
        <v>507</v>
      </c>
      <c r="N12" s="185">
        <v>8.1</v>
      </c>
      <c r="O12" s="189">
        <v>22</v>
      </c>
      <c r="P12" s="24">
        <v>0.4</v>
      </c>
      <c r="Q12" s="184">
        <v>1499</v>
      </c>
      <c r="R12" s="187">
        <v>24</v>
      </c>
      <c r="S12" s="238">
        <v>11</v>
      </c>
      <c r="T12" s="185">
        <v>0.2</v>
      </c>
      <c r="U12" s="238">
        <v>131</v>
      </c>
      <c r="V12" s="185">
        <v>2.1</v>
      </c>
      <c r="W12" s="238">
        <v>331</v>
      </c>
      <c r="X12" s="185">
        <v>5.3</v>
      </c>
      <c r="Y12" s="74">
        <v>200</v>
      </c>
      <c r="Z12" s="24">
        <v>3.2</v>
      </c>
      <c r="AB12" s="316"/>
      <c r="AC12" s="317"/>
      <c r="AD12" s="611"/>
    </row>
    <row r="13" spans="1:30" s="245" customFormat="1" ht="20.100000000000001" customHeight="1" x14ac:dyDescent="0.35">
      <c r="A13" s="64">
        <v>2018</v>
      </c>
      <c r="B13" s="133">
        <v>6305</v>
      </c>
      <c r="C13" s="182">
        <v>3164</v>
      </c>
      <c r="D13" s="183">
        <v>50.2</v>
      </c>
      <c r="E13" s="182">
        <v>3135</v>
      </c>
      <c r="F13" s="186">
        <v>49.7</v>
      </c>
      <c r="G13" s="188">
        <v>6</v>
      </c>
      <c r="H13" s="183">
        <v>0.1</v>
      </c>
      <c r="I13" s="182">
        <v>3299</v>
      </c>
      <c r="J13" s="186">
        <v>52.3</v>
      </c>
      <c r="K13" s="182">
        <v>277</v>
      </c>
      <c r="L13" s="186">
        <v>4.4000000000000004</v>
      </c>
      <c r="M13" s="182">
        <v>487</v>
      </c>
      <c r="N13" s="183">
        <v>7.7</v>
      </c>
      <c r="O13" s="188">
        <v>30</v>
      </c>
      <c r="P13" s="23">
        <v>0.5</v>
      </c>
      <c r="Q13" s="182">
        <v>1532</v>
      </c>
      <c r="R13" s="186">
        <v>24.3</v>
      </c>
      <c r="S13" s="237">
        <v>17</v>
      </c>
      <c r="T13" s="183">
        <v>0.3</v>
      </c>
      <c r="U13" s="237">
        <v>138</v>
      </c>
      <c r="V13" s="183">
        <v>2.2000000000000002</v>
      </c>
      <c r="W13" s="237">
        <v>371</v>
      </c>
      <c r="X13" s="183">
        <v>5.9</v>
      </c>
      <c r="Y13" s="68">
        <v>154</v>
      </c>
      <c r="Z13" s="23">
        <v>2.4</v>
      </c>
      <c r="AB13" s="316"/>
      <c r="AC13" s="317"/>
      <c r="AD13" s="611"/>
    </row>
    <row r="14" spans="1:30" s="245" customFormat="1" ht="20.100000000000001" customHeight="1" x14ac:dyDescent="0.35">
      <c r="A14" s="70">
        <v>2019</v>
      </c>
      <c r="B14" s="181">
        <v>6350</v>
      </c>
      <c r="C14" s="184">
        <v>3134</v>
      </c>
      <c r="D14" s="185">
        <v>49.4</v>
      </c>
      <c r="E14" s="184">
        <v>3215</v>
      </c>
      <c r="F14" s="187">
        <v>50.6</v>
      </c>
      <c r="G14" s="189">
        <v>1</v>
      </c>
      <c r="H14" s="185" t="s">
        <v>759</v>
      </c>
      <c r="I14" s="184">
        <v>3271</v>
      </c>
      <c r="J14" s="185">
        <v>51.5</v>
      </c>
      <c r="K14" s="184">
        <v>312</v>
      </c>
      <c r="L14" s="185">
        <v>4.9000000000000004</v>
      </c>
      <c r="M14" s="184">
        <v>536</v>
      </c>
      <c r="N14" s="187">
        <v>8.4</v>
      </c>
      <c r="O14" s="189">
        <v>16</v>
      </c>
      <c r="P14" s="24">
        <v>0.3</v>
      </c>
      <c r="Q14" s="184">
        <v>1493</v>
      </c>
      <c r="R14" s="187">
        <v>23.5</v>
      </c>
      <c r="S14" s="238">
        <v>14</v>
      </c>
      <c r="T14" s="185">
        <v>0.2</v>
      </c>
      <c r="U14" s="238">
        <v>177</v>
      </c>
      <c r="V14" s="187">
        <v>2.8</v>
      </c>
      <c r="W14" s="238">
        <v>420</v>
      </c>
      <c r="X14" s="185">
        <v>6.6</v>
      </c>
      <c r="Y14" s="74">
        <v>111</v>
      </c>
      <c r="Z14" s="24">
        <v>1.7</v>
      </c>
      <c r="AB14" s="316"/>
      <c r="AC14" s="317"/>
      <c r="AD14" s="611"/>
    </row>
    <row r="15" spans="1:30" s="245" customFormat="1" ht="20.100000000000001" customHeight="1" x14ac:dyDescent="0.35">
      <c r="A15" s="64">
        <v>2020</v>
      </c>
      <c r="B15" s="133">
        <v>6609</v>
      </c>
      <c r="C15" s="182">
        <v>3208</v>
      </c>
      <c r="D15" s="183">
        <v>48.5</v>
      </c>
      <c r="E15" s="182">
        <v>3395</v>
      </c>
      <c r="F15" s="186">
        <v>51.4</v>
      </c>
      <c r="G15" s="188">
        <v>6</v>
      </c>
      <c r="H15" s="186">
        <v>0.1</v>
      </c>
      <c r="I15" s="182">
        <v>3325</v>
      </c>
      <c r="J15" s="183">
        <v>50.3</v>
      </c>
      <c r="K15" s="182">
        <v>313</v>
      </c>
      <c r="L15" s="183">
        <v>4.7</v>
      </c>
      <c r="M15" s="182">
        <v>569</v>
      </c>
      <c r="N15" s="183">
        <v>8.6</v>
      </c>
      <c r="O15" s="23">
        <v>29</v>
      </c>
      <c r="P15" s="23">
        <v>0.4</v>
      </c>
      <c r="Q15" s="182">
        <v>1605</v>
      </c>
      <c r="R15" s="186">
        <v>24.3</v>
      </c>
      <c r="S15" s="237">
        <v>22</v>
      </c>
      <c r="T15" s="183">
        <v>0.3</v>
      </c>
      <c r="U15" s="237">
        <v>170</v>
      </c>
      <c r="V15" s="183">
        <v>2.6</v>
      </c>
      <c r="W15" s="237">
        <v>422</v>
      </c>
      <c r="X15" s="183">
        <v>6.4</v>
      </c>
      <c r="Y15" s="68">
        <v>154</v>
      </c>
      <c r="Z15" s="23">
        <v>2.2999999999999998</v>
      </c>
      <c r="AB15" s="316"/>
      <c r="AC15" s="317"/>
      <c r="AD15" s="611"/>
    </row>
    <row r="16" spans="1:30" s="459" customFormat="1" ht="20.100000000000001" customHeight="1" x14ac:dyDescent="0.35">
      <c r="A16" s="464" t="s">
        <v>744</v>
      </c>
      <c r="B16" s="477"/>
      <c r="C16" s="477"/>
      <c r="D16" s="478"/>
      <c r="E16" s="477"/>
      <c r="F16" s="487"/>
      <c r="G16" s="478"/>
      <c r="H16" s="487"/>
      <c r="I16" s="477"/>
      <c r="J16" s="478"/>
      <c r="K16" s="477"/>
      <c r="L16" s="478"/>
      <c r="M16" s="477"/>
      <c r="N16" s="478"/>
      <c r="O16" s="478"/>
      <c r="P16" s="478"/>
      <c r="Q16" s="477"/>
      <c r="R16" s="487"/>
      <c r="S16" s="489"/>
      <c r="T16" s="478"/>
      <c r="U16" s="489"/>
      <c r="V16" s="478"/>
      <c r="W16" s="489"/>
      <c r="X16" s="478"/>
      <c r="Y16" s="489"/>
      <c r="Z16" s="478"/>
      <c r="AB16" s="316"/>
      <c r="AC16" s="317"/>
      <c r="AD16" s="611"/>
    </row>
    <row r="17" spans="1:30" ht="16.5" customHeight="1" x14ac:dyDescent="0.35">
      <c r="A17" s="41" t="s">
        <v>864</v>
      </c>
      <c r="B17" s="41"/>
      <c r="C17" s="41"/>
      <c r="D17" s="426"/>
      <c r="E17" s="41"/>
      <c r="F17" s="426"/>
      <c r="G17" s="41"/>
      <c r="H17" s="426"/>
      <c r="I17" s="41"/>
      <c r="J17" s="426"/>
      <c r="K17" s="41"/>
      <c r="L17" s="455"/>
      <c r="M17" s="7"/>
      <c r="N17" s="455"/>
      <c r="O17" s="7"/>
      <c r="P17" s="455"/>
      <c r="Q17" s="7"/>
      <c r="R17" s="455"/>
      <c r="S17" s="7"/>
      <c r="T17" s="455"/>
      <c r="U17" s="456"/>
      <c r="V17" s="455"/>
      <c r="W17" s="456"/>
      <c r="X17" s="455"/>
      <c r="Y17" s="456"/>
      <c r="Z17" s="455"/>
      <c r="AB17" s="316"/>
      <c r="AC17" s="317"/>
      <c r="AD17" s="611"/>
    </row>
    <row r="18" spans="1:30" ht="46.5" customHeight="1" x14ac:dyDescent="0.35">
      <c r="A18" s="741" t="s">
        <v>865</v>
      </c>
      <c r="B18" s="741"/>
      <c r="C18" s="741"/>
      <c r="D18" s="741"/>
      <c r="E18" s="741"/>
      <c r="F18" s="741"/>
      <c r="G18" s="741"/>
      <c r="H18" s="741"/>
      <c r="I18" s="741"/>
      <c r="J18" s="741"/>
      <c r="K18" s="741"/>
      <c r="L18" s="741"/>
      <c r="M18" s="741"/>
      <c r="N18" s="741"/>
      <c r="O18" s="741"/>
      <c r="P18" s="741"/>
      <c r="Q18" s="741"/>
      <c r="R18" s="741"/>
      <c r="S18" s="741"/>
      <c r="T18" s="741"/>
      <c r="AB18" s="316"/>
      <c r="AC18" s="317"/>
      <c r="AD18" s="611"/>
    </row>
    <row r="19" spans="1:30" x14ac:dyDescent="0.35">
      <c r="A19" s="41"/>
      <c r="B19" s="41"/>
      <c r="C19" s="41"/>
      <c r="D19" s="41"/>
      <c r="E19" s="41"/>
      <c r="F19" s="41"/>
      <c r="G19" s="41"/>
      <c r="H19" s="41"/>
      <c r="I19" s="41"/>
      <c r="J19" s="41"/>
      <c r="K19" s="41"/>
      <c r="L19" s="41"/>
      <c r="M19" s="41"/>
      <c r="N19" s="41"/>
      <c r="O19" s="41"/>
      <c r="P19" s="41"/>
      <c r="Q19" s="41"/>
      <c r="R19" s="41"/>
      <c r="S19" s="41"/>
      <c r="T19" s="40"/>
      <c r="AB19" s="610"/>
      <c r="AC19" s="610"/>
      <c r="AD19" s="610"/>
    </row>
    <row r="20" spans="1:30" x14ac:dyDescent="0.35">
      <c r="A20" s="41" t="s">
        <v>721</v>
      </c>
      <c r="B20" s="41"/>
      <c r="C20" s="41"/>
      <c r="D20" s="41"/>
      <c r="E20" s="41"/>
      <c r="F20" s="41"/>
      <c r="G20" s="41"/>
      <c r="H20" s="41"/>
      <c r="I20" s="41"/>
      <c r="J20" s="41"/>
      <c r="K20" s="41"/>
      <c r="L20" s="41"/>
      <c r="M20" s="41"/>
      <c r="N20" s="41"/>
      <c r="O20" s="41"/>
      <c r="P20" s="41"/>
      <c r="Q20" s="41"/>
      <c r="R20" s="41"/>
      <c r="S20" s="41"/>
      <c r="T20" s="40"/>
      <c r="AB20" s="610"/>
      <c r="AC20" s="610"/>
      <c r="AD20" s="610"/>
    </row>
    <row r="21" spans="1:30" x14ac:dyDescent="0.35">
      <c r="A21" s="41" t="s">
        <v>762</v>
      </c>
      <c r="B21" s="41"/>
      <c r="C21" s="41"/>
      <c r="D21" s="41"/>
      <c r="E21" s="41"/>
      <c r="F21" s="41"/>
      <c r="G21" s="41"/>
      <c r="H21" s="41"/>
      <c r="I21" s="41"/>
      <c r="J21" s="41"/>
      <c r="K21" s="41"/>
      <c r="L21" s="41"/>
      <c r="M21" s="41"/>
      <c r="N21" s="41"/>
      <c r="O21" s="41"/>
      <c r="P21" s="41"/>
      <c r="Q21" s="41"/>
      <c r="R21" s="41"/>
      <c r="S21" s="41"/>
      <c r="T21" s="40"/>
    </row>
    <row r="22" spans="1:30" x14ac:dyDescent="0.35">
      <c r="A22" s="40"/>
      <c r="B22" s="40"/>
      <c r="C22" s="40"/>
      <c r="D22" s="40"/>
      <c r="E22" s="40"/>
      <c r="F22" s="40"/>
      <c r="G22" s="40"/>
      <c r="H22" s="40"/>
      <c r="I22" s="40"/>
      <c r="J22" s="40"/>
      <c r="K22" s="40"/>
      <c r="L22" s="40"/>
      <c r="M22" s="40"/>
      <c r="N22" s="40"/>
      <c r="O22" s="40"/>
      <c r="P22" s="40"/>
      <c r="Q22" s="40"/>
      <c r="R22" s="40"/>
      <c r="S22" s="40"/>
      <c r="T22" s="40"/>
    </row>
  </sheetData>
  <mergeCells count="15">
    <mergeCell ref="A18:T18"/>
    <mergeCell ref="A2:C2"/>
    <mergeCell ref="Y3:Z3"/>
    <mergeCell ref="M3:N3"/>
    <mergeCell ref="O3:P3"/>
    <mergeCell ref="Q3:R3"/>
    <mergeCell ref="S3:T3"/>
    <mergeCell ref="U3:V3"/>
    <mergeCell ref="W3:X3"/>
    <mergeCell ref="K3:L3"/>
    <mergeCell ref="A3:B3"/>
    <mergeCell ref="C3:D3"/>
    <mergeCell ref="E3:F3"/>
    <mergeCell ref="G3:H3"/>
    <mergeCell ref="I3:J3"/>
  </mergeCells>
  <hyperlinks>
    <hyperlink ref="A2:C2" location="TOC!A1" display="Return to Table of Contents"/>
  </hyperlinks>
  <pageMargins left="0.25" right="0.25" top="0.75" bottom="0.75" header="0.3" footer="0.3"/>
  <pageSetup scale="43" fitToHeight="0" orientation="portrait" horizontalDpi="1200" verticalDpi="1200" r:id="rId1"/>
  <headerFooter>
    <oddHeader>&amp;L&amp;9 2020-21 &amp;"Arial,Italic"Survey of Dental Education&amp;"Arial,Regular"
Report 1 - Academic Programs, Enrollment, and Graduates</oddHeader>
  </headerFooter>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pageSetUpPr fitToPage="1"/>
  </sheetPr>
  <dimension ref="A1:AK80"/>
  <sheetViews>
    <sheetView zoomScaleNormal="100" workbookViewId="0">
      <pane xSplit="2" ySplit="4" topLeftCell="C5" activePane="bottomRight" state="frozen"/>
      <selection activeCell="I38" sqref="I38"/>
      <selection pane="topRight" activeCell="I38" sqref="I38"/>
      <selection pane="bottomLeft" activeCell="I38" sqref="I38"/>
      <selection pane="bottomRight" sqref="A1:B1"/>
    </sheetView>
  </sheetViews>
  <sheetFormatPr defaultColWidth="9.1328125" defaultRowHeight="12.75" x14ac:dyDescent="0.35"/>
  <cols>
    <col min="1" max="1" width="13.1328125" style="1" customWidth="1"/>
    <col min="2" max="2" width="57.86328125" style="1" customWidth="1"/>
    <col min="3" max="33" width="9.46484375" style="1" customWidth="1"/>
    <col min="34" max="16384" width="9.1328125" style="1"/>
  </cols>
  <sheetData>
    <row r="1" spans="1:37" ht="33" customHeight="1" x14ac:dyDescent="0.4">
      <c r="A1" s="711" t="s">
        <v>950</v>
      </c>
      <c r="B1" s="711"/>
    </row>
    <row r="2" spans="1:37" ht="19.5" customHeight="1" thickBot="1" x14ac:dyDescent="0.4">
      <c r="A2" s="747" t="s">
        <v>0</v>
      </c>
      <c r="B2" s="747"/>
    </row>
    <row r="3" spans="1:37" ht="54" customHeight="1" x14ac:dyDescent="0.4">
      <c r="A3" s="750" t="s">
        <v>1</v>
      </c>
      <c r="B3" s="550"/>
      <c r="C3" s="764" t="s">
        <v>233</v>
      </c>
      <c r="D3" s="764"/>
      <c r="E3" s="764"/>
      <c r="F3" s="764" t="s">
        <v>234</v>
      </c>
      <c r="G3" s="764"/>
      <c r="H3" s="764"/>
      <c r="I3" s="764" t="s">
        <v>235</v>
      </c>
      <c r="J3" s="764"/>
      <c r="K3" s="764"/>
      <c r="L3" s="764" t="s">
        <v>236</v>
      </c>
      <c r="M3" s="764"/>
      <c r="N3" s="764"/>
      <c r="O3" s="764" t="s">
        <v>237</v>
      </c>
      <c r="P3" s="764"/>
      <c r="Q3" s="764"/>
      <c r="R3" s="764" t="s">
        <v>300</v>
      </c>
      <c r="S3" s="764"/>
      <c r="T3" s="764"/>
      <c r="U3" s="764" t="s">
        <v>238</v>
      </c>
      <c r="V3" s="764"/>
      <c r="W3" s="764"/>
      <c r="X3" s="764" t="s">
        <v>239</v>
      </c>
      <c r="Y3" s="764"/>
      <c r="Z3" s="764"/>
      <c r="AA3" s="764" t="s">
        <v>240</v>
      </c>
      <c r="AB3" s="764"/>
      <c r="AC3" s="764"/>
      <c r="AD3" s="764" t="s">
        <v>241</v>
      </c>
      <c r="AE3" s="764"/>
      <c r="AF3" s="764"/>
      <c r="AG3" s="445"/>
    </row>
    <row r="4" spans="1:37" ht="15" x14ac:dyDescent="0.4">
      <c r="A4" s="763"/>
      <c r="B4" s="3" t="s">
        <v>2</v>
      </c>
      <c r="C4" s="442" t="s">
        <v>229</v>
      </c>
      <c r="D4" s="397" t="s">
        <v>230</v>
      </c>
      <c r="E4" s="443" t="s">
        <v>726</v>
      </c>
      <c r="F4" s="442" t="s">
        <v>229</v>
      </c>
      <c r="G4" s="397" t="s">
        <v>230</v>
      </c>
      <c r="H4" s="443" t="s">
        <v>122</v>
      </c>
      <c r="I4" s="442" t="s">
        <v>229</v>
      </c>
      <c r="J4" s="397" t="s">
        <v>230</v>
      </c>
      <c r="K4" s="443" t="s">
        <v>122</v>
      </c>
      <c r="L4" s="442" t="s">
        <v>229</v>
      </c>
      <c r="M4" s="397" t="s">
        <v>230</v>
      </c>
      <c r="N4" s="443" t="s">
        <v>122</v>
      </c>
      <c r="O4" s="442" t="s">
        <v>229</v>
      </c>
      <c r="P4" s="397" t="s">
        <v>230</v>
      </c>
      <c r="Q4" s="443" t="s">
        <v>122</v>
      </c>
      <c r="R4" s="442" t="s">
        <v>229</v>
      </c>
      <c r="S4" s="397" t="s">
        <v>230</v>
      </c>
      <c r="T4" s="443" t="s">
        <v>122</v>
      </c>
      <c r="U4" s="442" t="s">
        <v>229</v>
      </c>
      <c r="V4" s="397" t="s">
        <v>230</v>
      </c>
      <c r="W4" s="443" t="s">
        <v>122</v>
      </c>
      <c r="X4" s="442" t="s">
        <v>229</v>
      </c>
      <c r="Y4" s="397" t="s">
        <v>230</v>
      </c>
      <c r="Z4" s="443" t="s">
        <v>122</v>
      </c>
      <c r="AA4" s="442" t="s">
        <v>229</v>
      </c>
      <c r="AB4" s="397" t="s">
        <v>230</v>
      </c>
      <c r="AC4" s="443" t="s">
        <v>122</v>
      </c>
      <c r="AD4" s="442" t="s">
        <v>229</v>
      </c>
      <c r="AE4" s="397" t="s">
        <v>230</v>
      </c>
      <c r="AF4" s="443" t="s">
        <v>122</v>
      </c>
      <c r="AG4" s="444" t="s">
        <v>228</v>
      </c>
    </row>
    <row r="5" spans="1:37" ht="20.100000000000001" customHeight="1" x14ac:dyDescent="0.35">
      <c r="A5" s="195" t="s">
        <v>9</v>
      </c>
      <c r="B5" s="88" t="s">
        <v>10</v>
      </c>
      <c r="C5" s="120">
        <v>24</v>
      </c>
      <c r="D5" s="120">
        <v>22</v>
      </c>
      <c r="E5" s="120">
        <v>0</v>
      </c>
      <c r="F5" s="120">
        <v>1</v>
      </c>
      <c r="G5" s="120">
        <v>4</v>
      </c>
      <c r="H5" s="120">
        <v>0</v>
      </c>
      <c r="I5" s="120">
        <v>1</v>
      </c>
      <c r="J5" s="120">
        <v>2</v>
      </c>
      <c r="K5" s="120">
        <v>0</v>
      </c>
      <c r="L5" s="120">
        <v>0</v>
      </c>
      <c r="M5" s="120">
        <v>0</v>
      </c>
      <c r="N5" s="120">
        <v>0</v>
      </c>
      <c r="O5" s="120">
        <v>3</v>
      </c>
      <c r="P5" s="120">
        <v>16</v>
      </c>
      <c r="Q5" s="120">
        <v>0</v>
      </c>
      <c r="R5" s="120">
        <v>0</v>
      </c>
      <c r="S5" s="120">
        <v>0</v>
      </c>
      <c r="T5" s="120">
        <v>0</v>
      </c>
      <c r="U5" s="120">
        <v>0</v>
      </c>
      <c r="V5" s="120">
        <v>1</v>
      </c>
      <c r="W5" s="120">
        <v>0</v>
      </c>
      <c r="X5" s="120">
        <v>0</v>
      </c>
      <c r="Y5" s="120">
        <v>0</v>
      </c>
      <c r="Z5" s="120">
        <v>0</v>
      </c>
      <c r="AA5" s="120">
        <v>1</v>
      </c>
      <c r="AB5" s="120">
        <v>1</v>
      </c>
      <c r="AC5" s="120">
        <v>0</v>
      </c>
      <c r="AD5" s="120">
        <v>30</v>
      </c>
      <c r="AE5" s="120">
        <v>46</v>
      </c>
      <c r="AF5" s="120">
        <v>0</v>
      </c>
      <c r="AG5" s="121">
        <v>76</v>
      </c>
      <c r="AH5" s="54"/>
      <c r="AI5" s="54"/>
      <c r="AJ5" s="54"/>
      <c r="AK5" s="54"/>
    </row>
    <row r="6" spans="1:37" ht="20.100000000000001" customHeight="1" x14ac:dyDescent="0.35">
      <c r="A6" s="196" t="s">
        <v>16</v>
      </c>
      <c r="B6" s="90" t="s">
        <v>17</v>
      </c>
      <c r="C6" s="122">
        <v>15</v>
      </c>
      <c r="D6" s="122">
        <v>15</v>
      </c>
      <c r="E6" s="122">
        <v>0</v>
      </c>
      <c r="F6" s="122">
        <v>2</v>
      </c>
      <c r="G6" s="122">
        <v>0</v>
      </c>
      <c r="H6" s="122">
        <v>0</v>
      </c>
      <c r="I6" s="122">
        <v>0</v>
      </c>
      <c r="J6" s="122">
        <v>2</v>
      </c>
      <c r="K6" s="122">
        <v>0</v>
      </c>
      <c r="L6" s="122">
        <v>0</v>
      </c>
      <c r="M6" s="122">
        <v>1</v>
      </c>
      <c r="N6" s="122">
        <v>0</v>
      </c>
      <c r="O6" s="122">
        <v>9</v>
      </c>
      <c r="P6" s="122">
        <v>15</v>
      </c>
      <c r="Q6" s="122">
        <v>0</v>
      </c>
      <c r="R6" s="122">
        <v>0</v>
      </c>
      <c r="S6" s="122">
        <v>0</v>
      </c>
      <c r="T6" s="122">
        <v>0</v>
      </c>
      <c r="U6" s="122">
        <v>5</v>
      </c>
      <c r="V6" s="122">
        <v>5</v>
      </c>
      <c r="W6" s="122">
        <v>0</v>
      </c>
      <c r="X6" s="122">
        <v>0</v>
      </c>
      <c r="Y6" s="122">
        <v>0</v>
      </c>
      <c r="Z6" s="122">
        <v>0</v>
      </c>
      <c r="AA6" s="122">
        <v>1</v>
      </c>
      <c r="AB6" s="122">
        <v>3</v>
      </c>
      <c r="AC6" s="122">
        <v>0</v>
      </c>
      <c r="AD6" s="122">
        <v>32</v>
      </c>
      <c r="AE6" s="122">
        <v>41</v>
      </c>
      <c r="AF6" s="122">
        <v>0</v>
      </c>
      <c r="AG6" s="123">
        <v>73</v>
      </c>
      <c r="AH6" s="54"/>
      <c r="AI6" s="54"/>
      <c r="AJ6" s="54"/>
      <c r="AK6" s="54"/>
    </row>
    <row r="7" spans="1:37" ht="20.100000000000001" customHeight="1" x14ac:dyDescent="0.35">
      <c r="A7" s="195" t="s">
        <v>16</v>
      </c>
      <c r="B7" s="88" t="s">
        <v>20</v>
      </c>
      <c r="C7" s="120">
        <v>61</v>
      </c>
      <c r="D7" s="120">
        <v>31</v>
      </c>
      <c r="E7" s="120">
        <v>0</v>
      </c>
      <c r="F7" s="120">
        <v>0</v>
      </c>
      <c r="G7" s="120">
        <v>0</v>
      </c>
      <c r="H7" s="120">
        <v>0</v>
      </c>
      <c r="I7" s="120">
        <v>6</v>
      </c>
      <c r="J7" s="120">
        <v>4</v>
      </c>
      <c r="K7" s="120">
        <v>0</v>
      </c>
      <c r="L7" s="120">
        <v>0</v>
      </c>
      <c r="M7" s="120">
        <v>0</v>
      </c>
      <c r="N7" s="120">
        <v>0</v>
      </c>
      <c r="O7" s="120">
        <v>8</v>
      </c>
      <c r="P7" s="120">
        <v>18</v>
      </c>
      <c r="Q7" s="120">
        <v>0</v>
      </c>
      <c r="R7" s="120">
        <v>1</v>
      </c>
      <c r="S7" s="120">
        <v>0</v>
      </c>
      <c r="T7" s="120">
        <v>0</v>
      </c>
      <c r="U7" s="120">
        <v>2</v>
      </c>
      <c r="V7" s="120">
        <v>2</v>
      </c>
      <c r="W7" s="120">
        <v>0</v>
      </c>
      <c r="X7" s="120">
        <v>2</v>
      </c>
      <c r="Y7" s="120">
        <v>3</v>
      </c>
      <c r="Z7" s="120">
        <v>0</v>
      </c>
      <c r="AA7" s="120">
        <v>2</v>
      </c>
      <c r="AB7" s="120">
        <v>1</v>
      </c>
      <c r="AC7" s="120">
        <v>0</v>
      </c>
      <c r="AD7" s="120">
        <v>82</v>
      </c>
      <c r="AE7" s="120">
        <v>59</v>
      </c>
      <c r="AF7" s="120">
        <v>0</v>
      </c>
      <c r="AG7" s="121">
        <v>141</v>
      </c>
      <c r="AH7" s="54"/>
      <c r="AI7" s="54"/>
      <c r="AJ7" s="54"/>
      <c r="AK7" s="54"/>
    </row>
    <row r="8" spans="1:37" ht="20.100000000000001" customHeight="1" x14ac:dyDescent="0.35">
      <c r="A8" s="196" t="s">
        <v>23</v>
      </c>
      <c r="B8" s="90" t="s">
        <v>24</v>
      </c>
      <c r="C8" s="122">
        <v>34</v>
      </c>
      <c r="D8" s="122">
        <v>22</v>
      </c>
      <c r="E8" s="122">
        <v>0</v>
      </c>
      <c r="F8" s="122">
        <v>1</v>
      </c>
      <c r="G8" s="122">
        <v>0</v>
      </c>
      <c r="H8" s="122">
        <v>0</v>
      </c>
      <c r="I8" s="122">
        <v>2</v>
      </c>
      <c r="J8" s="122">
        <v>1</v>
      </c>
      <c r="K8" s="122">
        <v>0</v>
      </c>
      <c r="L8" s="122">
        <v>1</v>
      </c>
      <c r="M8" s="122">
        <v>0</v>
      </c>
      <c r="N8" s="122">
        <v>0</v>
      </c>
      <c r="O8" s="122">
        <v>34</v>
      </c>
      <c r="P8" s="122">
        <v>38</v>
      </c>
      <c r="Q8" s="122">
        <v>0</v>
      </c>
      <c r="R8" s="122">
        <v>1</v>
      </c>
      <c r="S8" s="122">
        <v>0</v>
      </c>
      <c r="T8" s="122">
        <v>0</v>
      </c>
      <c r="U8" s="122">
        <v>4</v>
      </c>
      <c r="V8" s="122">
        <v>7</v>
      </c>
      <c r="W8" s="122">
        <v>0</v>
      </c>
      <c r="X8" s="122">
        <v>7</v>
      </c>
      <c r="Y8" s="122">
        <v>10</v>
      </c>
      <c r="Z8" s="122">
        <v>0</v>
      </c>
      <c r="AA8" s="122">
        <v>1</v>
      </c>
      <c r="AB8" s="122">
        <v>1</v>
      </c>
      <c r="AC8" s="122">
        <v>0</v>
      </c>
      <c r="AD8" s="122">
        <v>85</v>
      </c>
      <c r="AE8" s="122">
        <v>79</v>
      </c>
      <c r="AF8" s="122">
        <v>0</v>
      </c>
      <c r="AG8" s="123">
        <v>164</v>
      </c>
      <c r="AH8" s="54"/>
      <c r="AI8" s="54"/>
      <c r="AJ8" s="54"/>
      <c r="AK8" s="54"/>
    </row>
    <row r="9" spans="1:37" ht="20.100000000000001" customHeight="1" x14ac:dyDescent="0.35">
      <c r="A9" s="195" t="s">
        <v>23</v>
      </c>
      <c r="B9" s="88" t="s">
        <v>28</v>
      </c>
      <c r="C9" s="120">
        <v>5</v>
      </c>
      <c r="D9" s="120">
        <v>9</v>
      </c>
      <c r="E9" s="120">
        <v>0</v>
      </c>
      <c r="F9" s="120">
        <v>3</v>
      </c>
      <c r="G9" s="120">
        <v>2</v>
      </c>
      <c r="H9" s="120">
        <v>0</v>
      </c>
      <c r="I9" s="120">
        <v>3</v>
      </c>
      <c r="J9" s="120">
        <v>6</v>
      </c>
      <c r="K9" s="120">
        <v>0</v>
      </c>
      <c r="L9" s="120">
        <v>0</v>
      </c>
      <c r="M9" s="120">
        <v>0</v>
      </c>
      <c r="N9" s="120">
        <v>0</v>
      </c>
      <c r="O9" s="120">
        <v>24</v>
      </c>
      <c r="P9" s="120">
        <v>30</v>
      </c>
      <c r="Q9" s="120">
        <v>0</v>
      </c>
      <c r="R9" s="120">
        <v>0</v>
      </c>
      <c r="S9" s="120">
        <v>0</v>
      </c>
      <c r="T9" s="120">
        <v>0</v>
      </c>
      <c r="U9" s="120">
        <v>1</v>
      </c>
      <c r="V9" s="120">
        <v>3</v>
      </c>
      <c r="W9" s="120">
        <v>0</v>
      </c>
      <c r="X9" s="120">
        <v>9</v>
      </c>
      <c r="Y9" s="120">
        <v>15</v>
      </c>
      <c r="Z9" s="120">
        <v>0</v>
      </c>
      <c r="AA9" s="120">
        <v>0</v>
      </c>
      <c r="AB9" s="120">
        <v>4</v>
      </c>
      <c r="AC9" s="120">
        <v>0</v>
      </c>
      <c r="AD9" s="120">
        <v>45</v>
      </c>
      <c r="AE9" s="120">
        <v>69</v>
      </c>
      <c r="AF9" s="120">
        <v>0</v>
      </c>
      <c r="AG9" s="121">
        <v>114</v>
      </c>
      <c r="AH9" s="54"/>
      <c r="AI9" s="54"/>
      <c r="AJ9" s="54"/>
      <c r="AK9" s="54"/>
    </row>
    <row r="10" spans="1:37" ht="20.100000000000001" customHeight="1" x14ac:dyDescent="0.35">
      <c r="A10" s="196" t="s">
        <v>23</v>
      </c>
      <c r="B10" s="90" t="s">
        <v>29</v>
      </c>
      <c r="C10" s="122">
        <v>18</v>
      </c>
      <c r="D10" s="122">
        <v>19</v>
      </c>
      <c r="E10" s="122">
        <v>0</v>
      </c>
      <c r="F10" s="122">
        <v>1</v>
      </c>
      <c r="G10" s="122">
        <v>3</v>
      </c>
      <c r="H10" s="122">
        <v>0</v>
      </c>
      <c r="I10" s="122">
        <v>4</v>
      </c>
      <c r="J10" s="122">
        <v>8</v>
      </c>
      <c r="K10" s="122">
        <v>0</v>
      </c>
      <c r="L10" s="122">
        <v>0</v>
      </c>
      <c r="M10" s="122">
        <v>0</v>
      </c>
      <c r="N10" s="122">
        <v>0</v>
      </c>
      <c r="O10" s="122">
        <v>17</v>
      </c>
      <c r="P10" s="122">
        <v>21</v>
      </c>
      <c r="Q10" s="122">
        <v>0</v>
      </c>
      <c r="R10" s="122">
        <v>2</v>
      </c>
      <c r="S10" s="122">
        <v>2</v>
      </c>
      <c r="T10" s="122">
        <v>0</v>
      </c>
      <c r="U10" s="122">
        <v>0</v>
      </c>
      <c r="V10" s="122">
        <v>0</v>
      </c>
      <c r="W10" s="122">
        <v>0</v>
      </c>
      <c r="X10" s="122">
        <v>5</v>
      </c>
      <c r="Y10" s="122">
        <v>8</v>
      </c>
      <c r="Z10" s="122">
        <v>0</v>
      </c>
      <c r="AA10" s="122">
        <v>0</v>
      </c>
      <c r="AB10" s="122">
        <v>0</v>
      </c>
      <c r="AC10" s="122">
        <v>0</v>
      </c>
      <c r="AD10" s="122">
        <v>47</v>
      </c>
      <c r="AE10" s="122">
        <v>61</v>
      </c>
      <c r="AF10" s="122">
        <v>0</v>
      </c>
      <c r="AG10" s="123">
        <v>108</v>
      </c>
      <c r="AH10" s="54"/>
      <c r="AI10" s="54"/>
      <c r="AJ10" s="54"/>
      <c r="AK10" s="54"/>
    </row>
    <row r="11" spans="1:37" ht="20.100000000000001" customHeight="1" x14ac:dyDescent="0.35">
      <c r="A11" s="195" t="s">
        <v>23</v>
      </c>
      <c r="B11" s="88" t="s">
        <v>31</v>
      </c>
      <c r="C11" s="120">
        <v>29</v>
      </c>
      <c r="D11" s="120">
        <v>33</v>
      </c>
      <c r="E11" s="120">
        <v>0</v>
      </c>
      <c r="F11" s="120">
        <v>1</v>
      </c>
      <c r="G11" s="120">
        <v>2</v>
      </c>
      <c r="H11" s="120">
        <v>0</v>
      </c>
      <c r="I11" s="120">
        <v>7</v>
      </c>
      <c r="J11" s="120">
        <v>4</v>
      </c>
      <c r="K11" s="120">
        <v>0</v>
      </c>
      <c r="L11" s="120">
        <v>0</v>
      </c>
      <c r="M11" s="120">
        <v>0</v>
      </c>
      <c r="N11" s="120">
        <v>0</v>
      </c>
      <c r="O11" s="120">
        <v>24</v>
      </c>
      <c r="P11" s="120">
        <v>30</v>
      </c>
      <c r="Q11" s="120">
        <v>0</v>
      </c>
      <c r="R11" s="120">
        <v>1</v>
      </c>
      <c r="S11" s="120">
        <v>1</v>
      </c>
      <c r="T11" s="120">
        <v>0</v>
      </c>
      <c r="U11" s="120">
        <v>2</v>
      </c>
      <c r="V11" s="120">
        <v>4</v>
      </c>
      <c r="W11" s="120">
        <v>0</v>
      </c>
      <c r="X11" s="120">
        <v>10</v>
      </c>
      <c r="Y11" s="120">
        <v>15</v>
      </c>
      <c r="Z11" s="120">
        <v>0</v>
      </c>
      <c r="AA11" s="120">
        <v>5</v>
      </c>
      <c r="AB11" s="120">
        <v>5</v>
      </c>
      <c r="AC11" s="120">
        <v>0</v>
      </c>
      <c r="AD11" s="120">
        <v>79</v>
      </c>
      <c r="AE11" s="120">
        <v>94</v>
      </c>
      <c r="AF11" s="120">
        <v>0</v>
      </c>
      <c r="AG11" s="121">
        <v>173</v>
      </c>
      <c r="AH11" s="54"/>
      <c r="AI11" s="54"/>
      <c r="AJ11" s="54"/>
      <c r="AK11" s="54"/>
    </row>
    <row r="12" spans="1:37" ht="20.100000000000001" customHeight="1" x14ac:dyDescent="0.35">
      <c r="A12" s="196" t="s">
        <v>23</v>
      </c>
      <c r="B12" s="90" t="s">
        <v>34</v>
      </c>
      <c r="C12" s="122">
        <v>29</v>
      </c>
      <c r="D12" s="122">
        <v>10</v>
      </c>
      <c r="E12" s="122">
        <v>0</v>
      </c>
      <c r="F12" s="122">
        <v>0</v>
      </c>
      <c r="G12" s="122">
        <v>1</v>
      </c>
      <c r="H12" s="122">
        <v>0</v>
      </c>
      <c r="I12" s="122">
        <v>7</v>
      </c>
      <c r="J12" s="122">
        <v>7</v>
      </c>
      <c r="K12" s="122">
        <v>0</v>
      </c>
      <c r="L12" s="122">
        <v>0</v>
      </c>
      <c r="M12" s="122">
        <v>0</v>
      </c>
      <c r="N12" s="122">
        <v>0</v>
      </c>
      <c r="O12" s="122">
        <v>30</v>
      </c>
      <c r="P12" s="122">
        <v>10</v>
      </c>
      <c r="Q12" s="122">
        <v>0</v>
      </c>
      <c r="R12" s="122">
        <v>0</v>
      </c>
      <c r="S12" s="122">
        <v>1</v>
      </c>
      <c r="T12" s="122">
        <v>0</v>
      </c>
      <c r="U12" s="122">
        <v>2</v>
      </c>
      <c r="V12" s="122">
        <v>4</v>
      </c>
      <c r="W12" s="122">
        <v>0</v>
      </c>
      <c r="X12" s="122">
        <v>9</v>
      </c>
      <c r="Y12" s="122">
        <v>6</v>
      </c>
      <c r="Z12" s="122">
        <v>0</v>
      </c>
      <c r="AA12" s="122">
        <v>6</v>
      </c>
      <c r="AB12" s="122">
        <v>12</v>
      </c>
      <c r="AC12" s="122">
        <v>0</v>
      </c>
      <c r="AD12" s="122">
        <v>83</v>
      </c>
      <c r="AE12" s="122">
        <v>51</v>
      </c>
      <c r="AF12" s="122">
        <v>0</v>
      </c>
      <c r="AG12" s="123">
        <v>134</v>
      </c>
      <c r="AH12" s="54"/>
      <c r="AI12" s="54"/>
      <c r="AJ12" s="54"/>
      <c r="AK12" s="54"/>
    </row>
    <row r="13" spans="1:37" ht="20.100000000000001" customHeight="1" x14ac:dyDescent="0.35">
      <c r="A13" s="195" t="s">
        <v>23</v>
      </c>
      <c r="B13" s="88" t="s">
        <v>37</v>
      </c>
      <c r="C13" s="120">
        <v>13</v>
      </c>
      <c r="D13" s="120">
        <v>13</v>
      </c>
      <c r="E13" s="120">
        <v>0</v>
      </c>
      <c r="F13" s="120">
        <v>1</v>
      </c>
      <c r="G13" s="120">
        <v>2</v>
      </c>
      <c r="H13" s="120">
        <v>0</v>
      </c>
      <c r="I13" s="120">
        <v>1</v>
      </c>
      <c r="J13" s="120">
        <v>3</v>
      </c>
      <c r="K13" s="120">
        <v>0</v>
      </c>
      <c r="L13" s="120">
        <v>0</v>
      </c>
      <c r="M13" s="120">
        <v>0</v>
      </c>
      <c r="N13" s="120">
        <v>0</v>
      </c>
      <c r="O13" s="120">
        <v>19</v>
      </c>
      <c r="P13" s="120">
        <v>17</v>
      </c>
      <c r="Q13" s="120">
        <v>0</v>
      </c>
      <c r="R13" s="120">
        <v>0</v>
      </c>
      <c r="S13" s="120">
        <v>0</v>
      </c>
      <c r="T13" s="120">
        <v>0</v>
      </c>
      <c r="U13" s="120">
        <v>1</v>
      </c>
      <c r="V13" s="120">
        <v>0</v>
      </c>
      <c r="W13" s="120">
        <v>0</v>
      </c>
      <c r="X13" s="120">
        <v>0</v>
      </c>
      <c r="Y13" s="120">
        <v>0</v>
      </c>
      <c r="Z13" s="120">
        <v>0</v>
      </c>
      <c r="AA13" s="120">
        <v>0</v>
      </c>
      <c r="AB13" s="120">
        <v>0</v>
      </c>
      <c r="AC13" s="120">
        <v>0</v>
      </c>
      <c r="AD13" s="120">
        <v>35</v>
      </c>
      <c r="AE13" s="120">
        <v>35</v>
      </c>
      <c r="AF13" s="120">
        <v>0</v>
      </c>
      <c r="AG13" s="121">
        <v>70</v>
      </c>
      <c r="AH13" s="54"/>
      <c r="AI13" s="54"/>
      <c r="AJ13" s="54"/>
      <c r="AK13" s="54"/>
    </row>
    <row r="14" spans="1:37" ht="20.100000000000001" customHeight="1" x14ac:dyDescent="0.35">
      <c r="A14" s="196" t="s">
        <v>39</v>
      </c>
      <c r="B14" s="90" t="s">
        <v>40</v>
      </c>
      <c r="C14" s="122">
        <v>26</v>
      </c>
      <c r="D14" s="122">
        <v>20</v>
      </c>
      <c r="E14" s="122">
        <v>0</v>
      </c>
      <c r="F14" s="122">
        <v>1</v>
      </c>
      <c r="G14" s="122">
        <v>2</v>
      </c>
      <c r="H14" s="122">
        <v>0</v>
      </c>
      <c r="I14" s="122">
        <v>7</v>
      </c>
      <c r="J14" s="122">
        <v>7</v>
      </c>
      <c r="K14" s="122">
        <v>0</v>
      </c>
      <c r="L14" s="122">
        <v>0</v>
      </c>
      <c r="M14" s="122">
        <v>1</v>
      </c>
      <c r="N14" s="122">
        <v>0</v>
      </c>
      <c r="O14" s="122">
        <v>7</v>
      </c>
      <c r="P14" s="122">
        <v>17</v>
      </c>
      <c r="Q14" s="122">
        <v>0</v>
      </c>
      <c r="R14" s="122">
        <v>0</v>
      </c>
      <c r="S14" s="122">
        <v>1</v>
      </c>
      <c r="T14" s="122">
        <v>0</v>
      </c>
      <c r="U14" s="122">
        <v>1</v>
      </c>
      <c r="V14" s="122">
        <v>1</v>
      </c>
      <c r="W14" s="122">
        <v>0</v>
      </c>
      <c r="X14" s="122">
        <v>7</v>
      </c>
      <c r="Y14" s="122">
        <v>13</v>
      </c>
      <c r="Z14" s="122">
        <v>0</v>
      </c>
      <c r="AA14" s="122">
        <v>2</v>
      </c>
      <c r="AB14" s="122">
        <v>0</v>
      </c>
      <c r="AC14" s="122">
        <v>0</v>
      </c>
      <c r="AD14" s="122">
        <v>51</v>
      </c>
      <c r="AE14" s="122">
        <v>62</v>
      </c>
      <c r="AF14" s="122">
        <v>0</v>
      </c>
      <c r="AG14" s="123">
        <v>113</v>
      </c>
      <c r="AH14" s="54"/>
      <c r="AI14" s="54"/>
      <c r="AJ14" s="54"/>
      <c r="AK14" s="54"/>
    </row>
    <row r="15" spans="1:37" ht="20.100000000000001" customHeight="1" x14ac:dyDescent="0.35">
      <c r="A15" s="195" t="s">
        <v>42</v>
      </c>
      <c r="B15" s="88" t="s">
        <v>43</v>
      </c>
      <c r="C15" s="120">
        <v>17</v>
      </c>
      <c r="D15" s="120">
        <v>12</v>
      </c>
      <c r="E15" s="120">
        <v>0</v>
      </c>
      <c r="F15" s="120">
        <v>1</v>
      </c>
      <c r="G15" s="120">
        <v>3</v>
      </c>
      <c r="H15" s="120">
        <v>0</v>
      </c>
      <c r="I15" s="120">
        <v>3</v>
      </c>
      <c r="J15" s="120">
        <v>4</v>
      </c>
      <c r="K15" s="120">
        <v>0</v>
      </c>
      <c r="L15" s="120">
        <v>0</v>
      </c>
      <c r="M15" s="120">
        <v>0</v>
      </c>
      <c r="N15" s="120">
        <v>0</v>
      </c>
      <c r="O15" s="120">
        <v>5</v>
      </c>
      <c r="P15" s="120">
        <v>7</v>
      </c>
      <c r="Q15" s="120">
        <v>0</v>
      </c>
      <c r="R15" s="120">
        <v>0</v>
      </c>
      <c r="S15" s="120">
        <v>0</v>
      </c>
      <c r="T15" s="120">
        <v>0</v>
      </c>
      <c r="U15" s="120">
        <v>0</v>
      </c>
      <c r="V15" s="120">
        <v>0</v>
      </c>
      <c r="W15" s="120">
        <v>0</v>
      </c>
      <c r="X15" s="120">
        <v>0</v>
      </c>
      <c r="Y15" s="120">
        <v>0</v>
      </c>
      <c r="Z15" s="120">
        <v>0</v>
      </c>
      <c r="AA15" s="120">
        <v>0</v>
      </c>
      <c r="AB15" s="120">
        <v>0</v>
      </c>
      <c r="AC15" s="120">
        <v>0</v>
      </c>
      <c r="AD15" s="120">
        <v>26</v>
      </c>
      <c r="AE15" s="120">
        <v>26</v>
      </c>
      <c r="AF15" s="120">
        <v>0</v>
      </c>
      <c r="AG15" s="121">
        <v>52</v>
      </c>
      <c r="AH15" s="54"/>
      <c r="AI15" s="54"/>
      <c r="AJ15" s="54"/>
      <c r="AK15" s="54"/>
    </row>
    <row r="16" spans="1:37" ht="20.100000000000001" customHeight="1" x14ac:dyDescent="0.35">
      <c r="A16" s="196" t="s">
        <v>45</v>
      </c>
      <c r="B16" s="90" t="s">
        <v>46</v>
      </c>
      <c r="C16" s="122">
        <v>2</v>
      </c>
      <c r="D16" s="122">
        <v>7</v>
      </c>
      <c r="E16" s="122">
        <v>0</v>
      </c>
      <c r="F16" s="122">
        <v>11</v>
      </c>
      <c r="G16" s="122">
        <v>22</v>
      </c>
      <c r="H16" s="122">
        <v>0</v>
      </c>
      <c r="I16" s="122">
        <v>0</v>
      </c>
      <c r="J16" s="122">
        <v>1</v>
      </c>
      <c r="K16" s="122">
        <v>0</v>
      </c>
      <c r="L16" s="122">
        <v>0</v>
      </c>
      <c r="M16" s="122">
        <v>0</v>
      </c>
      <c r="N16" s="122">
        <v>0</v>
      </c>
      <c r="O16" s="122">
        <v>6</v>
      </c>
      <c r="P16" s="122">
        <v>7</v>
      </c>
      <c r="Q16" s="122">
        <v>0</v>
      </c>
      <c r="R16" s="122">
        <v>0</v>
      </c>
      <c r="S16" s="122">
        <v>0</v>
      </c>
      <c r="T16" s="122">
        <v>0</v>
      </c>
      <c r="U16" s="122">
        <v>2</v>
      </c>
      <c r="V16" s="122">
        <v>0</v>
      </c>
      <c r="W16" s="122">
        <v>0</v>
      </c>
      <c r="X16" s="122">
        <v>0</v>
      </c>
      <c r="Y16" s="122">
        <v>7</v>
      </c>
      <c r="Z16" s="122">
        <v>0</v>
      </c>
      <c r="AA16" s="122">
        <v>1</v>
      </c>
      <c r="AB16" s="122">
        <v>0</v>
      </c>
      <c r="AC16" s="122">
        <v>0</v>
      </c>
      <c r="AD16" s="122">
        <v>22</v>
      </c>
      <c r="AE16" s="122">
        <v>44</v>
      </c>
      <c r="AF16" s="122">
        <v>0</v>
      </c>
      <c r="AG16" s="123">
        <v>66</v>
      </c>
      <c r="AH16" s="54"/>
      <c r="AI16" s="54"/>
      <c r="AJ16" s="54"/>
      <c r="AK16" s="54"/>
    </row>
    <row r="17" spans="1:37" ht="20.100000000000001" customHeight="1" x14ac:dyDescent="0.35">
      <c r="A17" s="195" t="s">
        <v>48</v>
      </c>
      <c r="B17" s="88" t="s">
        <v>49</v>
      </c>
      <c r="C17" s="120">
        <v>25</v>
      </c>
      <c r="D17" s="120">
        <v>15</v>
      </c>
      <c r="E17" s="120">
        <v>0</v>
      </c>
      <c r="F17" s="120">
        <v>1</v>
      </c>
      <c r="G17" s="120">
        <v>1</v>
      </c>
      <c r="H17" s="120">
        <v>0</v>
      </c>
      <c r="I17" s="120">
        <v>10</v>
      </c>
      <c r="J17" s="120">
        <v>17</v>
      </c>
      <c r="K17" s="120">
        <v>0</v>
      </c>
      <c r="L17" s="120">
        <v>0</v>
      </c>
      <c r="M17" s="120">
        <v>0</v>
      </c>
      <c r="N17" s="120">
        <v>0</v>
      </c>
      <c r="O17" s="120">
        <v>8</v>
      </c>
      <c r="P17" s="120">
        <v>11</v>
      </c>
      <c r="Q17" s="120">
        <v>0</v>
      </c>
      <c r="R17" s="120">
        <v>0</v>
      </c>
      <c r="S17" s="120">
        <v>0</v>
      </c>
      <c r="T17" s="120">
        <v>0</v>
      </c>
      <c r="U17" s="120">
        <v>0</v>
      </c>
      <c r="V17" s="120">
        <v>0</v>
      </c>
      <c r="W17" s="120">
        <v>0</v>
      </c>
      <c r="X17" s="120">
        <v>0</v>
      </c>
      <c r="Y17" s="120">
        <v>0</v>
      </c>
      <c r="Z17" s="120">
        <v>0</v>
      </c>
      <c r="AA17" s="120">
        <v>0</v>
      </c>
      <c r="AB17" s="120">
        <v>0</v>
      </c>
      <c r="AC17" s="120">
        <v>0</v>
      </c>
      <c r="AD17" s="120">
        <v>44</v>
      </c>
      <c r="AE17" s="120">
        <v>44</v>
      </c>
      <c r="AF17" s="120">
        <v>0</v>
      </c>
      <c r="AG17" s="121">
        <v>88</v>
      </c>
      <c r="AH17" s="54"/>
      <c r="AI17" s="54"/>
      <c r="AJ17" s="54"/>
      <c r="AK17" s="54"/>
    </row>
    <row r="18" spans="1:37" ht="20.100000000000001" customHeight="1" x14ac:dyDescent="0.35">
      <c r="A18" s="196" t="s">
        <v>48</v>
      </c>
      <c r="B18" s="90" t="s">
        <v>50</v>
      </c>
      <c r="C18" s="122">
        <v>26</v>
      </c>
      <c r="D18" s="122">
        <v>21</v>
      </c>
      <c r="E18" s="122">
        <v>0</v>
      </c>
      <c r="F18" s="122">
        <v>0</v>
      </c>
      <c r="G18" s="122">
        <v>1</v>
      </c>
      <c r="H18" s="122">
        <v>0</v>
      </c>
      <c r="I18" s="122">
        <v>20</v>
      </c>
      <c r="J18" s="122">
        <v>21</v>
      </c>
      <c r="K18" s="122">
        <v>0</v>
      </c>
      <c r="L18" s="122">
        <v>0</v>
      </c>
      <c r="M18" s="122">
        <v>0</v>
      </c>
      <c r="N18" s="122">
        <v>0</v>
      </c>
      <c r="O18" s="122">
        <v>10</v>
      </c>
      <c r="P18" s="122">
        <v>9</v>
      </c>
      <c r="Q18" s="122">
        <v>0</v>
      </c>
      <c r="R18" s="122">
        <v>0</v>
      </c>
      <c r="S18" s="122">
        <v>0</v>
      </c>
      <c r="T18" s="122">
        <v>0</v>
      </c>
      <c r="U18" s="122">
        <v>1</v>
      </c>
      <c r="V18" s="122">
        <v>1</v>
      </c>
      <c r="W18" s="122">
        <v>0</v>
      </c>
      <c r="X18" s="122">
        <v>5</v>
      </c>
      <c r="Y18" s="122">
        <v>3</v>
      </c>
      <c r="Z18" s="122">
        <v>0</v>
      </c>
      <c r="AA18" s="122">
        <v>1</v>
      </c>
      <c r="AB18" s="122">
        <v>0</v>
      </c>
      <c r="AC18" s="122">
        <v>0</v>
      </c>
      <c r="AD18" s="122">
        <v>63</v>
      </c>
      <c r="AE18" s="122">
        <v>56</v>
      </c>
      <c r="AF18" s="122">
        <v>0</v>
      </c>
      <c r="AG18" s="123">
        <v>119</v>
      </c>
      <c r="AH18" s="54"/>
      <c r="AI18" s="54"/>
      <c r="AJ18" s="54"/>
      <c r="AK18" s="54"/>
    </row>
    <row r="19" spans="1:37" ht="20.100000000000001" customHeight="1" x14ac:dyDescent="0.35">
      <c r="A19" s="195" t="s">
        <v>48</v>
      </c>
      <c r="B19" s="88" t="s">
        <v>362</v>
      </c>
      <c r="C19" s="120">
        <v>31</v>
      </c>
      <c r="D19" s="120">
        <v>28</v>
      </c>
      <c r="E19" s="120">
        <v>0</v>
      </c>
      <c r="F19" s="120">
        <v>1</v>
      </c>
      <c r="G19" s="120">
        <v>2</v>
      </c>
      <c r="H19" s="120">
        <v>0</v>
      </c>
      <c r="I19" s="120">
        <v>6</v>
      </c>
      <c r="J19" s="120">
        <v>11</v>
      </c>
      <c r="K19" s="120">
        <v>0</v>
      </c>
      <c r="L19" s="120">
        <v>0</v>
      </c>
      <c r="M19" s="120">
        <v>0</v>
      </c>
      <c r="N19" s="120">
        <v>0</v>
      </c>
      <c r="O19" s="120">
        <v>10</v>
      </c>
      <c r="P19" s="120">
        <v>6</v>
      </c>
      <c r="Q19" s="120">
        <v>0</v>
      </c>
      <c r="R19" s="120">
        <v>0</v>
      </c>
      <c r="S19" s="120">
        <v>0</v>
      </c>
      <c r="T19" s="120">
        <v>0</v>
      </c>
      <c r="U19" s="120">
        <v>2</v>
      </c>
      <c r="V19" s="120">
        <v>0</v>
      </c>
      <c r="W19" s="120">
        <v>0</v>
      </c>
      <c r="X19" s="120">
        <v>0</v>
      </c>
      <c r="Y19" s="120">
        <v>0</v>
      </c>
      <c r="Z19" s="120">
        <v>0</v>
      </c>
      <c r="AA19" s="120">
        <v>0</v>
      </c>
      <c r="AB19" s="120">
        <v>0</v>
      </c>
      <c r="AC19" s="120">
        <v>0</v>
      </c>
      <c r="AD19" s="120">
        <v>50</v>
      </c>
      <c r="AE19" s="120">
        <v>47</v>
      </c>
      <c r="AF19" s="120">
        <v>0</v>
      </c>
      <c r="AG19" s="121">
        <v>97</v>
      </c>
      <c r="AH19" s="54"/>
      <c r="AI19" s="54"/>
      <c r="AJ19" s="54"/>
      <c r="AK19" s="54"/>
    </row>
    <row r="20" spans="1:37" ht="20.100000000000001" customHeight="1" x14ac:dyDescent="0.35">
      <c r="A20" s="196" t="s">
        <v>53</v>
      </c>
      <c r="B20" s="90" t="s">
        <v>54</v>
      </c>
      <c r="C20" s="122">
        <v>31</v>
      </c>
      <c r="D20" s="122">
        <v>27</v>
      </c>
      <c r="E20" s="122">
        <v>0</v>
      </c>
      <c r="F20" s="122">
        <v>3</v>
      </c>
      <c r="G20" s="122">
        <v>6</v>
      </c>
      <c r="H20" s="122">
        <v>0</v>
      </c>
      <c r="I20" s="122">
        <v>1</v>
      </c>
      <c r="J20" s="122">
        <v>2</v>
      </c>
      <c r="K20" s="122">
        <v>0</v>
      </c>
      <c r="L20" s="122">
        <v>0</v>
      </c>
      <c r="M20" s="122">
        <v>0</v>
      </c>
      <c r="N20" s="122">
        <v>0</v>
      </c>
      <c r="O20" s="122">
        <v>6</v>
      </c>
      <c r="P20" s="122">
        <v>9</v>
      </c>
      <c r="Q20" s="122">
        <v>0</v>
      </c>
      <c r="R20" s="122">
        <v>0</v>
      </c>
      <c r="S20" s="122">
        <v>0</v>
      </c>
      <c r="T20" s="122">
        <v>0</v>
      </c>
      <c r="U20" s="122">
        <v>1</v>
      </c>
      <c r="V20" s="122">
        <v>3</v>
      </c>
      <c r="W20" s="122">
        <v>0</v>
      </c>
      <c r="X20" s="122">
        <v>0</v>
      </c>
      <c r="Y20" s="122">
        <v>0</v>
      </c>
      <c r="Z20" s="122">
        <v>0</v>
      </c>
      <c r="AA20" s="122">
        <v>0</v>
      </c>
      <c r="AB20" s="122">
        <v>0</v>
      </c>
      <c r="AC20" s="122">
        <v>0</v>
      </c>
      <c r="AD20" s="122">
        <v>42</v>
      </c>
      <c r="AE20" s="122">
        <v>47</v>
      </c>
      <c r="AF20" s="122">
        <v>0</v>
      </c>
      <c r="AG20" s="123">
        <v>89</v>
      </c>
      <c r="AH20" s="54"/>
      <c r="AI20" s="54"/>
      <c r="AJ20" s="54"/>
      <c r="AK20" s="54"/>
    </row>
    <row r="21" spans="1:37" ht="20.100000000000001" customHeight="1" x14ac:dyDescent="0.35">
      <c r="A21" s="195" t="s">
        <v>56</v>
      </c>
      <c r="B21" s="88" t="s">
        <v>57</v>
      </c>
      <c r="C21" s="120">
        <v>22</v>
      </c>
      <c r="D21" s="120">
        <v>21</v>
      </c>
      <c r="E21" s="120">
        <v>0</v>
      </c>
      <c r="F21" s="120">
        <v>0</v>
      </c>
      <c r="G21" s="120">
        <v>1</v>
      </c>
      <c r="H21" s="120">
        <v>0</v>
      </c>
      <c r="I21" s="120">
        <v>1</v>
      </c>
      <c r="J21" s="120">
        <v>2</v>
      </c>
      <c r="K21" s="120">
        <v>0</v>
      </c>
      <c r="L21" s="120">
        <v>0</v>
      </c>
      <c r="M21" s="120">
        <v>0</v>
      </c>
      <c r="N21" s="120">
        <v>0</v>
      </c>
      <c r="O21" s="120">
        <v>0</v>
      </c>
      <c r="P21" s="120">
        <v>6</v>
      </c>
      <c r="Q21" s="120">
        <v>0</v>
      </c>
      <c r="R21" s="120">
        <v>0</v>
      </c>
      <c r="S21" s="120">
        <v>0</v>
      </c>
      <c r="T21" s="120">
        <v>0</v>
      </c>
      <c r="U21" s="120">
        <v>0</v>
      </c>
      <c r="V21" s="120">
        <v>1</v>
      </c>
      <c r="W21" s="120">
        <v>0</v>
      </c>
      <c r="X21" s="120">
        <v>0</v>
      </c>
      <c r="Y21" s="120">
        <v>2</v>
      </c>
      <c r="Z21" s="120">
        <v>0</v>
      </c>
      <c r="AA21" s="120">
        <v>0</v>
      </c>
      <c r="AB21" s="120">
        <v>0</v>
      </c>
      <c r="AC21" s="120">
        <v>0</v>
      </c>
      <c r="AD21" s="120">
        <v>23</v>
      </c>
      <c r="AE21" s="120">
        <v>33</v>
      </c>
      <c r="AF21" s="120">
        <v>0</v>
      </c>
      <c r="AG21" s="121">
        <v>56</v>
      </c>
      <c r="AH21" s="54"/>
      <c r="AI21" s="54"/>
      <c r="AJ21" s="54"/>
      <c r="AK21" s="54"/>
    </row>
    <row r="22" spans="1:37" ht="20.100000000000001" customHeight="1" x14ac:dyDescent="0.35">
      <c r="A22" s="196" t="s">
        <v>56</v>
      </c>
      <c r="B22" s="90" t="s">
        <v>59</v>
      </c>
      <c r="C22" s="122">
        <v>17</v>
      </c>
      <c r="D22" s="122">
        <v>30</v>
      </c>
      <c r="E22" s="122">
        <v>0</v>
      </c>
      <c r="F22" s="122">
        <v>4</v>
      </c>
      <c r="G22" s="122">
        <v>5</v>
      </c>
      <c r="H22" s="122">
        <v>0</v>
      </c>
      <c r="I22" s="122">
        <v>5</v>
      </c>
      <c r="J22" s="122">
        <v>10</v>
      </c>
      <c r="K22" s="122">
        <v>0</v>
      </c>
      <c r="L22" s="122">
        <v>0</v>
      </c>
      <c r="M22" s="122">
        <v>0</v>
      </c>
      <c r="N22" s="122">
        <v>0</v>
      </c>
      <c r="O22" s="122">
        <v>13</v>
      </c>
      <c r="P22" s="122">
        <v>26</v>
      </c>
      <c r="Q22" s="122">
        <v>1</v>
      </c>
      <c r="R22" s="122">
        <v>0</v>
      </c>
      <c r="S22" s="122">
        <v>0</v>
      </c>
      <c r="T22" s="122">
        <v>0</v>
      </c>
      <c r="U22" s="122">
        <v>3</v>
      </c>
      <c r="V22" s="122">
        <v>3</v>
      </c>
      <c r="W22" s="122">
        <v>0</v>
      </c>
      <c r="X22" s="122">
        <v>0</v>
      </c>
      <c r="Y22" s="122">
        <v>0</v>
      </c>
      <c r="Z22" s="122">
        <v>0</v>
      </c>
      <c r="AA22" s="122">
        <v>0</v>
      </c>
      <c r="AB22" s="122">
        <v>0</v>
      </c>
      <c r="AC22" s="122">
        <v>0</v>
      </c>
      <c r="AD22" s="122">
        <v>42</v>
      </c>
      <c r="AE22" s="122">
        <v>74</v>
      </c>
      <c r="AF22" s="122">
        <v>1</v>
      </c>
      <c r="AG22" s="123">
        <v>117</v>
      </c>
      <c r="AH22" s="54"/>
      <c r="AI22" s="54"/>
      <c r="AJ22" s="54"/>
      <c r="AK22" s="54"/>
    </row>
    <row r="23" spans="1:37" ht="20.100000000000001" customHeight="1" x14ac:dyDescent="0.35">
      <c r="A23" s="195" t="s">
        <v>56</v>
      </c>
      <c r="B23" s="88" t="s">
        <v>61</v>
      </c>
      <c r="C23" s="120">
        <v>32</v>
      </c>
      <c r="D23" s="120">
        <v>33</v>
      </c>
      <c r="E23" s="120">
        <v>0</v>
      </c>
      <c r="F23" s="120">
        <v>1</v>
      </c>
      <c r="G23" s="120">
        <v>2</v>
      </c>
      <c r="H23" s="120">
        <v>0</v>
      </c>
      <c r="I23" s="120">
        <v>4</v>
      </c>
      <c r="J23" s="120">
        <v>5</v>
      </c>
      <c r="K23" s="120">
        <v>0</v>
      </c>
      <c r="L23" s="120">
        <v>0</v>
      </c>
      <c r="M23" s="120">
        <v>0</v>
      </c>
      <c r="N23" s="120">
        <v>0</v>
      </c>
      <c r="O23" s="120">
        <v>23</v>
      </c>
      <c r="P23" s="120">
        <v>20</v>
      </c>
      <c r="Q23" s="120">
        <v>0</v>
      </c>
      <c r="R23" s="120">
        <v>0</v>
      </c>
      <c r="S23" s="120">
        <v>0</v>
      </c>
      <c r="T23" s="120">
        <v>0</v>
      </c>
      <c r="U23" s="120">
        <v>3</v>
      </c>
      <c r="V23" s="120">
        <v>3</v>
      </c>
      <c r="W23" s="120">
        <v>0</v>
      </c>
      <c r="X23" s="120">
        <v>1</v>
      </c>
      <c r="Y23" s="120">
        <v>2</v>
      </c>
      <c r="Z23" s="120">
        <v>0</v>
      </c>
      <c r="AA23" s="120">
        <v>1</v>
      </c>
      <c r="AB23" s="120">
        <v>1</v>
      </c>
      <c r="AC23" s="120">
        <v>0</v>
      </c>
      <c r="AD23" s="120">
        <v>65</v>
      </c>
      <c r="AE23" s="120">
        <v>66</v>
      </c>
      <c r="AF23" s="120">
        <v>0</v>
      </c>
      <c r="AG23" s="121">
        <v>131</v>
      </c>
      <c r="AH23" s="54"/>
      <c r="AI23" s="54"/>
      <c r="AJ23" s="54"/>
      <c r="AK23" s="54"/>
    </row>
    <row r="24" spans="1:37" ht="20.100000000000001" customHeight="1" x14ac:dyDescent="0.35">
      <c r="A24" s="196" t="s">
        <v>62</v>
      </c>
      <c r="B24" s="90" t="s">
        <v>63</v>
      </c>
      <c r="C24" s="122">
        <v>42</v>
      </c>
      <c r="D24" s="122">
        <v>37</v>
      </c>
      <c r="E24" s="122">
        <v>0</v>
      </c>
      <c r="F24" s="122">
        <v>2</v>
      </c>
      <c r="G24" s="122">
        <v>1</v>
      </c>
      <c r="H24" s="122">
        <v>0</v>
      </c>
      <c r="I24" s="122">
        <v>1</v>
      </c>
      <c r="J24" s="122">
        <v>2</v>
      </c>
      <c r="K24" s="122">
        <v>0</v>
      </c>
      <c r="L24" s="122">
        <v>1</v>
      </c>
      <c r="M24" s="122">
        <v>0</v>
      </c>
      <c r="N24" s="122">
        <v>0</v>
      </c>
      <c r="O24" s="122">
        <v>10</v>
      </c>
      <c r="P24" s="122">
        <v>11</v>
      </c>
      <c r="Q24" s="122">
        <v>0</v>
      </c>
      <c r="R24" s="122">
        <v>0</v>
      </c>
      <c r="S24" s="122">
        <v>0</v>
      </c>
      <c r="T24" s="122">
        <v>0</v>
      </c>
      <c r="U24" s="122">
        <v>0</v>
      </c>
      <c r="V24" s="122">
        <v>0</v>
      </c>
      <c r="W24" s="122">
        <v>0</v>
      </c>
      <c r="X24" s="122">
        <v>6</v>
      </c>
      <c r="Y24" s="122">
        <v>6</v>
      </c>
      <c r="Z24" s="122">
        <v>0</v>
      </c>
      <c r="AA24" s="122">
        <v>1</v>
      </c>
      <c r="AB24" s="122">
        <v>0</v>
      </c>
      <c r="AC24" s="122">
        <v>0</v>
      </c>
      <c r="AD24" s="122">
        <v>63</v>
      </c>
      <c r="AE24" s="122">
        <v>57</v>
      </c>
      <c r="AF24" s="122">
        <v>0</v>
      </c>
      <c r="AG24" s="123">
        <v>120</v>
      </c>
      <c r="AH24" s="54"/>
      <c r="AI24" s="54"/>
      <c r="AJ24" s="54"/>
      <c r="AK24" s="54"/>
    </row>
    <row r="25" spans="1:37" ht="20.100000000000001" customHeight="1" x14ac:dyDescent="0.35">
      <c r="A25" s="195" t="s">
        <v>64</v>
      </c>
      <c r="B25" s="88" t="s">
        <v>65</v>
      </c>
      <c r="C25" s="120">
        <v>35</v>
      </c>
      <c r="D25" s="120">
        <v>38</v>
      </c>
      <c r="E25" s="120">
        <v>0</v>
      </c>
      <c r="F25" s="120">
        <v>0</v>
      </c>
      <c r="G25" s="120">
        <v>0</v>
      </c>
      <c r="H25" s="120">
        <v>0</v>
      </c>
      <c r="I25" s="120">
        <v>0</v>
      </c>
      <c r="J25" s="120">
        <v>0</v>
      </c>
      <c r="K25" s="120">
        <v>0</v>
      </c>
      <c r="L25" s="120">
        <v>0</v>
      </c>
      <c r="M25" s="120">
        <v>0</v>
      </c>
      <c r="N25" s="120">
        <v>0</v>
      </c>
      <c r="O25" s="120">
        <v>6</v>
      </c>
      <c r="P25" s="120">
        <v>7</v>
      </c>
      <c r="Q25" s="120">
        <v>0</v>
      </c>
      <c r="R25" s="120">
        <v>0</v>
      </c>
      <c r="S25" s="120">
        <v>0</v>
      </c>
      <c r="T25" s="120">
        <v>0</v>
      </c>
      <c r="U25" s="120">
        <v>0</v>
      </c>
      <c r="V25" s="120">
        <v>0</v>
      </c>
      <c r="W25" s="120">
        <v>0</v>
      </c>
      <c r="X25" s="120">
        <v>0</v>
      </c>
      <c r="Y25" s="120">
        <v>0</v>
      </c>
      <c r="Z25" s="120">
        <v>0</v>
      </c>
      <c r="AA25" s="120">
        <v>0</v>
      </c>
      <c r="AB25" s="120">
        <v>0</v>
      </c>
      <c r="AC25" s="120">
        <v>0</v>
      </c>
      <c r="AD25" s="120">
        <v>41</v>
      </c>
      <c r="AE25" s="120">
        <v>45</v>
      </c>
      <c r="AF25" s="120">
        <v>0</v>
      </c>
      <c r="AG25" s="121">
        <v>86</v>
      </c>
      <c r="AH25" s="54"/>
      <c r="AI25" s="54"/>
      <c r="AJ25" s="54"/>
      <c r="AK25" s="54"/>
    </row>
    <row r="26" spans="1:37" ht="20.100000000000001" customHeight="1" x14ac:dyDescent="0.35">
      <c r="A26" s="196" t="s">
        <v>66</v>
      </c>
      <c r="B26" s="90" t="s">
        <v>67</v>
      </c>
      <c r="C26" s="122">
        <v>27</v>
      </c>
      <c r="D26" s="122">
        <v>18</v>
      </c>
      <c r="E26" s="122">
        <v>0</v>
      </c>
      <c r="F26" s="122">
        <v>2</v>
      </c>
      <c r="G26" s="122">
        <v>3</v>
      </c>
      <c r="H26" s="122">
        <v>0</v>
      </c>
      <c r="I26" s="122">
        <v>1</v>
      </c>
      <c r="J26" s="122">
        <v>4</v>
      </c>
      <c r="K26" s="122">
        <v>0</v>
      </c>
      <c r="L26" s="122">
        <v>0</v>
      </c>
      <c r="M26" s="122">
        <v>0</v>
      </c>
      <c r="N26" s="122">
        <v>0</v>
      </c>
      <c r="O26" s="122">
        <v>4</v>
      </c>
      <c r="P26" s="122">
        <v>5</v>
      </c>
      <c r="Q26" s="122">
        <v>0</v>
      </c>
      <c r="R26" s="122">
        <v>0</v>
      </c>
      <c r="S26" s="122">
        <v>0</v>
      </c>
      <c r="T26" s="122">
        <v>0</v>
      </c>
      <c r="U26" s="122">
        <v>2</v>
      </c>
      <c r="V26" s="122">
        <v>0</v>
      </c>
      <c r="W26" s="122">
        <v>0</v>
      </c>
      <c r="X26" s="122">
        <v>1</v>
      </c>
      <c r="Y26" s="122">
        <v>0</v>
      </c>
      <c r="Z26" s="122">
        <v>0</v>
      </c>
      <c r="AA26" s="122">
        <v>1</v>
      </c>
      <c r="AB26" s="122">
        <v>0</v>
      </c>
      <c r="AC26" s="122">
        <v>0</v>
      </c>
      <c r="AD26" s="122">
        <v>38</v>
      </c>
      <c r="AE26" s="122">
        <v>30</v>
      </c>
      <c r="AF26" s="122">
        <v>0</v>
      </c>
      <c r="AG26" s="123">
        <v>68</v>
      </c>
      <c r="AH26" s="54"/>
      <c r="AI26" s="54"/>
      <c r="AJ26" s="54"/>
      <c r="AK26" s="54"/>
    </row>
    <row r="27" spans="1:37" ht="20.100000000000001" customHeight="1" x14ac:dyDescent="0.35">
      <c r="A27" s="195" t="s">
        <v>66</v>
      </c>
      <c r="B27" s="88" t="s">
        <v>69</v>
      </c>
      <c r="C27" s="120">
        <v>53</v>
      </c>
      <c r="D27" s="120">
        <v>41</v>
      </c>
      <c r="E27" s="120">
        <v>0</v>
      </c>
      <c r="F27" s="120">
        <v>1</v>
      </c>
      <c r="G27" s="120">
        <v>4</v>
      </c>
      <c r="H27" s="120">
        <v>0</v>
      </c>
      <c r="I27" s="120">
        <v>2</v>
      </c>
      <c r="J27" s="120">
        <v>2</v>
      </c>
      <c r="K27" s="120">
        <v>0</v>
      </c>
      <c r="L27" s="120">
        <v>0</v>
      </c>
      <c r="M27" s="120">
        <v>0</v>
      </c>
      <c r="N27" s="120">
        <v>0</v>
      </c>
      <c r="O27" s="120">
        <v>4</v>
      </c>
      <c r="P27" s="120">
        <v>7</v>
      </c>
      <c r="Q27" s="120">
        <v>0</v>
      </c>
      <c r="R27" s="120">
        <v>0</v>
      </c>
      <c r="S27" s="120">
        <v>0</v>
      </c>
      <c r="T27" s="120">
        <v>0</v>
      </c>
      <c r="U27" s="120">
        <v>1</v>
      </c>
      <c r="V27" s="120">
        <v>1</v>
      </c>
      <c r="W27" s="120">
        <v>0</v>
      </c>
      <c r="X27" s="120">
        <v>1</v>
      </c>
      <c r="Y27" s="120">
        <v>0</v>
      </c>
      <c r="Z27" s="120">
        <v>0</v>
      </c>
      <c r="AA27" s="120">
        <v>0</v>
      </c>
      <c r="AB27" s="120">
        <v>0</v>
      </c>
      <c r="AC27" s="120">
        <v>0</v>
      </c>
      <c r="AD27" s="120">
        <v>62</v>
      </c>
      <c r="AE27" s="120">
        <v>55</v>
      </c>
      <c r="AF27" s="120">
        <v>0</v>
      </c>
      <c r="AG27" s="121">
        <v>117</v>
      </c>
      <c r="AH27" s="54"/>
      <c r="AI27" s="54"/>
      <c r="AJ27" s="54"/>
      <c r="AK27" s="54"/>
    </row>
    <row r="28" spans="1:37" ht="20.100000000000001" customHeight="1" x14ac:dyDescent="0.35">
      <c r="A28" s="196" t="s">
        <v>71</v>
      </c>
      <c r="B28" s="90" t="s">
        <v>72</v>
      </c>
      <c r="C28" s="122">
        <v>22</v>
      </c>
      <c r="D28" s="122">
        <v>25</v>
      </c>
      <c r="E28" s="122">
        <v>0</v>
      </c>
      <c r="F28" s="122">
        <v>1</v>
      </c>
      <c r="G28" s="122">
        <v>3</v>
      </c>
      <c r="H28" s="122">
        <v>0</v>
      </c>
      <c r="I28" s="122">
        <v>0</v>
      </c>
      <c r="J28" s="122">
        <v>1</v>
      </c>
      <c r="K28" s="122">
        <v>0</v>
      </c>
      <c r="L28" s="122">
        <v>0</v>
      </c>
      <c r="M28" s="122">
        <v>0</v>
      </c>
      <c r="N28" s="122">
        <v>0</v>
      </c>
      <c r="O28" s="122">
        <v>7</v>
      </c>
      <c r="P28" s="122">
        <v>7</v>
      </c>
      <c r="Q28" s="122">
        <v>0</v>
      </c>
      <c r="R28" s="122">
        <v>0</v>
      </c>
      <c r="S28" s="122">
        <v>0</v>
      </c>
      <c r="T28" s="122">
        <v>0</v>
      </c>
      <c r="U28" s="122">
        <v>0</v>
      </c>
      <c r="V28" s="122">
        <v>0</v>
      </c>
      <c r="W28" s="122">
        <v>0</v>
      </c>
      <c r="X28" s="122">
        <v>0</v>
      </c>
      <c r="Y28" s="122">
        <v>0</v>
      </c>
      <c r="Z28" s="122">
        <v>0</v>
      </c>
      <c r="AA28" s="122">
        <v>0</v>
      </c>
      <c r="AB28" s="122">
        <v>0</v>
      </c>
      <c r="AC28" s="122">
        <v>0</v>
      </c>
      <c r="AD28" s="122">
        <v>30</v>
      </c>
      <c r="AE28" s="122">
        <v>36</v>
      </c>
      <c r="AF28" s="122">
        <v>0</v>
      </c>
      <c r="AG28" s="123">
        <v>66</v>
      </c>
      <c r="AH28" s="54"/>
      <c r="AI28" s="54"/>
      <c r="AJ28" s="54"/>
      <c r="AK28" s="54"/>
    </row>
    <row r="29" spans="1:37" ht="20.100000000000001" customHeight="1" x14ac:dyDescent="0.35">
      <c r="A29" s="195" t="s">
        <v>74</v>
      </c>
      <c r="B29" s="88" t="s">
        <v>75</v>
      </c>
      <c r="C29" s="120">
        <v>21</v>
      </c>
      <c r="D29" s="120">
        <v>21</v>
      </c>
      <c r="E29" s="120">
        <v>0</v>
      </c>
      <c r="F29" s="120">
        <v>1</v>
      </c>
      <c r="G29" s="120">
        <v>0</v>
      </c>
      <c r="H29" s="120">
        <v>0</v>
      </c>
      <c r="I29" s="120">
        <v>5</v>
      </c>
      <c r="J29" s="120">
        <v>0</v>
      </c>
      <c r="K29" s="120">
        <v>0</v>
      </c>
      <c r="L29" s="120">
        <v>0</v>
      </c>
      <c r="M29" s="120">
        <v>0</v>
      </c>
      <c r="N29" s="120">
        <v>0</v>
      </c>
      <c r="O29" s="120">
        <v>3</v>
      </c>
      <c r="P29" s="120">
        <v>9</v>
      </c>
      <c r="Q29" s="120">
        <v>0</v>
      </c>
      <c r="R29" s="120">
        <v>0</v>
      </c>
      <c r="S29" s="120">
        <v>0</v>
      </c>
      <c r="T29" s="120">
        <v>0</v>
      </c>
      <c r="U29" s="120">
        <v>1</v>
      </c>
      <c r="V29" s="120">
        <v>1</v>
      </c>
      <c r="W29" s="120">
        <v>0</v>
      </c>
      <c r="X29" s="120">
        <v>0</v>
      </c>
      <c r="Y29" s="120">
        <v>0</v>
      </c>
      <c r="Z29" s="120">
        <v>0</v>
      </c>
      <c r="AA29" s="120">
        <v>0</v>
      </c>
      <c r="AB29" s="120">
        <v>0</v>
      </c>
      <c r="AC29" s="120">
        <v>0</v>
      </c>
      <c r="AD29" s="120">
        <v>31</v>
      </c>
      <c r="AE29" s="120">
        <v>31</v>
      </c>
      <c r="AF29" s="120">
        <v>0</v>
      </c>
      <c r="AG29" s="121">
        <v>62</v>
      </c>
      <c r="AH29" s="54"/>
      <c r="AI29" s="54"/>
      <c r="AJ29" s="54"/>
      <c r="AK29" s="54"/>
    </row>
    <row r="30" spans="1:37" ht="20.100000000000001" customHeight="1" x14ac:dyDescent="0.35">
      <c r="A30" s="196" t="s">
        <v>76</v>
      </c>
      <c r="B30" s="90" t="s">
        <v>77</v>
      </c>
      <c r="C30" s="122">
        <v>39</v>
      </c>
      <c r="D30" s="122">
        <v>22</v>
      </c>
      <c r="E30" s="122">
        <v>2</v>
      </c>
      <c r="F30" s="122">
        <v>3</v>
      </c>
      <c r="G30" s="122">
        <v>9</v>
      </c>
      <c r="H30" s="122">
        <v>0</v>
      </c>
      <c r="I30" s="122">
        <v>5</v>
      </c>
      <c r="J30" s="122">
        <v>5</v>
      </c>
      <c r="K30" s="122">
        <v>0</v>
      </c>
      <c r="L30" s="122">
        <v>0</v>
      </c>
      <c r="M30" s="122">
        <v>0</v>
      </c>
      <c r="N30" s="122">
        <v>0</v>
      </c>
      <c r="O30" s="122">
        <v>13</v>
      </c>
      <c r="P30" s="122">
        <v>20</v>
      </c>
      <c r="Q30" s="122">
        <v>0</v>
      </c>
      <c r="R30" s="122">
        <v>0</v>
      </c>
      <c r="S30" s="122">
        <v>0</v>
      </c>
      <c r="T30" s="122">
        <v>0</v>
      </c>
      <c r="U30" s="122">
        <v>1</v>
      </c>
      <c r="V30" s="122">
        <v>2</v>
      </c>
      <c r="W30" s="122">
        <v>0</v>
      </c>
      <c r="X30" s="122">
        <v>1</v>
      </c>
      <c r="Y30" s="122">
        <v>2</v>
      </c>
      <c r="Z30" s="122">
        <v>0</v>
      </c>
      <c r="AA30" s="122">
        <v>1</v>
      </c>
      <c r="AB30" s="122">
        <v>7</v>
      </c>
      <c r="AC30" s="122">
        <v>0</v>
      </c>
      <c r="AD30" s="122">
        <v>63</v>
      </c>
      <c r="AE30" s="122">
        <v>67</v>
      </c>
      <c r="AF30" s="122">
        <v>2</v>
      </c>
      <c r="AG30" s="123">
        <v>132</v>
      </c>
      <c r="AH30" s="54"/>
      <c r="AI30" s="54"/>
      <c r="AJ30" s="54"/>
      <c r="AK30" s="54"/>
    </row>
    <row r="31" spans="1:37" ht="20.100000000000001" customHeight="1" x14ac:dyDescent="0.35">
      <c r="A31" s="195" t="s">
        <v>80</v>
      </c>
      <c r="B31" s="88" t="s">
        <v>81</v>
      </c>
      <c r="C31" s="120">
        <v>7</v>
      </c>
      <c r="D31" s="120">
        <v>7</v>
      </c>
      <c r="E31" s="120">
        <v>0</v>
      </c>
      <c r="F31" s="120">
        <v>1</v>
      </c>
      <c r="G31" s="120">
        <v>0</v>
      </c>
      <c r="H31" s="120">
        <v>0</v>
      </c>
      <c r="I31" s="120">
        <v>1</v>
      </c>
      <c r="J31" s="120">
        <v>1</v>
      </c>
      <c r="K31" s="120">
        <v>0</v>
      </c>
      <c r="L31" s="120">
        <v>0</v>
      </c>
      <c r="M31" s="120">
        <v>0</v>
      </c>
      <c r="N31" s="120">
        <v>0</v>
      </c>
      <c r="O31" s="120">
        <v>4</v>
      </c>
      <c r="P31" s="120">
        <v>11</v>
      </c>
      <c r="Q31" s="120">
        <v>0</v>
      </c>
      <c r="R31" s="120">
        <v>0</v>
      </c>
      <c r="S31" s="120">
        <v>0</v>
      </c>
      <c r="T31" s="120">
        <v>0</v>
      </c>
      <c r="U31" s="120">
        <v>1</v>
      </c>
      <c r="V31" s="120">
        <v>0</v>
      </c>
      <c r="W31" s="120">
        <v>0</v>
      </c>
      <c r="X31" s="120">
        <v>0</v>
      </c>
      <c r="Y31" s="120">
        <v>1</v>
      </c>
      <c r="Z31" s="120">
        <v>0</v>
      </c>
      <c r="AA31" s="120">
        <v>0</v>
      </c>
      <c r="AB31" s="120">
        <v>0</v>
      </c>
      <c r="AC31" s="120">
        <v>0</v>
      </c>
      <c r="AD31" s="120">
        <v>14</v>
      </c>
      <c r="AE31" s="120">
        <v>20</v>
      </c>
      <c r="AF31" s="120">
        <v>0</v>
      </c>
      <c r="AG31" s="121">
        <v>34</v>
      </c>
      <c r="AH31" s="54"/>
      <c r="AI31" s="54"/>
      <c r="AJ31" s="54"/>
      <c r="AK31" s="54"/>
    </row>
    <row r="32" spans="1:37" ht="20.100000000000001" customHeight="1" x14ac:dyDescent="0.35">
      <c r="A32" s="196" t="s">
        <v>80</v>
      </c>
      <c r="B32" s="90" t="s">
        <v>84</v>
      </c>
      <c r="C32" s="122">
        <v>40</v>
      </c>
      <c r="D32" s="122">
        <v>29</v>
      </c>
      <c r="E32" s="122">
        <v>0</v>
      </c>
      <c r="F32" s="122">
        <v>1</v>
      </c>
      <c r="G32" s="122">
        <v>2</v>
      </c>
      <c r="H32" s="122">
        <v>0</v>
      </c>
      <c r="I32" s="122">
        <v>5</v>
      </c>
      <c r="J32" s="122">
        <v>12</v>
      </c>
      <c r="K32" s="122">
        <v>0</v>
      </c>
      <c r="L32" s="122">
        <v>0</v>
      </c>
      <c r="M32" s="122">
        <v>0</v>
      </c>
      <c r="N32" s="122">
        <v>0</v>
      </c>
      <c r="O32" s="122">
        <v>12</v>
      </c>
      <c r="P32" s="122">
        <v>14</v>
      </c>
      <c r="Q32" s="122">
        <v>0</v>
      </c>
      <c r="R32" s="122">
        <v>0</v>
      </c>
      <c r="S32" s="122">
        <v>0</v>
      </c>
      <c r="T32" s="122">
        <v>0</v>
      </c>
      <c r="U32" s="122">
        <v>1</v>
      </c>
      <c r="V32" s="122">
        <v>2</v>
      </c>
      <c r="W32" s="122">
        <v>0</v>
      </c>
      <c r="X32" s="122">
        <v>21</v>
      </c>
      <c r="Y32" s="122">
        <v>40</v>
      </c>
      <c r="Z32" s="122">
        <v>0</v>
      </c>
      <c r="AA32" s="122">
        <v>12</v>
      </c>
      <c r="AB32" s="122">
        <v>7</v>
      </c>
      <c r="AC32" s="122">
        <v>0</v>
      </c>
      <c r="AD32" s="122">
        <v>92</v>
      </c>
      <c r="AE32" s="122">
        <v>106</v>
      </c>
      <c r="AF32" s="122">
        <v>0</v>
      </c>
      <c r="AG32" s="123">
        <v>198</v>
      </c>
      <c r="AH32" s="54"/>
      <c r="AI32" s="54"/>
      <c r="AJ32" s="54"/>
      <c r="AK32" s="54"/>
    </row>
    <row r="33" spans="1:37" ht="20.100000000000001" customHeight="1" x14ac:dyDescent="0.35">
      <c r="A33" s="195" t="s">
        <v>80</v>
      </c>
      <c r="B33" s="88" t="s">
        <v>85</v>
      </c>
      <c r="C33" s="120">
        <v>44</v>
      </c>
      <c r="D33" s="120">
        <v>40</v>
      </c>
      <c r="E33" s="120">
        <v>0</v>
      </c>
      <c r="F33" s="120">
        <v>4</v>
      </c>
      <c r="G33" s="120">
        <v>19</v>
      </c>
      <c r="H33" s="120">
        <v>0</v>
      </c>
      <c r="I33" s="120">
        <v>6</v>
      </c>
      <c r="J33" s="120">
        <v>21</v>
      </c>
      <c r="K33" s="120">
        <v>0</v>
      </c>
      <c r="L33" s="120">
        <v>0</v>
      </c>
      <c r="M33" s="120">
        <v>0</v>
      </c>
      <c r="N33" s="120">
        <v>0</v>
      </c>
      <c r="O33" s="120">
        <v>28</v>
      </c>
      <c r="P33" s="120">
        <v>54</v>
      </c>
      <c r="Q33" s="120">
        <v>0</v>
      </c>
      <c r="R33" s="120">
        <v>0</v>
      </c>
      <c r="S33" s="120">
        <v>0</v>
      </c>
      <c r="T33" s="120">
        <v>0</v>
      </c>
      <c r="U33" s="120">
        <v>3</v>
      </c>
      <c r="V33" s="120">
        <v>6</v>
      </c>
      <c r="W33" s="120">
        <v>0</v>
      </c>
      <c r="X33" s="120">
        <v>3</v>
      </c>
      <c r="Y33" s="120">
        <v>1</v>
      </c>
      <c r="Z33" s="120">
        <v>0</v>
      </c>
      <c r="AA33" s="120">
        <v>5</v>
      </c>
      <c r="AB33" s="120">
        <v>3</v>
      </c>
      <c r="AC33" s="120">
        <v>0</v>
      </c>
      <c r="AD33" s="120">
        <v>93</v>
      </c>
      <c r="AE33" s="120">
        <v>144</v>
      </c>
      <c r="AF33" s="120">
        <v>0</v>
      </c>
      <c r="AG33" s="121">
        <v>237</v>
      </c>
      <c r="AH33" s="54"/>
      <c r="AI33" s="54"/>
      <c r="AJ33" s="54"/>
      <c r="AK33" s="54"/>
    </row>
    <row r="34" spans="1:37" ht="20.100000000000001" customHeight="1" x14ac:dyDescent="0.35">
      <c r="A34" s="196" t="s">
        <v>86</v>
      </c>
      <c r="B34" s="90" t="s">
        <v>426</v>
      </c>
      <c r="C34" s="122">
        <v>47</v>
      </c>
      <c r="D34" s="122">
        <v>39</v>
      </c>
      <c r="E34" s="122">
        <v>0</v>
      </c>
      <c r="F34" s="122">
        <v>3</v>
      </c>
      <c r="G34" s="122">
        <v>4</v>
      </c>
      <c r="H34" s="122">
        <v>0</v>
      </c>
      <c r="I34" s="122">
        <v>4</v>
      </c>
      <c r="J34" s="122">
        <v>1</v>
      </c>
      <c r="K34" s="122">
        <v>0</v>
      </c>
      <c r="L34" s="122">
        <v>2</v>
      </c>
      <c r="M34" s="122">
        <v>0</v>
      </c>
      <c r="N34" s="122">
        <v>0</v>
      </c>
      <c r="O34" s="122">
        <v>14</v>
      </c>
      <c r="P34" s="122">
        <v>23</v>
      </c>
      <c r="Q34" s="122">
        <v>0</v>
      </c>
      <c r="R34" s="122">
        <v>0</v>
      </c>
      <c r="S34" s="122">
        <v>0</v>
      </c>
      <c r="T34" s="122">
        <v>0</v>
      </c>
      <c r="U34" s="122">
        <v>0</v>
      </c>
      <c r="V34" s="122">
        <v>0</v>
      </c>
      <c r="W34" s="122">
        <v>0</v>
      </c>
      <c r="X34" s="122">
        <v>0</v>
      </c>
      <c r="Y34" s="122">
        <v>0</v>
      </c>
      <c r="Z34" s="122">
        <v>0</v>
      </c>
      <c r="AA34" s="122">
        <v>2</v>
      </c>
      <c r="AB34" s="122">
        <v>1</v>
      </c>
      <c r="AC34" s="122">
        <v>0</v>
      </c>
      <c r="AD34" s="122">
        <v>72</v>
      </c>
      <c r="AE34" s="122">
        <v>68</v>
      </c>
      <c r="AF34" s="122">
        <v>0</v>
      </c>
      <c r="AG34" s="123">
        <v>140</v>
      </c>
      <c r="AH34" s="54"/>
      <c r="AI34" s="54"/>
      <c r="AJ34" s="54"/>
      <c r="AK34" s="54"/>
    </row>
    <row r="35" spans="1:37" ht="20.100000000000001" customHeight="1" x14ac:dyDescent="0.35">
      <c r="A35" s="195" t="s">
        <v>86</v>
      </c>
      <c r="B35" s="88" t="s">
        <v>88</v>
      </c>
      <c r="C35" s="120">
        <v>40</v>
      </c>
      <c r="D35" s="120">
        <v>24</v>
      </c>
      <c r="E35" s="120">
        <v>0</v>
      </c>
      <c r="F35" s="120">
        <v>4</v>
      </c>
      <c r="G35" s="120">
        <v>3</v>
      </c>
      <c r="H35" s="120">
        <v>0</v>
      </c>
      <c r="I35" s="120">
        <v>2</v>
      </c>
      <c r="J35" s="120">
        <v>3</v>
      </c>
      <c r="K35" s="120">
        <v>0</v>
      </c>
      <c r="L35" s="120">
        <v>0</v>
      </c>
      <c r="M35" s="120">
        <v>0</v>
      </c>
      <c r="N35" s="120">
        <v>0</v>
      </c>
      <c r="O35" s="120">
        <v>9</v>
      </c>
      <c r="P35" s="120">
        <v>10</v>
      </c>
      <c r="Q35" s="120">
        <v>0</v>
      </c>
      <c r="R35" s="120">
        <v>0</v>
      </c>
      <c r="S35" s="120">
        <v>0</v>
      </c>
      <c r="T35" s="120">
        <v>0</v>
      </c>
      <c r="U35" s="120">
        <v>5</v>
      </c>
      <c r="V35" s="120">
        <v>2</v>
      </c>
      <c r="W35" s="120">
        <v>0</v>
      </c>
      <c r="X35" s="120">
        <v>9</v>
      </c>
      <c r="Y35" s="120">
        <v>18</v>
      </c>
      <c r="Z35" s="120">
        <v>0</v>
      </c>
      <c r="AA35" s="120">
        <v>0</v>
      </c>
      <c r="AB35" s="120">
        <v>1</v>
      </c>
      <c r="AC35" s="120">
        <v>0</v>
      </c>
      <c r="AD35" s="120">
        <v>69</v>
      </c>
      <c r="AE35" s="120">
        <v>61</v>
      </c>
      <c r="AF35" s="120">
        <v>0</v>
      </c>
      <c r="AG35" s="121">
        <v>130</v>
      </c>
      <c r="AH35" s="54"/>
      <c r="AI35" s="54"/>
      <c r="AJ35" s="54"/>
      <c r="AK35" s="54"/>
    </row>
    <row r="36" spans="1:37" ht="20.100000000000001" customHeight="1" x14ac:dyDescent="0.35">
      <c r="A36" s="196" t="s">
        <v>90</v>
      </c>
      <c r="B36" s="90" t="s">
        <v>91</v>
      </c>
      <c r="C36" s="122">
        <v>44</v>
      </c>
      <c r="D36" s="122">
        <v>41</v>
      </c>
      <c r="E36" s="122">
        <v>0</v>
      </c>
      <c r="F36" s="122">
        <v>3</v>
      </c>
      <c r="G36" s="122">
        <v>1</v>
      </c>
      <c r="H36" s="122">
        <v>0</v>
      </c>
      <c r="I36" s="122">
        <v>0</v>
      </c>
      <c r="J36" s="122">
        <v>1</v>
      </c>
      <c r="K36" s="122">
        <v>0</v>
      </c>
      <c r="L36" s="122">
        <v>0</v>
      </c>
      <c r="M36" s="122">
        <v>0</v>
      </c>
      <c r="N36" s="122">
        <v>0</v>
      </c>
      <c r="O36" s="122">
        <v>3</v>
      </c>
      <c r="P36" s="122">
        <v>17</v>
      </c>
      <c r="Q36" s="122">
        <v>0</v>
      </c>
      <c r="R36" s="122">
        <v>0</v>
      </c>
      <c r="S36" s="122">
        <v>0</v>
      </c>
      <c r="T36" s="122">
        <v>0</v>
      </c>
      <c r="U36" s="122">
        <v>1</v>
      </c>
      <c r="V36" s="122">
        <v>3</v>
      </c>
      <c r="W36" s="122">
        <v>0</v>
      </c>
      <c r="X36" s="122">
        <v>6</v>
      </c>
      <c r="Y36" s="122">
        <v>5</v>
      </c>
      <c r="Z36" s="122">
        <v>0</v>
      </c>
      <c r="AA36" s="122">
        <v>0</v>
      </c>
      <c r="AB36" s="122">
        <v>2</v>
      </c>
      <c r="AC36" s="122">
        <v>0</v>
      </c>
      <c r="AD36" s="122">
        <v>57</v>
      </c>
      <c r="AE36" s="122">
        <v>70</v>
      </c>
      <c r="AF36" s="122">
        <v>0</v>
      </c>
      <c r="AG36" s="123">
        <v>127</v>
      </c>
      <c r="AH36" s="54"/>
      <c r="AI36" s="54"/>
      <c r="AJ36" s="54"/>
      <c r="AK36" s="54"/>
    </row>
    <row r="37" spans="1:37" ht="20.100000000000001" customHeight="1" x14ac:dyDescent="0.35">
      <c r="A37" s="195" t="s">
        <v>93</v>
      </c>
      <c r="B37" s="88" t="s">
        <v>94</v>
      </c>
      <c r="C37" s="120">
        <v>16</v>
      </c>
      <c r="D37" s="120">
        <v>18</v>
      </c>
      <c r="E37" s="120">
        <v>0</v>
      </c>
      <c r="F37" s="120">
        <v>1</v>
      </c>
      <c r="G37" s="120">
        <v>2</v>
      </c>
      <c r="H37" s="120">
        <v>0</v>
      </c>
      <c r="I37" s="120">
        <v>0</v>
      </c>
      <c r="J37" s="120">
        <v>0</v>
      </c>
      <c r="K37" s="120">
        <v>0</v>
      </c>
      <c r="L37" s="120">
        <v>0</v>
      </c>
      <c r="M37" s="120">
        <v>0</v>
      </c>
      <c r="N37" s="120">
        <v>0</v>
      </c>
      <c r="O37" s="120">
        <v>2</v>
      </c>
      <c r="P37" s="120">
        <v>3</v>
      </c>
      <c r="Q37" s="120">
        <v>0</v>
      </c>
      <c r="R37" s="120">
        <v>0</v>
      </c>
      <c r="S37" s="120">
        <v>0</v>
      </c>
      <c r="T37" s="120">
        <v>0</v>
      </c>
      <c r="U37" s="120">
        <v>0</v>
      </c>
      <c r="V37" s="120">
        <v>0</v>
      </c>
      <c r="W37" s="120">
        <v>0</v>
      </c>
      <c r="X37" s="120">
        <v>0</v>
      </c>
      <c r="Y37" s="120">
        <v>0</v>
      </c>
      <c r="Z37" s="120">
        <v>0</v>
      </c>
      <c r="AA37" s="120">
        <v>0</v>
      </c>
      <c r="AB37" s="120">
        <v>0</v>
      </c>
      <c r="AC37" s="120">
        <v>0</v>
      </c>
      <c r="AD37" s="120">
        <v>19</v>
      </c>
      <c r="AE37" s="120">
        <v>23</v>
      </c>
      <c r="AF37" s="120">
        <v>0</v>
      </c>
      <c r="AG37" s="121">
        <v>42</v>
      </c>
      <c r="AH37" s="54"/>
      <c r="AI37" s="54"/>
      <c r="AJ37" s="54"/>
      <c r="AK37" s="54"/>
    </row>
    <row r="38" spans="1:37" ht="20.100000000000001" customHeight="1" x14ac:dyDescent="0.35">
      <c r="A38" s="196" t="s">
        <v>96</v>
      </c>
      <c r="B38" s="90" t="s">
        <v>97</v>
      </c>
      <c r="C38" s="122">
        <v>36</v>
      </c>
      <c r="D38" s="122">
        <v>28</v>
      </c>
      <c r="E38" s="122">
        <v>0</v>
      </c>
      <c r="F38" s="122">
        <v>1</v>
      </c>
      <c r="G38" s="122">
        <v>2</v>
      </c>
      <c r="H38" s="122">
        <v>0</v>
      </c>
      <c r="I38" s="122">
        <v>1</v>
      </c>
      <c r="J38" s="122">
        <v>7</v>
      </c>
      <c r="K38" s="122">
        <v>0</v>
      </c>
      <c r="L38" s="122">
        <v>0</v>
      </c>
      <c r="M38" s="122">
        <v>0</v>
      </c>
      <c r="N38" s="122">
        <v>0</v>
      </c>
      <c r="O38" s="122">
        <v>5</v>
      </c>
      <c r="P38" s="122">
        <v>13</v>
      </c>
      <c r="Q38" s="122">
        <v>0</v>
      </c>
      <c r="R38" s="122">
        <v>0</v>
      </c>
      <c r="S38" s="122">
        <v>0</v>
      </c>
      <c r="T38" s="122">
        <v>0</v>
      </c>
      <c r="U38" s="122">
        <v>1</v>
      </c>
      <c r="V38" s="122">
        <v>3</v>
      </c>
      <c r="W38" s="122">
        <v>0</v>
      </c>
      <c r="X38" s="122">
        <v>3</v>
      </c>
      <c r="Y38" s="122">
        <v>0</v>
      </c>
      <c r="Z38" s="122">
        <v>0</v>
      </c>
      <c r="AA38" s="122">
        <v>3</v>
      </c>
      <c r="AB38" s="122">
        <v>0</v>
      </c>
      <c r="AC38" s="122">
        <v>0</v>
      </c>
      <c r="AD38" s="122">
        <v>50</v>
      </c>
      <c r="AE38" s="122">
        <v>53</v>
      </c>
      <c r="AF38" s="122">
        <v>0</v>
      </c>
      <c r="AG38" s="123">
        <v>103</v>
      </c>
      <c r="AH38" s="54"/>
      <c r="AI38" s="54"/>
      <c r="AJ38" s="54"/>
      <c r="AK38" s="54"/>
    </row>
    <row r="39" spans="1:37" ht="20.100000000000001" customHeight="1" x14ac:dyDescent="0.35">
      <c r="A39" s="195" t="s">
        <v>96</v>
      </c>
      <c r="B39" s="88" t="s">
        <v>98</v>
      </c>
      <c r="C39" s="120">
        <v>13</v>
      </c>
      <c r="D39" s="120">
        <v>13</v>
      </c>
      <c r="E39" s="120">
        <v>0</v>
      </c>
      <c r="F39" s="120">
        <v>0</v>
      </c>
      <c r="G39" s="120">
        <v>0</v>
      </c>
      <c r="H39" s="120">
        <v>0</v>
      </c>
      <c r="I39" s="120">
        <v>3</v>
      </c>
      <c r="J39" s="120">
        <v>0</v>
      </c>
      <c r="K39" s="120">
        <v>0</v>
      </c>
      <c r="L39" s="120">
        <v>0</v>
      </c>
      <c r="M39" s="120">
        <v>0</v>
      </c>
      <c r="N39" s="120">
        <v>0</v>
      </c>
      <c r="O39" s="120">
        <v>6</v>
      </c>
      <c r="P39" s="120">
        <v>3</v>
      </c>
      <c r="Q39" s="120">
        <v>0</v>
      </c>
      <c r="R39" s="120">
        <v>0</v>
      </c>
      <c r="S39" s="120">
        <v>0</v>
      </c>
      <c r="T39" s="120">
        <v>0</v>
      </c>
      <c r="U39" s="120">
        <v>0</v>
      </c>
      <c r="V39" s="120">
        <v>0</v>
      </c>
      <c r="W39" s="120">
        <v>0</v>
      </c>
      <c r="X39" s="120">
        <v>0</v>
      </c>
      <c r="Y39" s="120">
        <v>0</v>
      </c>
      <c r="Z39" s="120">
        <v>0</v>
      </c>
      <c r="AA39" s="120">
        <v>1</v>
      </c>
      <c r="AB39" s="120">
        <v>0</v>
      </c>
      <c r="AC39" s="120">
        <v>0</v>
      </c>
      <c r="AD39" s="120">
        <v>23</v>
      </c>
      <c r="AE39" s="120">
        <v>16</v>
      </c>
      <c r="AF39" s="120">
        <v>0</v>
      </c>
      <c r="AG39" s="121">
        <v>39</v>
      </c>
      <c r="AH39" s="54"/>
      <c r="AI39" s="54"/>
      <c r="AJ39" s="54"/>
      <c r="AK39" s="54"/>
    </row>
    <row r="40" spans="1:37" ht="20.100000000000001" customHeight="1" x14ac:dyDescent="0.35">
      <c r="A40" s="196" t="s">
        <v>99</v>
      </c>
      <c r="B40" s="90" t="s">
        <v>100</v>
      </c>
      <c r="C40" s="122">
        <v>38</v>
      </c>
      <c r="D40" s="122">
        <v>22</v>
      </c>
      <c r="E40" s="122">
        <v>0</v>
      </c>
      <c r="F40" s="122">
        <v>2</v>
      </c>
      <c r="G40" s="122">
        <v>0</v>
      </c>
      <c r="H40" s="122">
        <v>0</v>
      </c>
      <c r="I40" s="122">
        <v>2</v>
      </c>
      <c r="J40" s="122">
        <v>1</v>
      </c>
      <c r="K40" s="122">
        <v>0</v>
      </c>
      <c r="L40" s="122">
        <v>4</v>
      </c>
      <c r="M40" s="122">
        <v>0</v>
      </c>
      <c r="N40" s="122">
        <v>0</v>
      </c>
      <c r="O40" s="122">
        <v>3</v>
      </c>
      <c r="P40" s="122">
        <v>3</v>
      </c>
      <c r="Q40" s="122">
        <v>0</v>
      </c>
      <c r="R40" s="122">
        <v>3</v>
      </c>
      <c r="S40" s="122">
        <v>3</v>
      </c>
      <c r="T40" s="122">
        <v>0</v>
      </c>
      <c r="U40" s="122">
        <v>5</v>
      </c>
      <c r="V40" s="122">
        <v>1</v>
      </c>
      <c r="W40" s="122">
        <v>0</v>
      </c>
      <c r="X40" s="122">
        <v>0</v>
      </c>
      <c r="Y40" s="122">
        <v>1</v>
      </c>
      <c r="Z40" s="122">
        <v>0</v>
      </c>
      <c r="AA40" s="122">
        <v>0</v>
      </c>
      <c r="AB40" s="122">
        <v>0</v>
      </c>
      <c r="AC40" s="122">
        <v>0</v>
      </c>
      <c r="AD40" s="122">
        <v>57</v>
      </c>
      <c r="AE40" s="122">
        <v>31</v>
      </c>
      <c r="AF40" s="122">
        <v>0</v>
      </c>
      <c r="AG40" s="123">
        <v>88</v>
      </c>
      <c r="AH40" s="54"/>
      <c r="AI40" s="54"/>
      <c r="AJ40" s="54"/>
      <c r="AK40" s="54"/>
    </row>
    <row r="41" spans="1:37" ht="20.100000000000001" customHeight="1" x14ac:dyDescent="0.35">
      <c r="A41" s="195" t="s">
        <v>99</v>
      </c>
      <c r="B41" s="88" t="s">
        <v>102</v>
      </c>
      <c r="C41" s="120">
        <v>23</v>
      </c>
      <c r="D41" s="120">
        <v>16</v>
      </c>
      <c r="E41" s="120">
        <v>0</v>
      </c>
      <c r="F41" s="120">
        <v>1</v>
      </c>
      <c r="G41" s="120">
        <v>0</v>
      </c>
      <c r="H41" s="120">
        <v>0</v>
      </c>
      <c r="I41" s="120">
        <v>2</v>
      </c>
      <c r="J41" s="120">
        <v>1</v>
      </c>
      <c r="K41" s="120">
        <v>0</v>
      </c>
      <c r="L41" s="120">
        <v>0</v>
      </c>
      <c r="M41" s="120">
        <v>0</v>
      </c>
      <c r="N41" s="120">
        <v>0</v>
      </c>
      <c r="O41" s="120">
        <v>2</v>
      </c>
      <c r="P41" s="120">
        <v>3</v>
      </c>
      <c r="Q41" s="120">
        <v>0</v>
      </c>
      <c r="R41" s="120">
        <v>0</v>
      </c>
      <c r="S41" s="120">
        <v>0</v>
      </c>
      <c r="T41" s="120">
        <v>0</v>
      </c>
      <c r="U41" s="120">
        <v>0</v>
      </c>
      <c r="V41" s="120">
        <v>0</v>
      </c>
      <c r="W41" s="120">
        <v>0</v>
      </c>
      <c r="X41" s="120">
        <v>1</v>
      </c>
      <c r="Y41" s="120">
        <v>0</v>
      </c>
      <c r="Z41" s="120">
        <v>0</v>
      </c>
      <c r="AA41" s="120">
        <v>0</v>
      </c>
      <c r="AB41" s="120">
        <v>0</v>
      </c>
      <c r="AC41" s="120">
        <v>0</v>
      </c>
      <c r="AD41" s="120">
        <v>29</v>
      </c>
      <c r="AE41" s="120">
        <v>20</v>
      </c>
      <c r="AF41" s="120">
        <v>0</v>
      </c>
      <c r="AG41" s="121">
        <v>49</v>
      </c>
      <c r="AH41" s="54"/>
      <c r="AI41" s="54"/>
      <c r="AJ41" s="54"/>
      <c r="AK41" s="54"/>
    </row>
    <row r="42" spans="1:37" ht="20.100000000000001" customHeight="1" x14ac:dyDescent="0.35">
      <c r="A42" s="196" t="s">
        <v>103</v>
      </c>
      <c r="B42" s="90" t="s">
        <v>104</v>
      </c>
      <c r="C42" s="122">
        <v>19</v>
      </c>
      <c r="D42" s="122">
        <v>14</v>
      </c>
      <c r="E42" s="122">
        <v>0</v>
      </c>
      <c r="F42" s="122">
        <v>1</v>
      </c>
      <c r="G42" s="122">
        <v>0</v>
      </c>
      <c r="H42" s="122">
        <v>0</v>
      </c>
      <c r="I42" s="122">
        <v>4</v>
      </c>
      <c r="J42" s="122">
        <v>1</v>
      </c>
      <c r="K42" s="122">
        <v>0</v>
      </c>
      <c r="L42" s="122">
        <v>1</v>
      </c>
      <c r="M42" s="122">
        <v>0</v>
      </c>
      <c r="N42" s="122">
        <v>0</v>
      </c>
      <c r="O42" s="122">
        <v>21</v>
      </c>
      <c r="P42" s="122">
        <v>20</v>
      </c>
      <c r="Q42" s="122">
        <v>0</v>
      </c>
      <c r="R42" s="122">
        <v>0</v>
      </c>
      <c r="S42" s="122">
        <v>0</v>
      </c>
      <c r="T42" s="122">
        <v>0</v>
      </c>
      <c r="U42" s="122">
        <v>3</v>
      </c>
      <c r="V42" s="122">
        <v>0</v>
      </c>
      <c r="W42" s="122">
        <v>0</v>
      </c>
      <c r="X42" s="122">
        <v>0</v>
      </c>
      <c r="Y42" s="122">
        <v>0</v>
      </c>
      <c r="Z42" s="122">
        <v>0</v>
      </c>
      <c r="AA42" s="122">
        <v>0</v>
      </c>
      <c r="AB42" s="122">
        <v>0</v>
      </c>
      <c r="AC42" s="122">
        <v>0</v>
      </c>
      <c r="AD42" s="122">
        <v>49</v>
      </c>
      <c r="AE42" s="122">
        <v>35</v>
      </c>
      <c r="AF42" s="122">
        <v>0</v>
      </c>
      <c r="AG42" s="123">
        <v>84</v>
      </c>
      <c r="AH42" s="54"/>
      <c r="AI42" s="54"/>
      <c r="AJ42" s="54"/>
      <c r="AK42" s="54"/>
    </row>
    <row r="43" spans="1:37" ht="20.100000000000001" customHeight="1" x14ac:dyDescent="0.35">
      <c r="A43" s="195" t="s">
        <v>106</v>
      </c>
      <c r="B43" s="88" t="s">
        <v>107</v>
      </c>
      <c r="C43" s="120">
        <v>19</v>
      </c>
      <c r="D43" s="120">
        <v>25</v>
      </c>
      <c r="E43" s="120">
        <v>0</v>
      </c>
      <c r="F43" s="120">
        <v>3</v>
      </c>
      <c r="G43" s="120">
        <v>1</v>
      </c>
      <c r="H43" s="120">
        <v>0</v>
      </c>
      <c r="I43" s="120">
        <v>7</v>
      </c>
      <c r="J43" s="120">
        <v>10</v>
      </c>
      <c r="K43" s="120">
        <v>0</v>
      </c>
      <c r="L43" s="120">
        <v>0</v>
      </c>
      <c r="M43" s="120">
        <v>0</v>
      </c>
      <c r="N43" s="120">
        <v>0</v>
      </c>
      <c r="O43" s="120">
        <v>9</v>
      </c>
      <c r="P43" s="120">
        <v>15</v>
      </c>
      <c r="Q43" s="120">
        <v>0</v>
      </c>
      <c r="R43" s="120">
        <v>0</v>
      </c>
      <c r="S43" s="120">
        <v>0</v>
      </c>
      <c r="T43" s="120">
        <v>0</v>
      </c>
      <c r="U43" s="120">
        <v>0</v>
      </c>
      <c r="V43" s="120">
        <v>3</v>
      </c>
      <c r="W43" s="120">
        <v>0</v>
      </c>
      <c r="X43" s="120">
        <v>10</v>
      </c>
      <c r="Y43" s="120">
        <v>11</v>
      </c>
      <c r="Z43" s="120">
        <v>0</v>
      </c>
      <c r="AA43" s="120">
        <v>3</v>
      </c>
      <c r="AB43" s="120">
        <v>3</v>
      </c>
      <c r="AC43" s="120">
        <v>0</v>
      </c>
      <c r="AD43" s="120">
        <v>51</v>
      </c>
      <c r="AE43" s="120">
        <v>68</v>
      </c>
      <c r="AF43" s="120">
        <v>0</v>
      </c>
      <c r="AG43" s="121">
        <v>119</v>
      </c>
      <c r="AH43" s="54"/>
      <c r="AI43" s="54"/>
      <c r="AJ43" s="54"/>
      <c r="AK43" s="54"/>
    </row>
    <row r="44" spans="1:37" ht="20.100000000000001" customHeight="1" x14ac:dyDescent="0.35">
      <c r="A44" s="196" t="s">
        <v>109</v>
      </c>
      <c r="B44" s="90" t="s">
        <v>110</v>
      </c>
      <c r="C44" s="122">
        <v>23</v>
      </c>
      <c r="D44" s="122">
        <v>22</v>
      </c>
      <c r="E44" s="122">
        <v>0</v>
      </c>
      <c r="F44" s="122">
        <v>2</v>
      </c>
      <c r="G44" s="122">
        <v>3</v>
      </c>
      <c r="H44" s="122">
        <v>0</v>
      </c>
      <c r="I44" s="122">
        <v>5</v>
      </c>
      <c r="J44" s="122">
        <v>10</v>
      </c>
      <c r="K44" s="122">
        <v>0</v>
      </c>
      <c r="L44" s="122">
        <v>0</v>
      </c>
      <c r="M44" s="122">
        <v>0</v>
      </c>
      <c r="N44" s="122">
        <v>0</v>
      </c>
      <c r="O44" s="122">
        <v>11</v>
      </c>
      <c r="P44" s="122">
        <v>15</v>
      </c>
      <c r="Q44" s="122">
        <v>0</v>
      </c>
      <c r="R44" s="122">
        <v>0</v>
      </c>
      <c r="S44" s="122">
        <v>0</v>
      </c>
      <c r="T44" s="122">
        <v>0</v>
      </c>
      <c r="U44" s="122">
        <v>0</v>
      </c>
      <c r="V44" s="122">
        <v>0</v>
      </c>
      <c r="W44" s="122">
        <v>0</v>
      </c>
      <c r="X44" s="122">
        <v>0</v>
      </c>
      <c r="Y44" s="122">
        <v>0</v>
      </c>
      <c r="Z44" s="122">
        <v>0</v>
      </c>
      <c r="AA44" s="122">
        <v>0</v>
      </c>
      <c r="AB44" s="122">
        <v>0</v>
      </c>
      <c r="AC44" s="122">
        <v>0</v>
      </c>
      <c r="AD44" s="122">
        <v>41</v>
      </c>
      <c r="AE44" s="122">
        <v>50</v>
      </c>
      <c r="AF44" s="122">
        <v>0</v>
      </c>
      <c r="AG44" s="123">
        <v>91</v>
      </c>
      <c r="AH44" s="54"/>
      <c r="AI44" s="54"/>
      <c r="AJ44" s="54"/>
      <c r="AK44" s="54"/>
    </row>
    <row r="45" spans="1:37" ht="20.100000000000001" customHeight="1" x14ac:dyDescent="0.35">
      <c r="A45" s="195" t="s">
        <v>109</v>
      </c>
      <c r="B45" s="88" t="s">
        <v>112</v>
      </c>
      <c r="C45" s="120">
        <v>75</v>
      </c>
      <c r="D45" s="120">
        <v>61</v>
      </c>
      <c r="E45" s="120">
        <v>1</v>
      </c>
      <c r="F45" s="120">
        <v>2</v>
      </c>
      <c r="G45" s="120">
        <v>5</v>
      </c>
      <c r="H45" s="120">
        <v>0</v>
      </c>
      <c r="I45" s="120">
        <v>9</v>
      </c>
      <c r="J45" s="120">
        <v>15</v>
      </c>
      <c r="K45" s="120">
        <v>0</v>
      </c>
      <c r="L45" s="120">
        <v>0</v>
      </c>
      <c r="M45" s="120">
        <v>0</v>
      </c>
      <c r="N45" s="120">
        <v>0</v>
      </c>
      <c r="O45" s="120">
        <v>68</v>
      </c>
      <c r="P45" s="120">
        <v>61</v>
      </c>
      <c r="Q45" s="120">
        <v>0</v>
      </c>
      <c r="R45" s="120">
        <v>0</v>
      </c>
      <c r="S45" s="120">
        <v>0</v>
      </c>
      <c r="T45" s="120">
        <v>0</v>
      </c>
      <c r="U45" s="120">
        <v>1</v>
      </c>
      <c r="V45" s="120">
        <v>1</v>
      </c>
      <c r="W45" s="120">
        <v>0</v>
      </c>
      <c r="X45" s="120">
        <v>32</v>
      </c>
      <c r="Y45" s="120">
        <v>36</v>
      </c>
      <c r="Z45" s="120">
        <v>0</v>
      </c>
      <c r="AA45" s="120">
        <v>3</v>
      </c>
      <c r="AB45" s="120">
        <v>4</v>
      </c>
      <c r="AC45" s="120">
        <v>0</v>
      </c>
      <c r="AD45" s="120">
        <v>190</v>
      </c>
      <c r="AE45" s="120">
        <v>183</v>
      </c>
      <c r="AF45" s="120">
        <v>1</v>
      </c>
      <c r="AG45" s="121">
        <v>374</v>
      </c>
      <c r="AH45" s="54"/>
      <c r="AI45" s="54"/>
      <c r="AJ45" s="54"/>
      <c r="AK45" s="54"/>
    </row>
    <row r="46" spans="1:37" ht="20.100000000000001" customHeight="1" x14ac:dyDescent="0.35">
      <c r="A46" s="196" t="s">
        <v>109</v>
      </c>
      <c r="B46" s="90" t="s">
        <v>113</v>
      </c>
      <c r="C46" s="122">
        <v>11</v>
      </c>
      <c r="D46" s="122">
        <v>13</v>
      </c>
      <c r="E46" s="122">
        <v>0</v>
      </c>
      <c r="F46" s="122">
        <v>0</v>
      </c>
      <c r="G46" s="122">
        <v>1</v>
      </c>
      <c r="H46" s="122">
        <v>0</v>
      </c>
      <c r="I46" s="122">
        <v>1</v>
      </c>
      <c r="J46" s="122">
        <v>1</v>
      </c>
      <c r="K46" s="122">
        <v>0</v>
      </c>
      <c r="L46" s="122">
        <v>0</v>
      </c>
      <c r="M46" s="122">
        <v>0</v>
      </c>
      <c r="N46" s="122">
        <v>0</v>
      </c>
      <c r="O46" s="122">
        <v>5</v>
      </c>
      <c r="P46" s="122">
        <v>8</v>
      </c>
      <c r="Q46" s="122">
        <v>0</v>
      </c>
      <c r="R46" s="122">
        <v>0</v>
      </c>
      <c r="S46" s="122">
        <v>0</v>
      </c>
      <c r="T46" s="122">
        <v>0</v>
      </c>
      <c r="U46" s="122">
        <v>0</v>
      </c>
      <c r="V46" s="122">
        <v>0</v>
      </c>
      <c r="W46" s="122">
        <v>0</v>
      </c>
      <c r="X46" s="122">
        <v>0</v>
      </c>
      <c r="Y46" s="122">
        <v>0</v>
      </c>
      <c r="Z46" s="122">
        <v>0</v>
      </c>
      <c r="AA46" s="122">
        <v>1</v>
      </c>
      <c r="AB46" s="122">
        <v>1</v>
      </c>
      <c r="AC46" s="122">
        <v>0</v>
      </c>
      <c r="AD46" s="122">
        <v>18</v>
      </c>
      <c r="AE46" s="122">
        <v>24</v>
      </c>
      <c r="AF46" s="122">
        <v>0</v>
      </c>
      <c r="AG46" s="123">
        <v>42</v>
      </c>
      <c r="AH46" s="54"/>
      <c r="AI46" s="54"/>
      <c r="AJ46" s="54"/>
      <c r="AK46" s="54"/>
    </row>
    <row r="47" spans="1:37" ht="20.100000000000001" customHeight="1" x14ac:dyDescent="0.35">
      <c r="A47" s="195" t="s">
        <v>109</v>
      </c>
      <c r="B47" s="88" t="s">
        <v>114</v>
      </c>
      <c r="C47" s="120">
        <v>26</v>
      </c>
      <c r="D47" s="120">
        <v>23</v>
      </c>
      <c r="E47" s="120">
        <v>0</v>
      </c>
      <c r="F47" s="120">
        <v>2</v>
      </c>
      <c r="G47" s="120">
        <v>1</v>
      </c>
      <c r="H47" s="120">
        <v>0</v>
      </c>
      <c r="I47" s="120">
        <v>2</v>
      </c>
      <c r="J47" s="120">
        <v>4</v>
      </c>
      <c r="K47" s="120">
        <v>0</v>
      </c>
      <c r="L47" s="120">
        <v>1</v>
      </c>
      <c r="M47" s="120">
        <v>0</v>
      </c>
      <c r="N47" s="120">
        <v>0</v>
      </c>
      <c r="O47" s="120">
        <v>15</v>
      </c>
      <c r="P47" s="120">
        <v>21</v>
      </c>
      <c r="Q47" s="120">
        <v>0</v>
      </c>
      <c r="R47" s="120">
        <v>0</v>
      </c>
      <c r="S47" s="120">
        <v>1</v>
      </c>
      <c r="T47" s="120">
        <v>0</v>
      </c>
      <c r="U47" s="120">
        <v>2</v>
      </c>
      <c r="V47" s="120">
        <v>2</v>
      </c>
      <c r="W47" s="120">
        <v>0</v>
      </c>
      <c r="X47" s="120">
        <v>0</v>
      </c>
      <c r="Y47" s="120">
        <v>0</v>
      </c>
      <c r="Z47" s="120">
        <v>0</v>
      </c>
      <c r="AA47" s="120">
        <v>0</v>
      </c>
      <c r="AB47" s="120">
        <v>3</v>
      </c>
      <c r="AC47" s="120">
        <v>0</v>
      </c>
      <c r="AD47" s="120">
        <v>48</v>
      </c>
      <c r="AE47" s="120">
        <v>55</v>
      </c>
      <c r="AF47" s="120">
        <v>0</v>
      </c>
      <c r="AG47" s="121">
        <v>103</v>
      </c>
      <c r="AH47" s="54"/>
      <c r="AI47" s="54"/>
      <c r="AJ47" s="54"/>
      <c r="AK47" s="54"/>
    </row>
    <row r="48" spans="1:37" ht="20.100000000000001" customHeight="1" x14ac:dyDescent="0.35">
      <c r="A48" s="196" t="s">
        <v>109</v>
      </c>
      <c r="B48" s="90" t="s">
        <v>116</v>
      </c>
      <c r="C48" s="122">
        <v>27</v>
      </c>
      <c r="D48" s="122">
        <v>29</v>
      </c>
      <c r="E48" s="122">
        <v>0</v>
      </c>
      <c r="F48" s="122">
        <v>1</v>
      </c>
      <c r="G48" s="122">
        <v>3</v>
      </c>
      <c r="H48" s="122">
        <v>0</v>
      </c>
      <c r="I48" s="122">
        <v>2</v>
      </c>
      <c r="J48" s="122">
        <v>1</v>
      </c>
      <c r="K48" s="122">
        <v>0</v>
      </c>
      <c r="L48" s="122">
        <v>0</v>
      </c>
      <c r="M48" s="122">
        <v>0</v>
      </c>
      <c r="N48" s="122">
        <v>0</v>
      </c>
      <c r="O48" s="122">
        <v>10</v>
      </c>
      <c r="P48" s="122">
        <v>11</v>
      </c>
      <c r="Q48" s="122">
        <v>0</v>
      </c>
      <c r="R48" s="122">
        <v>0</v>
      </c>
      <c r="S48" s="122">
        <v>0</v>
      </c>
      <c r="T48" s="122">
        <v>0</v>
      </c>
      <c r="U48" s="122">
        <v>4</v>
      </c>
      <c r="V48" s="122">
        <v>3</v>
      </c>
      <c r="W48" s="122">
        <v>0</v>
      </c>
      <c r="X48" s="122">
        <v>5</v>
      </c>
      <c r="Y48" s="122">
        <v>16</v>
      </c>
      <c r="Z48" s="122">
        <v>0</v>
      </c>
      <c r="AA48" s="122">
        <v>0</v>
      </c>
      <c r="AB48" s="122">
        <v>0</v>
      </c>
      <c r="AC48" s="122">
        <v>0</v>
      </c>
      <c r="AD48" s="122">
        <v>49</v>
      </c>
      <c r="AE48" s="122">
        <v>63</v>
      </c>
      <c r="AF48" s="122">
        <v>0</v>
      </c>
      <c r="AG48" s="123">
        <v>112</v>
      </c>
      <c r="AH48" s="54"/>
      <c r="AI48" s="54"/>
      <c r="AJ48" s="54"/>
      <c r="AK48" s="54"/>
    </row>
    <row r="49" spans="1:37" ht="20.100000000000001" customHeight="1" x14ac:dyDescent="0.35">
      <c r="A49" s="195" t="s">
        <v>119</v>
      </c>
      <c r="B49" s="88" t="s">
        <v>120</v>
      </c>
      <c r="C49" s="120">
        <v>27</v>
      </c>
      <c r="D49" s="120">
        <v>25</v>
      </c>
      <c r="E49" s="120">
        <v>0</v>
      </c>
      <c r="F49" s="120">
        <v>6</v>
      </c>
      <c r="G49" s="120">
        <v>4</v>
      </c>
      <c r="H49" s="120">
        <v>0</v>
      </c>
      <c r="I49" s="120">
        <v>3</v>
      </c>
      <c r="J49" s="120">
        <v>3</v>
      </c>
      <c r="K49" s="120">
        <v>0</v>
      </c>
      <c r="L49" s="120">
        <v>1</v>
      </c>
      <c r="M49" s="120">
        <v>0</v>
      </c>
      <c r="N49" s="120">
        <v>0</v>
      </c>
      <c r="O49" s="120">
        <v>4</v>
      </c>
      <c r="P49" s="120">
        <v>7</v>
      </c>
      <c r="Q49" s="120">
        <v>0</v>
      </c>
      <c r="R49" s="120">
        <v>0</v>
      </c>
      <c r="S49" s="120">
        <v>0</v>
      </c>
      <c r="T49" s="120">
        <v>0</v>
      </c>
      <c r="U49" s="120">
        <v>0</v>
      </c>
      <c r="V49" s="120">
        <v>2</v>
      </c>
      <c r="W49" s="120">
        <v>0</v>
      </c>
      <c r="X49" s="120">
        <v>0</v>
      </c>
      <c r="Y49" s="120">
        <v>0</v>
      </c>
      <c r="Z49" s="120">
        <v>0</v>
      </c>
      <c r="AA49" s="120">
        <v>0</v>
      </c>
      <c r="AB49" s="120">
        <v>0</v>
      </c>
      <c r="AC49" s="120">
        <v>0</v>
      </c>
      <c r="AD49" s="120">
        <v>41</v>
      </c>
      <c r="AE49" s="120">
        <v>41</v>
      </c>
      <c r="AF49" s="120">
        <v>0</v>
      </c>
      <c r="AG49" s="121">
        <v>82</v>
      </c>
      <c r="AH49" s="54"/>
      <c r="AI49" s="54"/>
      <c r="AJ49" s="54"/>
      <c r="AK49" s="54"/>
    </row>
    <row r="50" spans="1:37" ht="20.100000000000001" customHeight="1" x14ac:dyDescent="0.35">
      <c r="A50" s="196" t="s">
        <v>119</v>
      </c>
      <c r="B50" s="90" t="s">
        <v>121</v>
      </c>
      <c r="C50" s="122">
        <v>17</v>
      </c>
      <c r="D50" s="122">
        <v>15</v>
      </c>
      <c r="E50" s="122">
        <v>0</v>
      </c>
      <c r="F50" s="122">
        <v>2</v>
      </c>
      <c r="G50" s="122">
        <v>9</v>
      </c>
      <c r="H50" s="122">
        <v>0</v>
      </c>
      <c r="I50" s="122">
        <v>0</v>
      </c>
      <c r="J50" s="122">
        <v>1</v>
      </c>
      <c r="K50" s="122">
        <v>0</v>
      </c>
      <c r="L50" s="122">
        <v>0</v>
      </c>
      <c r="M50" s="122">
        <v>1</v>
      </c>
      <c r="N50" s="122">
        <v>0</v>
      </c>
      <c r="O50" s="122">
        <v>3</v>
      </c>
      <c r="P50" s="122">
        <v>3</v>
      </c>
      <c r="Q50" s="122">
        <v>0</v>
      </c>
      <c r="R50" s="122">
        <v>0</v>
      </c>
      <c r="S50" s="122">
        <v>0</v>
      </c>
      <c r="T50" s="122">
        <v>0</v>
      </c>
      <c r="U50" s="122">
        <v>0</v>
      </c>
      <c r="V50" s="122">
        <v>0</v>
      </c>
      <c r="W50" s="122">
        <v>0</v>
      </c>
      <c r="X50" s="122">
        <v>0</v>
      </c>
      <c r="Y50" s="122">
        <v>0</v>
      </c>
      <c r="Z50" s="122">
        <v>0</v>
      </c>
      <c r="AA50" s="122">
        <v>0</v>
      </c>
      <c r="AB50" s="122">
        <v>1</v>
      </c>
      <c r="AC50" s="122">
        <v>0</v>
      </c>
      <c r="AD50" s="122">
        <v>22</v>
      </c>
      <c r="AE50" s="122">
        <v>30</v>
      </c>
      <c r="AF50" s="122">
        <v>0</v>
      </c>
      <c r="AG50" s="123">
        <v>52</v>
      </c>
      <c r="AH50" s="54"/>
      <c r="AI50" s="54"/>
      <c r="AJ50" s="54"/>
      <c r="AK50" s="54"/>
    </row>
    <row r="51" spans="1:37" ht="20.100000000000001" customHeight="1" x14ac:dyDescent="0.35">
      <c r="A51" s="195" t="s">
        <v>125</v>
      </c>
      <c r="B51" s="88" t="s">
        <v>126</v>
      </c>
      <c r="C51" s="120">
        <v>55</v>
      </c>
      <c r="D51" s="120">
        <v>31</v>
      </c>
      <c r="E51" s="120">
        <v>0</v>
      </c>
      <c r="F51" s="120">
        <v>1</v>
      </c>
      <c r="G51" s="120">
        <v>0</v>
      </c>
      <c r="H51" s="120">
        <v>0</v>
      </c>
      <c r="I51" s="120">
        <v>1</v>
      </c>
      <c r="J51" s="120">
        <v>2</v>
      </c>
      <c r="K51" s="120">
        <v>0</v>
      </c>
      <c r="L51" s="120">
        <v>0</v>
      </c>
      <c r="M51" s="120">
        <v>2</v>
      </c>
      <c r="N51" s="120">
        <v>0</v>
      </c>
      <c r="O51" s="120">
        <v>9</v>
      </c>
      <c r="P51" s="120">
        <v>6</v>
      </c>
      <c r="Q51" s="120">
        <v>0</v>
      </c>
      <c r="R51" s="120">
        <v>0</v>
      </c>
      <c r="S51" s="120">
        <v>0</v>
      </c>
      <c r="T51" s="120">
        <v>0</v>
      </c>
      <c r="U51" s="120">
        <v>0</v>
      </c>
      <c r="V51" s="120">
        <v>0</v>
      </c>
      <c r="W51" s="120">
        <v>0</v>
      </c>
      <c r="X51" s="120">
        <v>0</v>
      </c>
      <c r="Y51" s="120">
        <v>1</v>
      </c>
      <c r="Z51" s="120">
        <v>0</v>
      </c>
      <c r="AA51" s="120">
        <v>0</v>
      </c>
      <c r="AB51" s="120">
        <v>0</v>
      </c>
      <c r="AC51" s="120">
        <v>0</v>
      </c>
      <c r="AD51" s="120">
        <v>66</v>
      </c>
      <c r="AE51" s="120">
        <v>42</v>
      </c>
      <c r="AF51" s="120">
        <v>0</v>
      </c>
      <c r="AG51" s="121">
        <v>108</v>
      </c>
      <c r="AH51" s="54"/>
      <c r="AI51" s="54"/>
      <c r="AJ51" s="54"/>
      <c r="AK51" s="54"/>
    </row>
    <row r="52" spans="1:37" ht="20.100000000000001" customHeight="1" x14ac:dyDescent="0.35">
      <c r="A52" s="196" t="s">
        <v>125</v>
      </c>
      <c r="B52" s="90" t="s">
        <v>128</v>
      </c>
      <c r="C52" s="122">
        <v>17</v>
      </c>
      <c r="D52" s="122">
        <v>15</v>
      </c>
      <c r="E52" s="122">
        <v>0</v>
      </c>
      <c r="F52" s="122">
        <v>2</v>
      </c>
      <c r="G52" s="122">
        <v>2</v>
      </c>
      <c r="H52" s="122">
        <v>0</v>
      </c>
      <c r="I52" s="122">
        <v>1</v>
      </c>
      <c r="J52" s="122">
        <v>2</v>
      </c>
      <c r="K52" s="122">
        <v>0</v>
      </c>
      <c r="L52" s="122">
        <v>0</v>
      </c>
      <c r="M52" s="122">
        <v>0</v>
      </c>
      <c r="N52" s="122">
        <v>0</v>
      </c>
      <c r="O52" s="122">
        <v>7</v>
      </c>
      <c r="P52" s="122">
        <v>10</v>
      </c>
      <c r="Q52" s="122">
        <v>0</v>
      </c>
      <c r="R52" s="122">
        <v>0</v>
      </c>
      <c r="S52" s="122">
        <v>0</v>
      </c>
      <c r="T52" s="122">
        <v>0</v>
      </c>
      <c r="U52" s="122">
        <v>1</v>
      </c>
      <c r="V52" s="122">
        <v>1</v>
      </c>
      <c r="W52" s="122">
        <v>0</v>
      </c>
      <c r="X52" s="122">
        <v>6</v>
      </c>
      <c r="Y52" s="122">
        <v>5</v>
      </c>
      <c r="Z52" s="122">
        <v>0</v>
      </c>
      <c r="AA52" s="122">
        <v>0</v>
      </c>
      <c r="AB52" s="122">
        <v>1</v>
      </c>
      <c r="AC52" s="122">
        <v>0</v>
      </c>
      <c r="AD52" s="122">
        <v>34</v>
      </c>
      <c r="AE52" s="122">
        <v>36</v>
      </c>
      <c r="AF52" s="122">
        <v>0</v>
      </c>
      <c r="AG52" s="123">
        <v>70</v>
      </c>
      <c r="AH52" s="54"/>
      <c r="AI52" s="54"/>
      <c r="AJ52" s="54"/>
      <c r="AK52" s="54"/>
    </row>
    <row r="53" spans="1:37" ht="20.100000000000001" customHeight="1" x14ac:dyDescent="0.35">
      <c r="A53" s="195" t="s">
        <v>130</v>
      </c>
      <c r="B53" s="88" t="s">
        <v>131</v>
      </c>
      <c r="C53" s="120">
        <v>24</v>
      </c>
      <c r="D53" s="120">
        <v>17</v>
      </c>
      <c r="E53" s="120">
        <v>0</v>
      </c>
      <c r="F53" s="120">
        <v>0</v>
      </c>
      <c r="G53" s="120">
        <v>1</v>
      </c>
      <c r="H53" s="120">
        <v>0</v>
      </c>
      <c r="I53" s="120">
        <v>0</v>
      </c>
      <c r="J53" s="120">
        <v>0</v>
      </c>
      <c r="K53" s="120">
        <v>0</v>
      </c>
      <c r="L53" s="120">
        <v>1</v>
      </c>
      <c r="M53" s="120">
        <v>2</v>
      </c>
      <c r="N53" s="120">
        <v>0</v>
      </c>
      <c r="O53" s="120">
        <v>3</v>
      </c>
      <c r="P53" s="120">
        <v>12</v>
      </c>
      <c r="Q53" s="120">
        <v>0</v>
      </c>
      <c r="R53" s="120">
        <v>0</v>
      </c>
      <c r="S53" s="120">
        <v>0</v>
      </c>
      <c r="T53" s="120">
        <v>0</v>
      </c>
      <c r="U53" s="120">
        <v>0</v>
      </c>
      <c r="V53" s="120">
        <v>0</v>
      </c>
      <c r="W53" s="120">
        <v>0</v>
      </c>
      <c r="X53" s="120">
        <v>0</v>
      </c>
      <c r="Y53" s="120">
        <v>0</v>
      </c>
      <c r="Z53" s="120">
        <v>0</v>
      </c>
      <c r="AA53" s="120">
        <v>0</v>
      </c>
      <c r="AB53" s="120">
        <v>1</v>
      </c>
      <c r="AC53" s="120">
        <v>0</v>
      </c>
      <c r="AD53" s="120">
        <v>28</v>
      </c>
      <c r="AE53" s="120">
        <v>33</v>
      </c>
      <c r="AF53" s="120">
        <v>0</v>
      </c>
      <c r="AG53" s="121">
        <v>61</v>
      </c>
      <c r="AH53" s="54"/>
      <c r="AI53" s="54"/>
      <c r="AJ53" s="54"/>
      <c r="AK53" s="54"/>
    </row>
    <row r="54" spans="1:37" ht="20.100000000000001" customHeight="1" x14ac:dyDescent="0.35">
      <c r="A54" s="196" t="s">
        <v>133</v>
      </c>
      <c r="B54" s="90" t="s">
        <v>134</v>
      </c>
      <c r="C54" s="122">
        <v>26</v>
      </c>
      <c r="D54" s="122">
        <v>18</v>
      </c>
      <c r="E54" s="122">
        <v>0</v>
      </c>
      <c r="F54" s="122">
        <v>1</v>
      </c>
      <c r="G54" s="122">
        <v>2</v>
      </c>
      <c r="H54" s="122">
        <v>0</v>
      </c>
      <c r="I54" s="122">
        <v>3</v>
      </c>
      <c r="J54" s="122">
        <v>2</v>
      </c>
      <c r="K54" s="122">
        <v>0</v>
      </c>
      <c r="L54" s="122">
        <v>0</v>
      </c>
      <c r="M54" s="122">
        <v>0</v>
      </c>
      <c r="N54" s="122">
        <v>0</v>
      </c>
      <c r="O54" s="122">
        <v>4</v>
      </c>
      <c r="P54" s="122">
        <v>9</v>
      </c>
      <c r="Q54" s="122">
        <v>0</v>
      </c>
      <c r="R54" s="122">
        <v>0</v>
      </c>
      <c r="S54" s="122">
        <v>0</v>
      </c>
      <c r="T54" s="122">
        <v>0</v>
      </c>
      <c r="U54" s="122">
        <v>3</v>
      </c>
      <c r="V54" s="122">
        <v>3</v>
      </c>
      <c r="W54" s="122">
        <v>0</v>
      </c>
      <c r="X54" s="122">
        <v>1</v>
      </c>
      <c r="Y54" s="122">
        <v>0</v>
      </c>
      <c r="Z54" s="122">
        <v>0</v>
      </c>
      <c r="AA54" s="122">
        <v>0</v>
      </c>
      <c r="AB54" s="122">
        <v>2</v>
      </c>
      <c r="AC54" s="122">
        <v>0</v>
      </c>
      <c r="AD54" s="122">
        <v>38</v>
      </c>
      <c r="AE54" s="122">
        <v>36</v>
      </c>
      <c r="AF54" s="122">
        <v>0</v>
      </c>
      <c r="AG54" s="123">
        <v>74</v>
      </c>
      <c r="AH54" s="54"/>
      <c r="AI54" s="54"/>
      <c r="AJ54" s="54"/>
      <c r="AK54" s="54"/>
    </row>
    <row r="55" spans="1:37" ht="20.100000000000001" customHeight="1" x14ac:dyDescent="0.35">
      <c r="A55" s="195" t="s">
        <v>136</v>
      </c>
      <c r="B55" s="88" t="s">
        <v>137</v>
      </c>
      <c r="C55" s="120">
        <v>47</v>
      </c>
      <c r="D55" s="120">
        <v>25</v>
      </c>
      <c r="E55" s="120">
        <v>1</v>
      </c>
      <c r="F55" s="120">
        <v>3</v>
      </c>
      <c r="G55" s="120">
        <v>0</v>
      </c>
      <c r="H55" s="120">
        <v>0</v>
      </c>
      <c r="I55" s="120">
        <v>0</v>
      </c>
      <c r="J55" s="120">
        <v>1</v>
      </c>
      <c r="K55" s="120">
        <v>0</v>
      </c>
      <c r="L55" s="120">
        <v>0</v>
      </c>
      <c r="M55" s="120">
        <v>0</v>
      </c>
      <c r="N55" s="120">
        <v>0</v>
      </c>
      <c r="O55" s="120">
        <v>25</v>
      </c>
      <c r="P55" s="120">
        <v>24</v>
      </c>
      <c r="Q55" s="120">
        <v>1</v>
      </c>
      <c r="R55" s="120">
        <v>0</v>
      </c>
      <c r="S55" s="120">
        <v>0</v>
      </c>
      <c r="T55" s="120">
        <v>0</v>
      </c>
      <c r="U55" s="120">
        <v>1</v>
      </c>
      <c r="V55" s="120">
        <v>1</v>
      </c>
      <c r="W55" s="120">
        <v>0</v>
      </c>
      <c r="X55" s="120">
        <v>11</v>
      </c>
      <c r="Y55" s="120">
        <v>3</v>
      </c>
      <c r="Z55" s="120">
        <v>0</v>
      </c>
      <c r="AA55" s="120">
        <v>3</v>
      </c>
      <c r="AB55" s="120">
        <v>3</v>
      </c>
      <c r="AC55" s="120">
        <v>0</v>
      </c>
      <c r="AD55" s="120">
        <v>90</v>
      </c>
      <c r="AE55" s="120">
        <v>57</v>
      </c>
      <c r="AF55" s="120">
        <v>2</v>
      </c>
      <c r="AG55" s="121">
        <v>149</v>
      </c>
      <c r="AH55" s="54"/>
      <c r="AI55" s="54"/>
      <c r="AJ55" s="54"/>
      <c r="AK55" s="54"/>
    </row>
    <row r="56" spans="1:37" ht="20.100000000000001" customHeight="1" x14ac:dyDescent="0.35">
      <c r="A56" s="196" t="s">
        <v>136</v>
      </c>
      <c r="B56" s="90" t="s">
        <v>141</v>
      </c>
      <c r="C56" s="122">
        <v>30</v>
      </c>
      <c r="D56" s="122">
        <v>41</v>
      </c>
      <c r="E56" s="122">
        <v>0</v>
      </c>
      <c r="F56" s="122">
        <v>0</v>
      </c>
      <c r="G56" s="122">
        <v>7</v>
      </c>
      <c r="H56" s="122">
        <v>0</v>
      </c>
      <c r="I56" s="122">
        <v>3</v>
      </c>
      <c r="J56" s="122">
        <v>10</v>
      </c>
      <c r="K56" s="122">
        <v>0</v>
      </c>
      <c r="L56" s="122">
        <v>0</v>
      </c>
      <c r="M56" s="122">
        <v>0</v>
      </c>
      <c r="N56" s="122">
        <v>0</v>
      </c>
      <c r="O56" s="122">
        <v>15</v>
      </c>
      <c r="P56" s="122">
        <v>32</v>
      </c>
      <c r="Q56" s="122">
        <v>0</v>
      </c>
      <c r="R56" s="122">
        <v>0</v>
      </c>
      <c r="S56" s="122">
        <v>0</v>
      </c>
      <c r="T56" s="122">
        <v>0</v>
      </c>
      <c r="U56" s="122">
        <v>0</v>
      </c>
      <c r="V56" s="122">
        <v>3</v>
      </c>
      <c r="W56" s="122">
        <v>0</v>
      </c>
      <c r="X56" s="122">
        <v>0</v>
      </c>
      <c r="Y56" s="122">
        <v>0</v>
      </c>
      <c r="Z56" s="122">
        <v>0</v>
      </c>
      <c r="AA56" s="122">
        <v>5</v>
      </c>
      <c r="AB56" s="122">
        <v>11</v>
      </c>
      <c r="AC56" s="122">
        <v>0</v>
      </c>
      <c r="AD56" s="122">
        <v>53</v>
      </c>
      <c r="AE56" s="122">
        <v>104</v>
      </c>
      <c r="AF56" s="122">
        <v>0</v>
      </c>
      <c r="AG56" s="123">
        <v>157</v>
      </c>
      <c r="AH56" s="54"/>
      <c r="AI56" s="54"/>
      <c r="AJ56" s="54"/>
      <c r="AK56" s="54"/>
    </row>
    <row r="57" spans="1:37" ht="20.100000000000001" customHeight="1" x14ac:dyDescent="0.35">
      <c r="A57" s="195" t="s">
        <v>136</v>
      </c>
      <c r="B57" s="88" t="s">
        <v>143</v>
      </c>
      <c r="C57" s="120">
        <v>31</v>
      </c>
      <c r="D57" s="120">
        <v>16</v>
      </c>
      <c r="E57" s="120">
        <v>0</v>
      </c>
      <c r="F57" s="120">
        <v>1</v>
      </c>
      <c r="G57" s="120">
        <v>1</v>
      </c>
      <c r="H57" s="120">
        <v>0</v>
      </c>
      <c r="I57" s="120">
        <v>2</v>
      </c>
      <c r="J57" s="120">
        <v>3</v>
      </c>
      <c r="K57" s="120">
        <v>0</v>
      </c>
      <c r="L57" s="120">
        <v>1</v>
      </c>
      <c r="M57" s="120">
        <v>0</v>
      </c>
      <c r="N57" s="120">
        <v>0</v>
      </c>
      <c r="O57" s="120">
        <v>3</v>
      </c>
      <c r="P57" s="120">
        <v>9</v>
      </c>
      <c r="Q57" s="120">
        <v>0</v>
      </c>
      <c r="R57" s="120">
        <v>0</v>
      </c>
      <c r="S57" s="120">
        <v>0</v>
      </c>
      <c r="T57" s="120">
        <v>0</v>
      </c>
      <c r="U57" s="120">
        <v>0</v>
      </c>
      <c r="V57" s="120">
        <v>1</v>
      </c>
      <c r="W57" s="120">
        <v>0</v>
      </c>
      <c r="X57" s="120">
        <v>8</v>
      </c>
      <c r="Y57" s="120">
        <v>5</v>
      </c>
      <c r="Z57" s="120">
        <v>0</v>
      </c>
      <c r="AA57" s="120">
        <v>0</v>
      </c>
      <c r="AB57" s="120">
        <v>0</v>
      </c>
      <c r="AC57" s="120">
        <v>0</v>
      </c>
      <c r="AD57" s="120">
        <v>46</v>
      </c>
      <c r="AE57" s="120">
        <v>35</v>
      </c>
      <c r="AF57" s="120">
        <v>0</v>
      </c>
      <c r="AG57" s="121">
        <v>81</v>
      </c>
      <c r="AH57" s="54"/>
      <c r="AI57" s="54"/>
      <c r="AJ57" s="54"/>
      <c r="AK57" s="54"/>
    </row>
    <row r="58" spans="1:37" ht="20.100000000000001" customHeight="1" x14ac:dyDescent="0.35">
      <c r="A58" s="196" t="s">
        <v>145</v>
      </c>
      <c r="B58" s="90" t="s">
        <v>146</v>
      </c>
      <c r="C58" s="122">
        <v>29</v>
      </c>
      <c r="D58" s="122">
        <v>22</v>
      </c>
      <c r="E58" s="122">
        <v>0</v>
      </c>
      <c r="F58" s="122">
        <v>0</v>
      </c>
      <c r="G58" s="122">
        <v>4</v>
      </c>
      <c r="H58" s="122">
        <v>0</v>
      </c>
      <c r="I58" s="122">
        <v>0</v>
      </c>
      <c r="J58" s="122">
        <v>0</v>
      </c>
      <c r="K58" s="122">
        <v>0</v>
      </c>
      <c r="L58" s="122">
        <v>4</v>
      </c>
      <c r="M58" s="122">
        <v>0</v>
      </c>
      <c r="N58" s="122">
        <v>0</v>
      </c>
      <c r="O58" s="122">
        <v>6</v>
      </c>
      <c r="P58" s="122">
        <v>4</v>
      </c>
      <c r="Q58" s="122">
        <v>0</v>
      </c>
      <c r="R58" s="122">
        <v>1</v>
      </c>
      <c r="S58" s="122">
        <v>0</v>
      </c>
      <c r="T58" s="122">
        <v>0</v>
      </c>
      <c r="U58" s="122">
        <v>0</v>
      </c>
      <c r="V58" s="122">
        <v>0</v>
      </c>
      <c r="W58" s="122">
        <v>0</v>
      </c>
      <c r="X58" s="122">
        <v>0</v>
      </c>
      <c r="Y58" s="122">
        <v>0</v>
      </c>
      <c r="Z58" s="122">
        <v>0</v>
      </c>
      <c r="AA58" s="122">
        <v>0</v>
      </c>
      <c r="AB58" s="122">
        <v>1</v>
      </c>
      <c r="AC58" s="122">
        <v>0</v>
      </c>
      <c r="AD58" s="122">
        <v>40</v>
      </c>
      <c r="AE58" s="122">
        <v>31</v>
      </c>
      <c r="AF58" s="122">
        <v>0</v>
      </c>
      <c r="AG58" s="123">
        <v>71</v>
      </c>
      <c r="AH58" s="54"/>
      <c r="AI58" s="54"/>
      <c r="AJ58" s="54"/>
      <c r="AK58" s="54"/>
    </row>
    <row r="59" spans="1:37" ht="20.100000000000001" customHeight="1" x14ac:dyDescent="0.35">
      <c r="A59" s="195" t="s">
        <v>148</v>
      </c>
      <c r="B59" s="88" t="s">
        <v>149</v>
      </c>
      <c r="C59" s="120">
        <v>6</v>
      </c>
      <c r="D59" s="120">
        <v>2</v>
      </c>
      <c r="E59" s="120">
        <v>0</v>
      </c>
      <c r="F59" s="120">
        <v>18</v>
      </c>
      <c r="G59" s="120">
        <v>26</v>
      </c>
      <c r="H59" s="120">
        <v>0</v>
      </c>
      <c r="I59" s="120">
        <v>1</v>
      </c>
      <c r="J59" s="120">
        <v>1</v>
      </c>
      <c r="K59" s="120">
        <v>0</v>
      </c>
      <c r="L59" s="120">
        <v>0</v>
      </c>
      <c r="M59" s="120">
        <v>0</v>
      </c>
      <c r="N59" s="120">
        <v>0</v>
      </c>
      <c r="O59" s="120">
        <v>1</v>
      </c>
      <c r="P59" s="120">
        <v>3</v>
      </c>
      <c r="Q59" s="120">
        <v>0</v>
      </c>
      <c r="R59" s="120">
        <v>0</v>
      </c>
      <c r="S59" s="120">
        <v>0</v>
      </c>
      <c r="T59" s="120">
        <v>0</v>
      </c>
      <c r="U59" s="120">
        <v>0</v>
      </c>
      <c r="V59" s="120">
        <v>0</v>
      </c>
      <c r="W59" s="120">
        <v>0</v>
      </c>
      <c r="X59" s="120">
        <v>0</v>
      </c>
      <c r="Y59" s="120">
        <v>0</v>
      </c>
      <c r="Z59" s="120">
        <v>0</v>
      </c>
      <c r="AA59" s="120">
        <v>0</v>
      </c>
      <c r="AB59" s="120">
        <v>0</v>
      </c>
      <c r="AC59" s="120">
        <v>0</v>
      </c>
      <c r="AD59" s="120">
        <v>26</v>
      </c>
      <c r="AE59" s="120">
        <v>32</v>
      </c>
      <c r="AF59" s="120">
        <v>0</v>
      </c>
      <c r="AG59" s="121">
        <v>58</v>
      </c>
      <c r="AH59" s="54"/>
      <c r="AI59" s="54"/>
      <c r="AJ59" s="54"/>
      <c r="AK59" s="54"/>
    </row>
    <row r="60" spans="1:37" ht="20.100000000000001" customHeight="1" x14ac:dyDescent="0.35">
      <c r="A60" s="196" t="s">
        <v>148</v>
      </c>
      <c r="B60" s="90" t="s">
        <v>150</v>
      </c>
      <c r="C60" s="122">
        <v>42</v>
      </c>
      <c r="D60" s="122">
        <v>31</v>
      </c>
      <c r="E60" s="122">
        <v>0</v>
      </c>
      <c r="F60" s="122">
        <v>0</v>
      </c>
      <c r="G60" s="122">
        <v>1</v>
      </c>
      <c r="H60" s="122">
        <v>0</v>
      </c>
      <c r="I60" s="122">
        <v>1</v>
      </c>
      <c r="J60" s="122">
        <v>1</v>
      </c>
      <c r="K60" s="122">
        <v>0</v>
      </c>
      <c r="L60" s="122">
        <v>0</v>
      </c>
      <c r="M60" s="122">
        <v>0</v>
      </c>
      <c r="N60" s="122">
        <v>0</v>
      </c>
      <c r="O60" s="122">
        <v>7</v>
      </c>
      <c r="P60" s="122">
        <v>9</v>
      </c>
      <c r="Q60" s="122">
        <v>0</v>
      </c>
      <c r="R60" s="122">
        <v>0</v>
      </c>
      <c r="S60" s="122">
        <v>0</v>
      </c>
      <c r="T60" s="122">
        <v>0</v>
      </c>
      <c r="U60" s="122">
        <v>2</v>
      </c>
      <c r="V60" s="122">
        <v>2</v>
      </c>
      <c r="W60" s="122">
        <v>0</v>
      </c>
      <c r="X60" s="122">
        <v>0</v>
      </c>
      <c r="Y60" s="122">
        <v>0</v>
      </c>
      <c r="Z60" s="122">
        <v>0</v>
      </c>
      <c r="AA60" s="122">
        <v>0</v>
      </c>
      <c r="AB60" s="122">
        <v>0</v>
      </c>
      <c r="AC60" s="122">
        <v>0</v>
      </c>
      <c r="AD60" s="122">
        <v>52</v>
      </c>
      <c r="AE60" s="122">
        <v>44</v>
      </c>
      <c r="AF60" s="122">
        <v>0</v>
      </c>
      <c r="AG60" s="123">
        <v>96</v>
      </c>
      <c r="AH60" s="54"/>
      <c r="AI60" s="54"/>
      <c r="AJ60" s="54"/>
      <c r="AK60" s="54"/>
    </row>
    <row r="61" spans="1:37" ht="20.100000000000001" customHeight="1" x14ac:dyDescent="0.35">
      <c r="A61" s="195" t="s">
        <v>151</v>
      </c>
      <c r="B61" s="88" t="s">
        <v>152</v>
      </c>
      <c r="C61" s="120">
        <v>22</v>
      </c>
      <c r="D61" s="120">
        <v>20</v>
      </c>
      <c r="E61" s="120">
        <v>0</v>
      </c>
      <c r="F61" s="120">
        <v>2</v>
      </c>
      <c r="G61" s="120">
        <v>5</v>
      </c>
      <c r="H61" s="120">
        <v>0</v>
      </c>
      <c r="I61" s="120">
        <v>13</v>
      </c>
      <c r="J61" s="120">
        <v>13</v>
      </c>
      <c r="K61" s="120">
        <v>0</v>
      </c>
      <c r="L61" s="120">
        <v>0</v>
      </c>
      <c r="M61" s="120">
        <v>0</v>
      </c>
      <c r="N61" s="120">
        <v>0</v>
      </c>
      <c r="O61" s="120">
        <v>6</v>
      </c>
      <c r="P61" s="120">
        <v>13</v>
      </c>
      <c r="Q61" s="120">
        <v>0</v>
      </c>
      <c r="R61" s="120">
        <v>0</v>
      </c>
      <c r="S61" s="120">
        <v>0</v>
      </c>
      <c r="T61" s="120">
        <v>0</v>
      </c>
      <c r="U61" s="120">
        <v>1</v>
      </c>
      <c r="V61" s="120">
        <v>3</v>
      </c>
      <c r="W61" s="120">
        <v>0</v>
      </c>
      <c r="X61" s="120">
        <v>0</v>
      </c>
      <c r="Y61" s="120">
        <v>0</v>
      </c>
      <c r="Z61" s="120">
        <v>0</v>
      </c>
      <c r="AA61" s="120">
        <v>0</v>
      </c>
      <c r="AB61" s="120">
        <v>0</v>
      </c>
      <c r="AC61" s="120">
        <v>0</v>
      </c>
      <c r="AD61" s="120">
        <v>44</v>
      </c>
      <c r="AE61" s="120">
        <v>54</v>
      </c>
      <c r="AF61" s="120">
        <v>0</v>
      </c>
      <c r="AG61" s="121">
        <v>98</v>
      </c>
      <c r="AH61" s="54"/>
      <c r="AI61" s="54"/>
      <c r="AJ61" s="54"/>
      <c r="AK61" s="54"/>
    </row>
    <row r="62" spans="1:37" ht="20.100000000000001" customHeight="1" x14ac:dyDescent="0.35">
      <c r="A62" s="196" t="s">
        <v>151</v>
      </c>
      <c r="B62" s="90" t="s">
        <v>154</v>
      </c>
      <c r="C62" s="122">
        <v>17</v>
      </c>
      <c r="D62" s="122">
        <v>22</v>
      </c>
      <c r="E62" s="122">
        <v>0</v>
      </c>
      <c r="F62" s="122">
        <v>2</v>
      </c>
      <c r="G62" s="122">
        <v>1</v>
      </c>
      <c r="H62" s="122">
        <v>0</v>
      </c>
      <c r="I62" s="122">
        <v>4</v>
      </c>
      <c r="J62" s="122">
        <v>8</v>
      </c>
      <c r="K62" s="122">
        <v>0</v>
      </c>
      <c r="L62" s="122">
        <v>0</v>
      </c>
      <c r="M62" s="122">
        <v>0</v>
      </c>
      <c r="N62" s="122">
        <v>0</v>
      </c>
      <c r="O62" s="122">
        <v>13</v>
      </c>
      <c r="P62" s="122">
        <v>29</v>
      </c>
      <c r="Q62" s="122">
        <v>0</v>
      </c>
      <c r="R62" s="122">
        <v>0</v>
      </c>
      <c r="S62" s="122">
        <v>0</v>
      </c>
      <c r="T62" s="122">
        <v>0</v>
      </c>
      <c r="U62" s="122">
        <v>2</v>
      </c>
      <c r="V62" s="122">
        <v>1</v>
      </c>
      <c r="W62" s="122">
        <v>0</v>
      </c>
      <c r="X62" s="122">
        <v>0</v>
      </c>
      <c r="Y62" s="122">
        <v>0</v>
      </c>
      <c r="Z62" s="122">
        <v>0</v>
      </c>
      <c r="AA62" s="122">
        <v>2</v>
      </c>
      <c r="AB62" s="122">
        <v>1</v>
      </c>
      <c r="AC62" s="122">
        <v>0</v>
      </c>
      <c r="AD62" s="122">
        <v>40</v>
      </c>
      <c r="AE62" s="122">
        <v>62</v>
      </c>
      <c r="AF62" s="122">
        <v>0</v>
      </c>
      <c r="AG62" s="123">
        <v>102</v>
      </c>
      <c r="AH62" s="54"/>
      <c r="AI62" s="54"/>
      <c r="AJ62" s="54"/>
      <c r="AK62" s="54"/>
    </row>
    <row r="63" spans="1:37" ht="20.100000000000001" customHeight="1" x14ac:dyDescent="0.35">
      <c r="A63" s="195" t="s">
        <v>151</v>
      </c>
      <c r="B63" s="88" t="s">
        <v>155</v>
      </c>
      <c r="C63" s="120">
        <v>32</v>
      </c>
      <c r="D63" s="120">
        <v>18</v>
      </c>
      <c r="E63" s="120">
        <v>0</v>
      </c>
      <c r="F63" s="120">
        <v>2</v>
      </c>
      <c r="G63" s="120">
        <v>1</v>
      </c>
      <c r="H63" s="120">
        <v>0</v>
      </c>
      <c r="I63" s="120">
        <v>14</v>
      </c>
      <c r="J63" s="120">
        <v>15</v>
      </c>
      <c r="K63" s="120">
        <v>0</v>
      </c>
      <c r="L63" s="120">
        <v>0</v>
      </c>
      <c r="M63" s="120">
        <v>0</v>
      </c>
      <c r="N63" s="120">
        <v>0</v>
      </c>
      <c r="O63" s="120">
        <v>9</v>
      </c>
      <c r="P63" s="120">
        <v>13</v>
      </c>
      <c r="Q63" s="120">
        <v>0</v>
      </c>
      <c r="R63" s="120">
        <v>0</v>
      </c>
      <c r="S63" s="120">
        <v>0</v>
      </c>
      <c r="T63" s="120">
        <v>0</v>
      </c>
      <c r="U63" s="120">
        <v>0</v>
      </c>
      <c r="V63" s="120">
        <v>2</v>
      </c>
      <c r="W63" s="120">
        <v>0</v>
      </c>
      <c r="X63" s="120">
        <v>1</v>
      </c>
      <c r="Y63" s="120">
        <v>2</v>
      </c>
      <c r="Z63" s="120">
        <v>0</v>
      </c>
      <c r="AA63" s="120">
        <v>0</v>
      </c>
      <c r="AB63" s="120">
        <v>0</v>
      </c>
      <c r="AC63" s="120">
        <v>0</v>
      </c>
      <c r="AD63" s="120">
        <v>58</v>
      </c>
      <c r="AE63" s="120">
        <v>51</v>
      </c>
      <c r="AF63" s="120">
        <v>0</v>
      </c>
      <c r="AG63" s="121">
        <v>109</v>
      </c>
      <c r="AH63" s="54"/>
      <c r="AI63" s="54"/>
      <c r="AJ63" s="54"/>
      <c r="AK63" s="54"/>
    </row>
    <row r="64" spans="1:37" ht="20.100000000000001" customHeight="1" x14ac:dyDescent="0.35">
      <c r="A64" s="196" t="s">
        <v>156</v>
      </c>
      <c r="B64" s="90" t="s">
        <v>157</v>
      </c>
      <c r="C64" s="122">
        <v>34</v>
      </c>
      <c r="D64" s="122">
        <v>13</v>
      </c>
      <c r="E64" s="122">
        <v>0</v>
      </c>
      <c r="F64" s="122">
        <v>1</v>
      </c>
      <c r="G64" s="122">
        <v>1</v>
      </c>
      <c r="H64" s="122">
        <v>0</v>
      </c>
      <c r="I64" s="122">
        <v>3</v>
      </c>
      <c r="J64" s="122">
        <v>7</v>
      </c>
      <c r="K64" s="122">
        <v>0</v>
      </c>
      <c r="L64" s="122">
        <v>0</v>
      </c>
      <c r="M64" s="122">
        <v>0</v>
      </c>
      <c r="N64" s="122">
        <v>0</v>
      </c>
      <c r="O64" s="122">
        <v>8</v>
      </c>
      <c r="P64" s="122">
        <v>10</v>
      </c>
      <c r="Q64" s="122">
        <v>0</v>
      </c>
      <c r="R64" s="122">
        <v>1</v>
      </c>
      <c r="S64" s="122">
        <v>2</v>
      </c>
      <c r="T64" s="122">
        <v>0</v>
      </c>
      <c r="U64" s="122">
        <v>1</v>
      </c>
      <c r="V64" s="122">
        <v>3</v>
      </c>
      <c r="W64" s="122">
        <v>0</v>
      </c>
      <c r="X64" s="122">
        <v>0</v>
      </c>
      <c r="Y64" s="122">
        <v>0</v>
      </c>
      <c r="Z64" s="122">
        <v>0</v>
      </c>
      <c r="AA64" s="122">
        <v>0</v>
      </c>
      <c r="AB64" s="122">
        <v>0</v>
      </c>
      <c r="AC64" s="122">
        <v>0</v>
      </c>
      <c r="AD64" s="122">
        <v>48</v>
      </c>
      <c r="AE64" s="122">
        <v>36</v>
      </c>
      <c r="AF64" s="122">
        <v>0</v>
      </c>
      <c r="AG64" s="123">
        <v>84</v>
      </c>
      <c r="AH64" s="54"/>
      <c r="AI64" s="54"/>
      <c r="AJ64" s="54"/>
      <c r="AK64" s="54"/>
    </row>
    <row r="65" spans="1:37" ht="20.100000000000001" customHeight="1" x14ac:dyDescent="0.35">
      <c r="A65" s="195" t="s">
        <v>156</v>
      </c>
      <c r="B65" s="88" t="s">
        <v>159</v>
      </c>
      <c r="C65" s="120">
        <v>28</v>
      </c>
      <c r="D65" s="120">
        <v>9</v>
      </c>
      <c r="E65" s="120">
        <v>0</v>
      </c>
      <c r="F65" s="120">
        <v>1</v>
      </c>
      <c r="G65" s="120">
        <v>0</v>
      </c>
      <c r="H65" s="120">
        <v>0</v>
      </c>
      <c r="I65" s="120">
        <v>1</v>
      </c>
      <c r="J65" s="120">
        <v>2</v>
      </c>
      <c r="K65" s="120">
        <v>0</v>
      </c>
      <c r="L65" s="120">
        <v>0</v>
      </c>
      <c r="M65" s="120">
        <v>0</v>
      </c>
      <c r="N65" s="120">
        <v>0</v>
      </c>
      <c r="O65" s="120">
        <v>2</v>
      </c>
      <c r="P65" s="120">
        <v>1</v>
      </c>
      <c r="Q65" s="120">
        <v>0</v>
      </c>
      <c r="R65" s="120">
        <v>0</v>
      </c>
      <c r="S65" s="120">
        <v>0</v>
      </c>
      <c r="T65" s="120">
        <v>0</v>
      </c>
      <c r="U65" s="120">
        <v>0</v>
      </c>
      <c r="V65" s="120">
        <v>0</v>
      </c>
      <c r="W65" s="120">
        <v>0</v>
      </c>
      <c r="X65" s="120">
        <v>0</v>
      </c>
      <c r="Y65" s="120">
        <v>0</v>
      </c>
      <c r="Z65" s="120">
        <v>0</v>
      </c>
      <c r="AA65" s="120">
        <v>0</v>
      </c>
      <c r="AB65" s="120">
        <v>1</v>
      </c>
      <c r="AC65" s="120">
        <v>0</v>
      </c>
      <c r="AD65" s="120">
        <v>32</v>
      </c>
      <c r="AE65" s="120">
        <v>13</v>
      </c>
      <c r="AF65" s="120">
        <v>0</v>
      </c>
      <c r="AG65" s="121">
        <v>45</v>
      </c>
      <c r="AH65" s="54"/>
      <c r="AI65" s="54"/>
      <c r="AJ65" s="54"/>
      <c r="AK65" s="54"/>
    </row>
    <row r="66" spans="1:37" ht="20.100000000000001" customHeight="1" x14ac:dyDescent="0.35">
      <c r="A66" s="196" t="s">
        <v>161</v>
      </c>
      <c r="B66" s="90" t="s">
        <v>162</v>
      </c>
      <c r="C66" s="122">
        <v>28</v>
      </c>
      <c r="D66" s="122">
        <v>28</v>
      </c>
      <c r="E66" s="122">
        <v>0</v>
      </c>
      <c r="F66" s="122">
        <v>0</v>
      </c>
      <c r="G66" s="122">
        <v>3</v>
      </c>
      <c r="H66" s="122">
        <v>0</v>
      </c>
      <c r="I66" s="122">
        <v>0</v>
      </c>
      <c r="J66" s="122">
        <v>1</v>
      </c>
      <c r="K66" s="122">
        <v>0</v>
      </c>
      <c r="L66" s="122">
        <v>0</v>
      </c>
      <c r="M66" s="122">
        <v>0</v>
      </c>
      <c r="N66" s="122">
        <v>0</v>
      </c>
      <c r="O66" s="122">
        <v>10</v>
      </c>
      <c r="P66" s="122">
        <v>25</v>
      </c>
      <c r="Q66" s="122">
        <v>0</v>
      </c>
      <c r="R66" s="122">
        <v>0</v>
      </c>
      <c r="S66" s="122">
        <v>0</v>
      </c>
      <c r="T66" s="122">
        <v>0</v>
      </c>
      <c r="U66" s="122">
        <v>1</v>
      </c>
      <c r="V66" s="122">
        <v>0</v>
      </c>
      <c r="W66" s="122">
        <v>0</v>
      </c>
      <c r="X66" s="122">
        <v>0</v>
      </c>
      <c r="Y66" s="122">
        <v>0</v>
      </c>
      <c r="Z66" s="122">
        <v>0</v>
      </c>
      <c r="AA66" s="122">
        <v>1</v>
      </c>
      <c r="AB66" s="122">
        <v>5</v>
      </c>
      <c r="AC66" s="122">
        <v>0</v>
      </c>
      <c r="AD66" s="122">
        <v>40</v>
      </c>
      <c r="AE66" s="122">
        <v>62</v>
      </c>
      <c r="AF66" s="122">
        <v>0</v>
      </c>
      <c r="AG66" s="123">
        <v>102</v>
      </c>
      <c r="AH66" s="54"/>
      <c r="AI66" s="54"/>
      <c r="AJ66" s="54"/>
      <c r="AK66" s="54"/>
    </row>
    <row r="67" spans="1:37" ht="20.100000000000001" customHeight="1" x14ac:dyDescent="0.35">
      <c r="A67" s="195" t="s">
        <v>164</v>
      </c>
      <c r="B67" s="88" t="s">
        <v>165</v>
      </c>
      <c r="C67" s="120">
        <v>16</v>
      </c>
      <c r="D67" s="120">
        <v>19</v>
      </c>
      <c r="E67" s="120">
        <v>0</v>
      </c>
      <c r="F67" s="120">
        <v>0</v>
      </c>
      <c r="G67" s="120">
        <v>1</v>
      </c>
      <c r="H67" s="120">
        <v>0</v>
      </c>
      <c r="I67" s="120">
        <v>2</v>
      </c>
      <c r="J67" s="120">
        <v>0</v>
      </c>
      <c r="K67" s="120">
        <v>0</v>
      </c>
      <c r="L67" s="120">
        <v>0</v>
      </c>
      <c r="M67" s="120">
        <v>0</v>
      </c>
      <c r="N67" s="120">
        <v>0</v>
      </c>
      <c r="O67" s="120">
        <v>12</v>
      </c>
      <c r="P67" s="120">
        <v>15</v>
      </c>
      <c r="Q67" s="120">
        <v>0</v>
      </c>
      <c r="R67" s="120">
        <v>0</v>
      </c>
      <c r="S67" s="120">
        <v>0</v>
      </c>
      <c r="T67" s="120">
        <v>0</v>
      </c>
      <c r="U67" s="120">
        <v>2</v>
      </c>
      <c r="V67" s="120">
        <v>1</v>
      </c>
      <c r="W67" s="120">
        <v>0</v>
      </c>
      <c r="X67" s="120">
        <v>0</v>
      </c>
      <c r="Y67" s="120">
        <v>2</v>
      </c>
      <c r="Z67" s="120">
        <v>0</v>
      </c>
      <c r="AA67" s="120">
        <v>1</v>
      </c>
      <c r="AB67" s="120">
        <v>0</v>
      </c>
      <c r="AC67" s="120">
        <v>0</v>
      </c>
      <c r="AD67" s="120">
        <v>33</v>
      </c>
      <c r="AE67" s="120">
        <v>38</v>
      </c>
      <c r="AF67" s="120">
        <v>0</v>
      </c>
      <c r="AG67" s="121">
        <v>71</v>
      </c>
      <c r="AH67" s="54"/>
      <c r="AI67" s="54"/>
      <c r="AJ67" s="54"/>
      <c r="AK67" s="54"/>
    </row>
    <row r="68" spans="1:37" ht="20.100000000000001" customHeight="1" x14ac:dyDescent="0.35">
      <c r="A68" s="196" t="s">
        <v>167</v>
      </c>
      <c r="B68" s="90" t="s">
        <v>168</v>
      </c>
      <c r="C68" s="122">
        <v>16</v>
      </c>
      <c r="D68" s="122">
        <v>24</v>
      </c>
      <c r="E68" s="122">
        <v>0</v>
      </c>
      <c r="F68" s="122">
        <v>0</v>
      </c>
      <c r="G68" s="122">
        <v>0</v>
      </c>
      <c r="H68" s="122">
        <v>0</v>
      </c>
      <c r="I68" s="122">
        <v>0</v>
      </c>
      <c r="J68" s="122">
        <v>0</v>
      </c>
      <c r="K68" s="122">
        <v>0</v>
      </c>
      <c r="L68" s="122">
        <v>0</v>
      </c>
      <c r="M68" s="122">
        <v>0</v>
      </c>
      <c r="N68" s="122">
        <v>0</v>
      </c>
      <c r="O68" s="122">
        <v>1</v>
      </c>
      <c r="P68" s="122">
        <v>1</v>
      </c>
      <c r="Q68" s="122">
        <v>0</v>
      </c>
      <c r="R68" s="122">
        <v>0</v>
      </c>
      <c r="S68" s="122">
        <v>0</v>
      </c>
      <c r="T68" s="122">
        <v>0</v>
      </c>
      <c r="U68" s="122">
        <v>0</v>
      </c>
      <c r="V68" s="122">
        <v>0</v>
      </c>
      <c r="W68" s="122">
        <v>0</v>
      </c>
      <c r="X68" s="122">
        <v>1</v>
      </c>
      <c r="Y68" s="122">
        <v>1</v>
      </c>
      <c r="Z68" s="122">
        <v>0</v>
      </c>
      <c r="AA68" s="122">
        <v>0</v>
      </c>
      <c r="AB68" s="122">
        <v>0</v>
      </c>
      <c r="AC68" s="122">
        <v>0</v>
      </c>
      <c r="AD68" s="122">
        <v>18</v>
      </c>
      <c r="AE68" s="122">
        <v>26</v>
      </c>
      <c r="AF68" s="122">
        <v>0</v>
      </c>
      <c r="AG68" s="123">
        <v>44</v>
      </c>
      <c r="AH68" s="54"/>
      <c r="AI68" s="54"/>
      <c r="AJ68" s="54"/>
      <c r="AK68" s="54"/>
    </row>
    <row r="69" spans="1:37" ht="20.100000000000001" customHeight="1" x14ac:dyDescent="0.35">
      <c r="A69" s="195" t="s">
        <v>170</v>
      </c>
      <c r="B69" s="88" t="s">
        <v>171</v>
      </c>
      <c r="C69" s="120">
        <v>39</v>
      </c>
      <c r="D69" s="120">
        <v>29</v>
      </c>
      <c r="E69" s="120">
        <v>0</v>
      </c>
      <c r="F69" s="120">
        <v>0</v>
      </c>
      <c r="G69" s="120">
        <v>1</v>
      </c>
      <c r="H69" s="120">
        <v>0</v>
      </c>
      <c r="I69" s="120">
        <v>6</v>
      </c>
      <c r="J69" s="120">
        <v>7</v>
      </c>
      <c r="K69" s="120">
        <v>0</v>
      </c>
      <c r="L69" s="120">
        <v>1</v>
      </c>
      <c r="M69" s="120">
        <v>4</v>
      </c>
      <c r="N69" s="120">
        <v>0</v>
      </c>
      <c r="O69" s="120">
        <v>0</v>
      </c>
      <c r="P69" s="120">
        <v>6</v>
      </c>
      <c r="Q69" s="120">
        <v>0</v>
      </c>
      <c r="R69" s="120">
        <v>0</v>
      </c>
      <c r="S69" s="120">
        <v>1</v>
      </c>
      <c r="T69" s="120">
        <v>0</v>
      </c>
      <c r="U69" s="120">
        <v>1</v>
      </c>
      <c r="V69" s="120">
        <v>2</v>
      </c>
      <c r="W69" s="120">
        <v>0</v>
      </c>
      <c r="X69" s="120">
        <v>0</v>
      </c>
      <c r="Y69" s="120">
        <v>0</v>
      </c>
      <c r="Z69" s="120">
        <v>0</v>
      </c>
      <c r="AA69" s="120">
        <v>1</v>
      </c>
      <c r="AB69" s="120">
        <v>0</v>
      </c>
      <c r="AC69" s="120">
        <v>0</v>
      </c>
      <c r="AD69" s="120">
        <v>48</v>
      </c>
      <c r="AE69" s="120">
        <v>50</v>
      </c>
      <c r="AF69" s="120">
        <v>0</v>
      </c>
      <c r="AG69" s="121">
        <v>98</v>
      </c>
      <c r="AH69" s="54"/>
      <c r="AI69" s="54"/>
      <c r="AJ69" s="54"/>
      <c r="AK69" s="54"/>
    </row>
    <row r="70" spans="1:37" ht="20.100000000000001" customHeight="1" x14ac:dyDescent="0.35">
      <c r="A70" s="196" t="s">
        <v>173</v>
      </c>
      <c r="B70" s="90" t="s">
        <v>174</v>
      </c>
      <c r="C70" s="122"/>
      <c r="D70" s="122"/>
      <c r="E70" s="122">
        <v>0</v>
      </c>
      <c r="F70" s="122">
        <v>0</v>
      </c>
      <c r="G70" s="122">
        <v>0</v>
      </c>
      <c r="H70" s="122">
        <v>0</v>
      </c>
      <c r="I70" s="122">
        <v>16</v>
      </c>
      <c r="J70" s="122">
        <v>37</v>
      </c>
      <c r="K70" s="122">
        <v>0</v>
      </c>
      <c r="L70" s="122">
        <v>0</v>
      </c>
      <c r="M70" s="122">
        <v>0</v>
      </c>
      <c r="N70" s="122">
        <v>0</v>
      </c>
      <c r="O70" s="122">
        <v>0</v>
      </c>
      <c r="P70" s="122">
        <v>0</v>
      </c>
      <c r="Q70" s="122">
        <v>0</v>
      </c>
      <c r="R70" s="122">
        <v>0</v>
      </c>
      <c r="S70" s="122">
        <v>0</v>
      </c>
      <c r="T70" s="122">
        <v>0</v>
      </c>
      <c r="U70" s="122">
        <v>0</v>
      </c>
      <c r="V70" s="122">
        <v>0</v>
      </c>
      <c r="W70" s="122">
        <v>0</v>
      </c>
      <c r="X70" s="122">
        <v>0</v>
      </c>
      <c r="Y70" s="122">
        <v>0</v>
      </c>
      <c r="Z70" s="122">
        <v>0</v>
      </c>
      <c r="AA70" s="122">
        <v>0</v>
      </c>
      <c r="AB70" s="122">
        <v>0</v>
      </c>
      <c r="AC70" s="122">
        <v>0</v>
      </c>
      <c r="AD70" s="122">
        <v>16</v>
      </c>
      <c r="AE70" s="122">
        <v>37</v>
      </c>
      <c r="AF70" s="122">
        <v>0</v>
      </c>
      <c r="AG70" s="123">
        <v>53</v>
      </c>
      <c r="AH70" s="54"/>
      <c r="AI70" s="54"/>
      <c r="AJ70" s="54"/>
      <c r="AK70" s="54"/>
    </row>
    <row r="71" spans="1:37" ht="24.95" customHeight="1" x14ac:dyDescent="0.35">
      <c r="A71" s="207"/>
      <c r="B71" s="209" t="s">
        <v>299</v>
      </c>
      <c r="C71" s="202">
        <v>1827</v>
      </c>
      <c r="D71" s="202">
        <v>1494</v>
      </c>
      <c r="E71" s="202">
        <v>4</v>
      </c>
      <c r="F71" s="202">
        <v>117</v>
      </c>
      <c r="G71" s="202">
        <v>196</v>
      </c>
      <c r="H71" s="202">
        <v>0</v>
      </c>
      <c r="I71" s="202">
        <v>232</v>
      </c>
      <c r="J71" s="202">
        <v>337</v>
      </c>
      <c r="K71" s="202">
        <v>0</v>
      </c>
      <c r="L71" s="202">
        <v>18</v>
      </c>
      <c r="M71" s="202">
        <v>11</v>
      </c>
      <c r="N71" s="202">
        <v>0</v>
      </c>
      <c r="O71" s="202">
        <v>678</v>
      </c>
      <c r="P71" s="202">
        <v>925</v>
      </c>
      <c r="Q71" s="202">
        <v>2</v>
      </c>
      <c r="R71" s="202">
        <v>10</v>
      </c>
      <c r="S71" s="202">
        <v>12</v>
      </c>
      <c r="T71" s="202">
        <v>0</v>
      </c>
      <c r="U71" s="202">
        <v>77</v>
      </c>
      <c r="V71" s="202">
        <v>93</v>
      </c>
      <c r="W71" s="202">
        <v>0</v>
      </c>
      <c r="X71" s="202">
        <v>182</v>
      </c>
      <c r="Y71" s="202">
        <v>240</v>
      </c>
      <c r="Z71" s="202">
        <v>0</v>
      </c>
      <c r="AA71" s="202">
        <v>67</v>
      </c>
      <c r="AB71" s="202">
        <v>87</v>
      </c>
      <c r="AC71" s="202">
        <v>0</v>
      </c>
      <c r="AD71" s="202">
        <v>3208</v>
      </c>
      <c r="AE71" s="202">
        <v>3395</v>
      </c>
      <c r="AF71" s="202">
        <v>6</v>
      </c>
      <c r="AG71" s="203">
        <v>6609</v>
      </c>
      <c r="AH71" s="54"/>
      <c r="AI71" s="54"/>
      <c r="AJ71" s="54"/>
      <c r="AK71" s="54"/>
    </row>
    <row r="72" spans="1:37" ht="24.95" customHeight="1" x14ac:dyDescent="0.35">
      <c r="A72" s="207"/>
      <c r="B72" s="209" t="s">
        <v>243</v>
      </c>
      <c r="C72" s="202"/>
      <c r="D72" s="202">
        <v>3325</v>
      </c>
      <c r="E72" s="202"/>
      <c r="F72" s="202"/>
      <c r="G72" s="202">
        <v>313</v>
      </c>
      <c r="H72" s="202"/>
      <c r="I72" s="202"/>
      <c r="J72" s="202">
        <v>569</v>
      </c>
      <c r="K72" s="202"/>
      <c r="L72" s="202"/>
      <c r="M72" s="202">
        <v>29</v>
      </c>
      <c r="N72" s="202"/>
      <c r="O72" s="202"/>
      <c r="P72" s="202">
        <v>1605</v>
      </c>
      <c r="Q72" s="202"/>
      <c r="R72" s="202"/>
      <c r="S72" s="202">
        <v>22</v>
      </c>
      <c r="T72" s="202"/>
      <c r="U72" s="202"/>
      <c r="V72" s="202">
        <v>170</v>
      </c>
      <c r="W72" s="202"/>
      <c r="X72" s="202"/>
      <c r="Y72" s="202">
        <v>422</v>
      </c>
      <c r="Z72" s="202"/>
      <c r="AA72" s="202"/>
      <c r="AB72" s="202">
        <v>154</v>
      </c>
      <c r="AC72" s="202"/>
      <c r="AD72" s="202"/>
      <c r="AE72" s="202"/>
      <c r="AF72" s="202"/>
      <c r="AG72" s="203"/>
      <c r="AH72" s="54"/>
      <c r="AI72" s="54"/>
      <c r="AJ72" s="54"/>
      <c r="AK72" s="54"/>
    </row>
    <row r="73" spans="1:37" ht="24.95" customHeight="1" thickBot="1" x14ac:dyDescent="0.4">
      <c r="A73" s="208"/>
      <c r="B73" s="210" t="s">
        <v>847</v>
      </c>
      <c r="C73" s="204"/>
      <c r="D73" s="205">
        <v>50.3</v>
      </c>
      <c r="E73" s="204"/>
      <c r="F73" s="204"/>
      <c r="G73" s="205">
        <v>4.7</v>
      </c>
      <c r="H73" s="204"/>
      <c r="I73" s="204"/>
      <c r="J73" s="205">
        <v>8.6</v>
      </c>
      <c r="K73" s="204"/>
      <c r="L73" s="204"/>
      <c r="M73" s="205">
        <v>0.4</v>
      </c>
      <c r="N73" s="204"/>
      <c r="O73" s="204"/>
      <c r="P73" s="205">
        <v>24.3</v>
      </c>
      <c r="Q73" s="204"/>
      <c r="R73" s="204"/>
      <c r="S73" s="205">
        <v>0.3</v>
      </c>
      <c r="T73" s="204"/>
      <c r="U73" s="204"/>
      <c r="V73" s="205">
        <v>2.6</v>
      </c>
      <c r="W73" s="204"/>
      <c r="X73" s="204"/>
      <c r="Y73" s="205">
        <v>6.4</v>
      </c>
      <c r="Z73" s="204"/>
      <c r="AA73" s="204"/>
      <c r="AB73" s="205">
        <v>2.2999999999999998</v>
      </c>
      <c r="AC73" s="204"/>
      <c r="AD73" s="204"/>
      <c r="AE73" s="204"/>
      <c r="AF73" s="204"/>
      <c r="AG73" s="206"/>
      <c r="AH73" s="54"/>
      <c r="AI73" s="54"/>
      <c r="AJ73" s="54"/>
      <c r="AK73" s="54"/>
    </row>
    <row r="74" spans="1:37" s="659" customFormat="1" ht="24" customHeight="1" x14ac:dyDescent="0.35">
      <c r="A74" s="749" t="s">
        <v>945</v>
      </c>
      <c r="B74" s="749"/>
      <c r="C74" s="486"/>
      <c r="D74" s="657"/>
      <c r="E74" s="486"/>
      <c r="F74" s="486"/>
      <c r="G74" s="657"/>
      <c r="H74" s="486"/>
      <c r="I74" s="486"/>
      <c r="J74" s="657"/>
      <c r="K74" s="486"/>
      <c r="L74" s="486"/>
      <c r="M74" s="657"/>
      <c r="N74" s="486"/>
      <c r="O74" s="486"/>
      <c r="P74" s="657"/>
      <c r="Q74" s="486"/>
      <c r="R74" s="486"/>
      <c r="S74" s="657"/>
      <c r="T74" s="486"/>
      <c r="U74" s="486"/>
      <c r="V74" s="657"/>
      <c r="W74" s="486"/>
      <c r="X74" s="486"/>
      <c r="Y74" s="657"/>
      <c r="Z74" s="486"/>
      <c r="AA74" s="486"/>
      <c r="AB74" s="657"/>
      <c r="AC74" s="486"/>
      <c r="AD74" s="486"/>
      <c r="AE74" s="486"/>
      <c r="AF74" s="486"/>
      <c r="AG74" s="486"/>
      <c r="AH74" s="658"/>
      <c r="AI74" s="658"/>
      <c r="AJ74" s="658"/>
      <c r="AK74" s="658"/>
    </row>
    <row r="75" spans="1:37" ht="13.9" x14ac:dyDescent="0.35">
      <c r="A75" s="737" t="s">
        <v>712</v>
      </c>
      <c r="B75" s="737"/>
      <c r="C75" s="54"/>
      <c r="D75" s="54"/>
      <c r="E75" s="54"/>
      <c r="F75" s="54"/>
      <c r="G75" s="54"/>
      <c r="H75" s="54"/>
      <c r="I75" s="54"/>
      <c r="J75" s="54"/>
      <c r="K75" s="54"/>
      <c r="L75" s="54"/>
      <c r="M75" s="54"/>
      <c r="N75" s="54"/>
      <c r="O75" s="54"/>
      <c r="P75" s="54"/>
      <c r="Q75" s="54"/>
      <c r="R75" s="54"/>
      <c r="S75" s="54"/>
      <c r="T75" s="54"/>
      <c r="U75" s="54"/>
      <c r="V75" s="54"/>
      <c r="W75" s="54"/>
      <c r="X75" s="54"/>
      <c r="Y75" s="54"/>
      <c r="Z75" s="54"/>
      <c r="AA75" s="54"/>
      <c r="AB75" s="54"/>
      <c r="AC75" s="54"/>
      <c r="AD75" s="54"/>
      <c r="AE75" s="54"/>
      <c r="AF75" s="54"/>
    </row>
    <row r="76" spans="1:37" x14ac:dyDescent="0.35">
      <c r="A76" s="710" t="s">
        <v>690</v>
      </c>
      <c r="B76" s="710"/>
      <c r="D76" s="54"/>
      <c r="F76" s="450"/>
      <c r="G76" s="54"/>
      <c r="H76" s="450"/>
      <c r="I76" s="450"/>
      <c r="J76" s="54"/>
      <c r="K76" s="450"/>
      <c r="L76" s="450"/>
      <c r="M76" s="54"/>
      <c r="N76" s="450"/>
      <c r="O76" s="450"/>
      <c r="P76" s="54"/>
      <c r="Q76" s="450"/>
      <c r="R76" s="450"/>
      <c r="S76" s="54"/>
      <c r="T76" s="450"/>
      <c r="U76" s="450"/>
      <c r="V76" s="54"/>
      <c r="W76" s="450"/>
      <c r="X76" s="450"/>
      <c r="Y76" s="54"/>
      <c r="Z76" s="450"/>
      <c r="AA76" s="450"/>
      <c r="AB76" s="54"/>
      <c r="AC76" s="450"/>
      <c r="AD76" s="450"/>
      <c r="AE76" s="54"/>
      <c r="AF76" s="450"/>
    </row>
    <row r="77" spans="1:37" ht="22.5" customHeight="1" x14ac:dyDescent="0.35">
      <c r="A77" s="710"/>
      <c r="B77" s="710"/>
      <c r="AD77" s="54"/>
      <c r="AE77" s="54"/>
      <c r="AF77" s="54"/>
      <c r="AH77" s="54"/>
    </row>
    <row r="78" spans="1:37" x14ac:dyDescent="0.35">
      <c r="A78" s="710" t="s">
        <v>779</v>
      </c>
      <c r="B78" s="710"/>
    </row>
    <row r="79" spans="1:37" ht="21.75" customHeight="1" x14ac:dyDescent="0.35">
      <c r="A79" s="710"/>
      <c r="B79" s="710"/>
      <c r="AF79" s="54"/>
    </row>
    <row r="80" spans="1:37" ht="18.75" customHeight="1" x14ac:dyDescent="0.35">
      <c r="A80" s="41" t="s">
        <v>762</v>
      </c>
      <c r="B80" s="41"/>
    </row>
  </sheetData>
  <autoFilter ref="A4:AG4"/>
  <mergeCells count="17">
    <mergeCell ref="O3:Q3"/>
    <mergeCell ref="C3:E3"/>
    <mergeCell ref="F3:H3"/>
    <mergeCell ref="I3:K3"/>
    <mergeCell ref="L3:N3"/>
    <mergeCell ref="R3:T3"/>
    <mergeCell ref="U3:W3"/>
    <mergeCell ref="X3:Z3"/>
    <mergeCell ref="AA3:AC3"/>
    <mergeCell ref="AD3:AF3"/>
    <mergeCell ref="A2:B2"/>
    <mergeCell ref="A1:B1"/>
    <mergeCell ref="A75:B75"/>
    <mergeCell ref="A76:B77"/>
    <mergeCell ref="A78:B79"/>
    <mergeCell ref="A3:A4"/>
    <mergeCell ref="A74:B74"/>
  </mergeCells>
  <hyperlinks>
    <hyperlink ref="A2:B2" location="TOC!A1" display="Return to Table of Contents"/>
  </hyperlinks>
  <pageMargins left="0.25" right="0.25" top="0.75" bottom="0.75" header="0.3" footer="0.3"/>
  <pageSetup scale="41" fitToWidth="0" orientation="portrait" horizontalDpi="1200" verticalDpi="1200" r:id="rId1"/>
  <headerFooter>
    <oddHeader>&amp;L&amp;9 2020-21 &amp;"Arial,Italic"Survey of Dental Education&amp;"Arial,Regular"
Report 1 - Academic Programs, Enrollment, and Graduates</oddHeader>
  </headerFooter>
  <rowBreaks count="1" manualBreakCount="1">
    <brk id="1" max="16383" man="1"/>
  </rowBreaks>
  <colBreaks count="1" manualBreakCount="1">
    <brk id="17" max="81"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pageSetUpPr fitToPage="1"/>
  </sheetPr>
  <dimension ref="A1:O37"/>
  <sheetViews>
    <sheetView showGridLines="0" zoomScaleNormal="100" workbookViewId="0"/>
  </sheetViews>
  <sheetFormatPr defaultColWidth="9.1328125" defaultRowHeight="12.75" x14ac:dyDescent="0.35"/>
  <cols>
    <col min="1" max="1" width="38.1328125" style="350" customWidth="1"/>
    <col min="2" max="4" width="9.1328125" style="350"/>
    <col min="5" max="5" width="27.1328125" style="350" customWidth="1"/>
    <col min="6" max="6" width="16" style="350" customWidth="1"/>
    <col min="7" max="10" width="9.1328125" style="350"/>
    <col min="11" max="11" width="15" style="350" customWidth="1"/>
    <col min="12" max="12" width="6.46484375" style="350" customWidth="1"/>
    <col min="13" max="16384" width="9.1328125" style="350"/>
  </cols>
  <sheetData>
    <row r="1" spans="1:15" ht="15.75" x14ac:dyDescent="0.4">
      <c r="A1" s="377" t="s">
        <v>922</v>
      </c>
    </row>
    <row r="2" spans="1:15" ht="21" customHeight="1" x14ac:dyDescent="0.35">
      <c r="A2" s="17" t="s">
        <v>0</v>
      </c>
    </row>
    <row r="3" spans="1:15" ht="13.15" x14ac:dyDescent="0.4">
      <c r="A3" s="364"/>
    </row>
    <row r="4" spans="1:15" ht="13.5" thickBot="1" x14ac:dyDescent="0.45">
      <c r="A4" s="364"/>
      <c r="H4" s="353"/>
    </row>
    <row r="5" spans="1:15" ht="13.15" x14ac:dyDescent="0.35">
      <c r="F5" s="378" t="s">
        <v>632</v>
      </c>
      <c r="G5" s="379" t="s">
        <v>633</v>
      </c>
      <c r="H5" s="379" t="s">
        <v>231</v>
      </c>
      <c r="K5" s="607"/>
      <c r="L5" s="608"/>
      <c r="M5" s="608"/>
      <c r="N5" s="608"/>
      <c r="O5" s="608"/>
    </row>
    <row r="6" spans="1:15" ht="13.15" x14ac:dyDescent="0.35">
      <c r="A6" s="350" t="s">
        <v>658</v>
      </c>
      <c r="B6" s="381">
        <v>6044</v>
      </c>
      <c r="C6" s="350" t="s">
        <v>657</v>
      </c>
      <c r="F6" s="380" t="s">
        <v>657</v>
      </c>
      <c r="G6" s="381">
        <v>6044</v>
      </c>
      <c r="H6" s="381">
        <v>65</v>
      </c>
      <c r="K6" s="380"/>
      <c r="L6" s="381"/>
      <c r="M6" s="381"/>
      <c r="N6" s="381"/>
      <c r="O6" s="381"/>
    </row>
    <row r="7" spans="1:15" ht="13.15" x14ac:dyDescent="0.35">
      <c r="A7" s="350" t="s">
        <v>656</v>
      </c>
      <c r="B7" s="381">
        <v>5860</v>
      </c>
      <c r="C7" s="350" t="s">
        <v>655</v>
      </c>
      <c r="D7" s="383">
        <f>B7/B6</f>
        <v>0.96955658504301789</v>
      </c>
      <c r="F7" s="380" t="s">
        <v>655</v>
      </c>
      <c r="G7" s="381">
        <v>5860</v>
      </c>
      <c r="H7" s="381">
        <v>65</v>
      </c>
      <c r="K7" s="380"/>
      <c r="L7" s="381"/>
      <c r="M7" s="381"/>
      <c r="N7" s="381"/>
      <c r="O7" s="381"/>
    </row>
    <row r="8" spans="1:15" ht="13.15" x14ac:dyDescent="0.35">
      <c r="A8" s="350" t="s">
        <v>654</v>
      </c>
      <c r="B8" s="381">
        <v>5376</v>
      </c>
      <c r="C8" s="350" t="s">
        <v>652</v>
      </c>
      <c r="D8" s="383">
        <f>G8/G11</f>
        <v>0.98969072164948457</v>
      </c>
      <c r="E8" s="350" t="s">
        <v>653</v>
      </c>
      <c r="F8" s="380" t="s">
        <v>652</v>
      </c>
      <c r="G8" s="381">
        <v>5376</v>
      </c>
      <c r="H8" s="381">
        <v>62</v>
      </c>
      <c r="K8" s="380"/>
      <c r="L8" s="381"/>
      <c r="M8" s="381"/>
      <c r="N8" s="381"/>
      <c r="O8" s="381"/>
    </row>
    <row r="9" spans="1:15" ht="13.15" x14ac:dyDescent="0.35">
      <c r="A9" s="350" t="s">
        <v>651</v>
      </c>
      <c r="B9" s="381">
        <v>5733</v>
      </c>
      <c r="C9" s="350" t="s">
        <v>649</v>
      </c>
      <c r="D9" s="383">
        <f>B9/G12</f>
        <v>0.99600416956219595</v>
      </c>
      <c r="E9" s="350" t="s">
        <v>650</v>
      </c>
      <c r="F9" s="380" t="s">
        <v>649</v>
      </c>
      <c r="G9" s="381">
        <v>5733</v>
      </c>
      <c r="H9" s="381">
        <v>65</v>
      </c>
      <c r="K9" s="380"/>
      <c r="L9" s="381"/>
      <c r="M9" s="381"/>
      <c r="N9" s="381"/>
      <c r="O9" s="381"/>
    </row>
    <row r="10" spans="1:15" ht="13.15" x14ac:dyDescent="0.35">
      <c r="A10" s="384" t="s">
        <v>648</v>
      </c>
      <c r="B10" s="381">
        <v>2154</v>
      </c>
      <c r="C10" s="350" t="s">
        <v>646</v>
      </c>
      <c r="D10" s="383">
        <f>B10/G13</f>
        <v>0.89937369519832988</v>
      </c>
      <c r="E10" s="350" t="s">
        <v>647</v>
      </c>
      <c r="F10" s="380" t="s">
        <v>646</v>
      </c>
      <c r="G10" s="381">
        <v>2154</v>
      </c>
      <c r="H10" s="381">
        <v>60</v>
      </c>
      <c r="K10" s="380"/>
      <c r="L10" s="381"/>
      <c r="M10" s="381"/>
      <c r="N10" s="381"/>
      <c r="O10" s="381"/>
    </row>
    <row r="11" spans="1:15" ht="13.15" x14ac:dyDescent="0.35">
      <c r="E11" s="350" t="s">
        <v>645</v>
      </c>
      <c r="F11" s="380" t="s">
        <v>644</v>
      </c>
      <c r="G11" s="381">
        <v>5432</v>
      </c>
      <c r="H11" s="381">
        <v>62</v>
      </c>
      <c r="K11" s="380"/>
      <c r="L11" s="381"/>
      <c r="M11" s="381"/>
      <c r="N11" s="381"/>
      <c r="O11" s="381"/>
    </row>
    <row r="12" spans="1:15" ht="13.15" x14ac:dyDescent="0.35">
      <c r="E12" s="350" t="s">
        <v>643</v>
      </c>
      <c r="F12" s="380" t="s">
        <v>642</v>
      </c>
      <c r="G12" s="381">
        <v>5756</v>
      </c>
      <c r="H12" s="381">
        <v>65</v>
      </c>
      <c r="K12" s="380"/>
      <c r="L12" s="381"/>
      <c r="M12" s="381"/>
      <c r="N12" s="381"/>
      <c r="O12" s="381"/>
    </row>
    <row r="13" spans="1:15" ht="13.15" x14ac:dyDescent="0.35">
      <c r="E13" s="350" t="s">
        <v>641</v>
      </c>
      <c r="F13" s="380" t="s">
        <v>640</v>
      </c>
      <c r="G13" s="381">
        <v>2395</v>
      </c>
      <c r="H13" s="381">
        <v>58</v>
      </c>
      <c r="K13" s="380"/>
      <c r="L13" s="381"/>
      <c r="M13" s="381"/>
      <c r="N13" s="381"/>
      <c r="O13" s="381"/>
    </row>
    <row r="16" spans="1:15" ht="13.15" thickBot="1" x14ac:dyDescent="0.4">
      <c r="A16" s="292"/>
      <c r="B16" s="292"/>
      <c r="C16" s="292"/>
      <c r="D16" s="8"/>
      <c r="E16" s="8"/>
      <c r="F16" s="8"/>
      <c r="G16" s="8"/>
      <c r="H16" s="8"/>
    </row>
    <row r="17" spans="1:14" ht="13.15" x14ac:dyDescent="0.35">
      <c r="A17" s="292"/>
      <c r="B17" s="378"/>
      <c r="C17" s="379"/>
      <c r="D17" s="379"/>
      <c r="E17" s="292"/>
      <c r="F17" s="292"/>
      <c r="G17" s="292"/>
      <c r="H17" s="292"/>
    </row>
    <row r="18" spans="1:14" ht="13.15" x14ac:dyDescent="0.35">
      <c r="B18" s="380"/>
      <c r="C18" s="381"/>
      <c r="D18" s="381"/>
    </row>
    <row r="19" spans="1:14" ht="13.5" thickBot="1" x14ac:dyDescent="0.4">
      <c r="B19" s="380"/>
      <c r="C19" s="381"/>
      <c r="D19" s="381"/>
    </row>
    <row r="20" spans="1:14" ht="13.15" x14ac:dyDescent="0.35">
      <c r="B20" s="378"/>
      <c r="C20" s="379"/>
      <c r="D20" s="379"/>
    </row>
    <row r="21" spans="1:14" ht="13.15" x14ac:dyDescent="0.35">
      <c r="B21" s="380"/>
      <c r="C21" s="381"/>
      <c r="D21" s="381"/>
    </row>
    <row r="22" spans="1:14" ht="13.5" thickBot="1" x14ac:dyDescent="0.4">
      <c r="B22" s="380"/>
      <c r="C22" s="381"/>
      <c r="D22" s="381"/>
    </row>
    <row r="23" spans="1:14" ht="13.15" x14ac:dyDescent="0.35">
      <c r="B23" s="378"/>
      <c r="C23" s="379"/>
      <c r="D23" s="379"/>
    </row>
    <row r="24" spans="1:14" ht="13.15" x14ac:dyDescent="0.35">
      <c r="B24" s="380"/>
      <c r="C24" s="381"/>
      <c r="D24" s="381"/>
    </row>
    <row r="25" spans="1:14" ht="13.5" thickBot="1" x14ac:dyDescent="0.4">
      <c r="B25" s="380"/>
      <c r="C25" s="381"/>
      <c r="D25" s="381"/>
    </row>
    <row r="26" spans="1:14" ht="13.15" x14ac:dyDescent="0.35">
      <c r="B26" s="378"/>
      <c r="C26" s="379"/>
      <c r="D26" s="379"/>
      <c r="N26" s="358"/>
    </row>
    <row r="27" spans="1:14" ht="13.15" x14ac:dyDescent="0.35">
      <c r="B27" s="380"/>
      <c r="C27" s="381"/>
      <c r="D27" s="381"/>
    </row>
    <row r="28" spans="1:14" ht="13.15" x14ac:dyDescent="0.35">
      <c r="B28" s="380"/>
      <c r="C28" s="381"/>
      <c r="D28" s="381"/>
    </row>
    <row r="31" spans="1:14" ht="33" customHeight="1" x14ac:dyDescent="0.35">
      <c r="A31" s="518" t="s">
        <v>743</v>
      </c>
    </row>
    <row r="32" spans="1:14" ht="12.75" customHeight="1" x14ac:dyDescent="0.35">
      <c r="A32" s="714" t="s">
        <v>868</v>
      </c>
      <c r="B32" s="714"/>
      <c r="C32" s="714"/>
      <c r="D32" s="714"/>
      <c r="E32" s="714"/>
      <c r="F32" s="714"/>
      <c r="G32" s="394"/>
      <c r="H32" s="394"/>
      <c r="I32" s="394"/>
      <c r="J32" s="394"/>
      <c r="K32" s="394"/>
    </row>
    <row r="33" spans="1:11" x14ac:dyDescent="0.35">
      <c r="A33" s="714"/>
      <c r="B33" s="714"/>
      <c r="C33" s="714"/>
      <c r="D33" s="714"/>
      <c r="E33" s="714"/>
      <c r="F33" s="714"/>
      <c r="G33" s="394"/>
      <c r="H33" s="394"/>
      <c r="I33" s="394"/>
      <c r="J33" s="394"/>
      <c r="K33" s="394"/>
    </row>
    <row r="34" spans="1:11" x14ac:dyDescent="0.35">
      <c r="A34" s="714"/>
      <c r="B34" s="714"/>
      <c r="C34" s="714"/>
      <c r="D34" s="714"/>
      <c r="E34" s="714"/>
      <c r="F34" s="714"/>
      <c r="G34" s="394"/>
      <c r="H34" s="394"/>
      <c r="I34" s="394"/>
      <c r="J34" s="394"/>
      <c r="K34" s="394"/>
    </row>
    <row r="35" spans="1:11" x14ac:dyDescent="0.35">
      <c r="A35" s="394"/>
      <c r="B35" s="394"/>
      <c r="C35" s="394"/>
      <c r="D35" s="394"/>
      <c r="E35" s="394"/>
      <c r="F35" s="394"/>
      <c r="G35" s="394"/>
      <c r="H35" s="394"/>
      <c r="I35" s="394"/>
      <c r="J35" s="394"/>
      <c r="K35" s="394"/>
    </row>
    <row r="36" spans="1:11" x14ac:dyDescent="0.35">
      <c r="A36" s="765" t="s">
        <v>869</v>
      </c>
      <c r="B36" s="766"/>
      <c r="C36" s="766"/>
      <c r="D36" s="766"/>
      <c r="E36" s="766"/>
      <c r="F36" s="766"/>
      <c r="G36" s="766"/>
      <c r="H36" s="766"/>
      <c r="I36" s="766"/>
      <c r="J36" s="766"/>
      <c r="K36" s="766"/>
    </row>
    <row r="37" spans="1:11" x14ac:dyDescent="0.35">
      <c r="A37" s="404" t="s">
        <v>767</v>
      </c>
      <c r="B37" s="427"/>
      <c r="C37" s="427"/>
      <c r="D37" s="427"/>
      <c r="E37" s="427"/>
      <c r="F37" s="427"/>
      <c r="G37" s="427"/>
      <c r="H37" s="427"/>
      <c r="I37" s="427"/>
      <c r="J37" s="427"/>
      <c r="K37" s="427"/>
    </row>
  </sheetData>
  <mergeCells count="2">
    <mergeCell ref="A32:F34"/>
    <mergeCell ref="A36:K36"/>
  </mergeCells>
  <hyperlinks>
    <hyperlink ref="A2" location="TOC!A1" display="Return to Table of Contents"/>
  </hyperlinks>
  <pageMargins left="0.25" right="0.25" top="0.75" bottom="0.75" header="0.3" footer="0.3"/>
  <pageSetup scale="62" fitToHeight="0" orientation="portrait" horizontalDpi="1200" verticalDpi="1200" r:id="rId1"/>
  <headerFooter>
    <oddHeader>&amp;L&amp;9 2020-21 &amp;"Arial,Italic"Survey of Dental Education&amp;"Arial,Regular"
Report 1 - Academic Programs, Enrollment, and Graduates</oddHeader>
  </headerFooter>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pageSetUpPr fitToPage="1"/>
  </sheetPr>
  <dimension ref="A1:CO118"/>
  <sheetViews>
    <sheetView zoomScaleNormal="100" workbookViewId="0">
      <pane xSplit="2" ySplit="7" topLeftCell="C8" activePane="bottomRight" state="frozen"/>
      <selection activeCell="I38" sqref="I38"/>
      <selection pane="topRight" activeCell="I38" sqref="I38"/>
      <selection pane="bottomLeft" activeCell="I38" sqref="I38"/>
      <selection pane="bottomRight" sqref="A1:B1"/>
    </sheetView>
  </sheetViews>
  <sheetFormatPr defaultColWidth="9.1328125" defaultRowHeight="12.75" x14ac:dyDescent="0.35"/>
  <cols>
    <col min="1" max="1" width="9.1328125" style="8"/>
    <col min="2" max="2" width="44.46484375" style="8" customWidth="1"/>
    <col min="3" max="3" width="11.1328125" style="8" customWidth="1"/>
    <col min="4" max="4" width="11.46484375" style="8" customWidth="1"/>
    <col min="5" max="5" width="10.33203125" style="8" customWidth="1"/>
    <col min="6" max="6" width="15.46484375" style="8" customWidth="1"/>
    <col min="7" max="7" width="9.33203125" style="8" bestFit="1" customWidth="1"/>
    <col min="8" max="8" width="14" style="8" bestFit="1" customWidth="1"/>
    <col min="9" max="9" width="9.33203125" style="8" bestFit="1" customWidth="1"/>
    <col min="10" max="10" width="14" style="8" bestFit="1" customWidth="1"/>
    <col min="11" max="11" width="9.33203125" style="8" bestFit="1" customWidth="1"/>
    <col min="12" max="12" width="12.86328125" style="8" bestFit="1" customWidth="1"/>
    <col min="13" max="13" width="9.33203125" style="8" bestFit="1" customWidth="1"/>
    <col min="14" max="14" width="14.46484375" style="8" customWidth="1"/>
    <col min="15" max="15" width="12.86328125" style="8" bestFit="1" customWidth="1"/>
    <col min="16" max="16" width="15" style="8" bestFit="1" customWidth="1"/>
    <col min="17" max="17" width="9.33203125" style="8" bestFit="1" customWidth="1"/>
    <col min="18" max="18" width="12.86328125" style="8" bestFit="1" customWidth="1"/>
    <col min="19" max="19" width="9.33203125" style="8" bestFit="1" customWidth="1"/>
    <col min="20" max="20" width="12.86328125" style="8" customWidth="1"/>
    <col min="21" max="21" width="12.86328125" style="8" bestFit="1" customWidth="1"/>
    <col min="22" max="22" width="11.33203125" style="8" bestFit="1" customWidth="1"/>
    <col min="23" max="23" width="9.33203125" style="8" bestFit="1" customWidth="1"/>
    <col min="24" max="24" width="12.1328125" style="8" customWidth="1"/>
    <col min="25" max="25" width="9.33203125" style="8" bestFit="1" customWidth="1"/>
    <col min="26" max="26" width="12.86328125" style="8" bestFit="1" customWidth="1"/>
    <col min="27" max="27" width="9.33203125" style="8" bestFit="1" customWidth="1"/>
    <col min="28" max="28" width="12.86328125" style="8" bestFit="1" customWidth="1"/>
    <col min="29" max="29" width="9.33203125" style="8" bestFit="1" customWidth="1"/>
    <col min="30" max="30" width="11.33203125" style="8" bestFit="1" customWidth="1"/>
    <col min="31" max="31" width="9.33203125" style="8" bestFit="1" customWidth="1"/>
    <col min="32" max="32" width="12" style="8" customWidth="1"/>
    <col min="33" max="33" width="12.86328125" style="8" bestFit="1" customWidth="1"/>
    <col min="34" max="34" width="14" style="8" bestFit="1" customWidth="1"/>
    <col min="35" max="35" width="9.33203125" style="8" bestFit="1" customWidth="1"/>
    <col min="36" max="36" width="12.53125" style="8" customWidth="1"/>
    <col min="37" max="37" width="9.33203125" style="8" bestFit="1" customWidth="1"/>
    <col min="38" max="16384" width="9.1328125" style="8"/>
  </cols>
  <sheetData>
    <row r="1" spans="1:93" ht="30.75" customHeight="1" x14ac:dyDescent="0.4">
      <c r="A1" s="767" t="s">
        <v>780</v>
      </c>
      <c r="B1" s="767"/>
      <c r="C1" s="310"/>
      <c r="D1" s="310"/>
      <c r="E1" s="310"/>
      <c r="F1" s="310"/>
    </row>
    <row r="2" spans="1:93" ht="17.25" customHeight="1" x14ac:dyDescent="0.35">
      <c r="A2" s="729" t="s">
        <v>0</v>
      </c>
      <c r="B2" s="729"/>
      <c r="C2" s="729"/>
      <c r="D2" s="729"/>
      <c r="E2" s="729"/>
      <c r="F2" s="729"/>
    </row>
    <row r="3" spans="1:93" ht="23.1" customHeight="1" x14ac:dyDescent="0.4">
      <c r="A3" s="295"/>
      <c r="B3" s="296"/>
      <c r="C3" s="300"/>
      <c r="D3" s="300"/>
      <c r="E3" s="296"/>
      <c r="F3" s="768" t="s">
        <v>589</v>
      </c>
      <c r="G3" s="768"/>
      <c r="H3" s="768"/>
      <c r="I3" s="768"/>
      <c r="J3" s="768"/>
      <c r="K3" s="768"/>
      <c r="L3" s="768"/>
      <c r="M3" s="768"/>
      <c r="N3" s="769" t="s">
        <v>589</v>
      </c>
      <c r="O3" s="768"/>
      <c r="P3" s="768"/>
      <c r="Q3" s="768"/>
      <c r="R3" s="768"/>
      <c r="S3" s="770"/>
      <c r="T3" s="780" t="s">
        <v>589</v>
      </c>
      <c r="U3" s="780"/>
      <c r="V3" s="780"/>
      <c r="W3" s="780"/>
      <c r="X3" s="781" t="s">
        <v>593</v>
      </c>
      <c r="Y3" s="782"/>
      <c r="Z3" s="782"/>
      <c r="AA3" s="782"/>
      <c r="AB3" s="782"/>
      <c r="AC3" s="782"/>
      <c r="AD3" s="782"/>
      <c r="AE3" s="783"/>
      <c r="AF3" s="769" t="s">
        <v>593</v>
      </c>
      <c r="AG3" s="768"/>
      <c r="AH3" s="768"/>
      <c r="AI3" s="768"/>
      <c r="AJ3" s="768"/>
      <c r="AK3" s="770"/>
    </row>
    <row r="4" spans="1:93" ht="20.100000000000001" customHeight="1" x14ac:dyDescent="0.4">
      <c r="A4" s="297"/>
      <c r="B4" s="298"/>
      <c r="C4" s="771" t="s">
        <v>781</v>
      </c>
      <c r="D4" s="771" t="s">
        <v>583</v>
      </c>
      <c r="E4" s="772" t="s">
        <v>584</v>
      </c>
      <c r="F4" s="723" t="s">
        <v>590</v>
      </c>
      <c r="G4" s="723"/>
      <c r="H4" s="723"/>
      <c r="I4" s="723"/>
      <c r="J4" s="723"/>
      <c r="K4" s="723"/>
      <c r="L4" s="723"/>
      <c r="M4" s="723"/>
      <c r="N4" s="773" t="s">
        <v>591</v>
      </c>
      <c r="O4" s="774"/>
      <c r="P4" s="774"/>
      <c r="Q4" s="774"/>
      <c r="R4" s="774"/>
      <c r="S4" s="775"/>
      <c r="T4" s="784" t="s">
        <v>592</v>
      </c>
      <c r="U4" s="785"/>
      <c r="V4" s="785"/>
      <c r="W4" s="785"/>
      <c r="X4" s="786" t="s">
        <v>590</v>
      </c>
      <c r="Y4" s="723"/>
      <c r="Z4" s="723"/>
      <c r="AA4" s="723"/>
      <c r="AB4" s="723"/>
      <c r="AC4" s="723"/>
      <c r="AD4" s="723"/>
      <c r="AE4" s="787"/>
      <c r="AF4" s="773" t="s">
        <v>591</v>
      </c>
      <c r="AG4" s="774"/>
      <c r="AH4" s="774"/>
      <c r="AI4" s="774"/>
      <c r="AJ4" s="774"/>
      <c r="AK4" s="775"/>
    </row>
    <row r="5" spans="1:93" s="292" customFormat="1" ht="12.75" customHeight="1" x14ac:dyDescent="0.35">
      <c r="A5" s="299"/>
      <c r="B5" s="298"/>
      <c r="C5" s="771"/>
      <c r="D5" s="771"/>
      <c r="E5" s="772"/>
      <c r="F5" s="772" t="s">
        <v>585</v>
      </c>
      <c r="G5" s="772"/>
      <c r="H5" s="776" t="s">
        <v>586</v>
      </c>
      <c r="I5" s="776"/>
      <c r="J5" s="776" t="s">
        <v>587</v>
      </c>
      <c r="K5" s="776"/>
      <c r="L5" s="776" t="s">
        <v>588</v>
      </c>
      <c r="M5" s="776"/>
      <c r="N5" s="779" t="s">
        <v>586</v>
      </c>
      <c r="O5" s="776"/>
      <c r="P5" s="776" t="s">
        <v>587</v>
      </c>
      <c r="Q5" s="776"/>
      <c r="R5" s="776" t="s">
        <v>588</v>
      </c>
      <c r="S5" s="789"/>
      <c r="T5" s="776" t="s">
        <v>586</v>
      </c>
      <c r="U5" s="776"/>
      <c r="V5" s="776" t="s">
        <v>587</v>
      </c>
      <c r="W5" s="776"/>
      <c r="X5" s="788" t="s">
        <v>585</v>
      </c>
      <c r="Y5" s="772"/>
      <c r="Z5" s="776" t="s">
        <v>586</v>
      </c>
      <c r="AA5" s="776"/>
      <c r="AB5" s="776" t="s">
        <v>587</v>
      </c>
      <c r="AC5" s="776"/>
      <c r="AD5" s="776" t="s">
        <v>588</v>
      </c>
      <c r="AE5" s="789"/>
      <c r="AF5" s="779" t="s">
        <v>586</v>
      </c>
      <c r="AG5" s="776"/>
      <c r="AH5" s="776" t="s">
        <v>587</v>
      </c>
      <c r="AI5" s="776"/>
      <c r="AJ5" s="776" t="s">
        <v>588</v>
      </c>
      <c r="AK5" s="776"/>
      <c r="AL5" s="8"/>
      <c r="AM5" s="8"/>
      <c r="AN5" s="8"/>
      <c r="AO5" s="8"/>
      <c r="AP5" s="8"/>
      <c r="AQ5" s="8"/>
      <c r="AR5" s="8"/>
      <c r="AS5" s="8"/>
      <c r="AT5" s="8"/>
      <c r="AU5" s="8"/>
      <c r="AV5" s="8"/>
      <c r="AW5" s="8"/>
      <c r="AX5" s="8"/>
      <c r="AY5" s="8"/>
      <c r="AZ5" s="8"/>
      <c r="BA5" s="8"/>
      <c r="BB5" s="8"/>
      <c r="BC5" s="8"/>
      <c r="BD5" s="8"/>
      <c r="BE5" s="8"/>
      <c r="BF5" s="8"/>
      <c r="BG5" s="8"/>
      <c r="BH5" s="8"/>
      <c r="BI5" s="8"/>
      <c r="BJ5" s="8"/>
      <c r="BK5" s="8"/>
      <c r="BL5" s="8"/>
      <c r="BM5" s="8"/>
      <c r="BN5" s="8"/>
      <c r="BO5" s="8"/>
      <c r="BP5" s="8"/>
      <c r="BQ5" s="8"/>
      <c r="BR5" s="8"/>
      <c r="BS5" s="8"/>
      <c r="BT5" s="8"/>
      <c r="BU5" s="8"/>
      <c r="BV5" s="8"/>
      <c r="BW5" s="8"/>
      <c r="BX5" s="8"/>
      <c r="BY5" s="8"/>
      <c r="BZ5" s="8"/>
      <c r="CA5" s="8"/>
      <c r="CB5" s="8"/>
      <c r="CC5" s="8"/>
      <c r="CD5" s="8"/>
      <c r="CE5" s="8"/>
      <c r="CF5" s="8"/>
      <c r="CG5" s="8"/>
      <c r="CH5" s="8"/>
      <c r="CI5" s="8"/>
      <c r="CJ5" s="8"/>
      <c r="CK5" s="8"/>
      <c r="CL5" s="8"/>
      <c r="CM5" s="8"/>
      <c r="CN5" s="8"/>
      <c r="CO5" s="8"/>
    </row>
    <row r="6" spans="1:93" s="292" customFormat="1" ht="23.85" customHeight="1" x14ac:dyDescent="0.35">
      <c r="A6" s="777" t="s">
        <v>1</v>
      </c>
      <c r="B6" s="778" t="s">
        <v>2</v>
      </c>
      <c r="C6" s="771"/>
      <c r="D6" s="771"/>
      <c r="E6" s="772"/>
      <c r="F6" s="772"/>
      <c r="G6" s="772"/>
      <c r="H6" s="776"/>
      <c r="I6" s="776"/>
      <c r="J6" s="776"/>
      <c r="K6" s="776"/>
      <c r="L6" s="776"/>
      <c r="M6" s="776"/>
      <c r="N6" s="779"/>
      <c r="O6" s="776"/>
      <c r="P6" s="776"/>
      <c r="Q6" s="776"/>
      <c r="R6" s="776"/>
      <c r="S6" s="789"/>
      <c r="T6" s="776"/>
      <c r="U6" s="776"/>
      <c r="V6" s="776"/>
      <c r="W6" s="776"/>
      <c r="X6" s="788"/>
      <c r="Y6" s="772"/>
      <c r="Z6" s="776"/>
      <c r="AA6" s="776"/>
      <c r="AB6" s="776"/>
      <c r="AC6" s="776"/>
      <c r="AD6" s="776"/>
      <c r="AE6" s="789"/>
      <c r="AF6" s="779"/>
      <c r="AG6" s="776"/>
      <c r="AH6" s="776"/>
      <c r="AI6" s="776"/>
      <c r="AJ6" s="776"/>
      <c r="AK6" s="776"/>
      <c r="AL6" s="8"/>
      <c r="AM6" s="8"/>
      <c r="AN6" s="8"/>
      <c r="AO6" s="8"/>
      <c r="AP6" s="8"/>
      <c r="AQ6" s="8"/>
      <c r="AR6" s="8"/>
      <c r="AS6" s="8"/>
      <c r="AT6" s="8"/>
      <c r="AU6" s="8"/>
      <c r="AV6" s="8"/>
      <c r="AW6" s="8"/>
      <c r="AX6" s="8"/>
      <c r="AY6" s="8"/>
      <c r="AZ6" s="8"/>
      <c r="BA6" s="8"/>
      <c r="BB6" s="8"/>
      <c r="BC6" s="8"/>
      <c r="BD6" s="8"/>
      <c r="BE6" s="8"/>
      <c r="BF6" s="8"/>
      <c r="BG6" s="8"/>
      <c r="BH6" s="8"/>
      <c r="BI6" s="8"/>
      <c r="BJ6" s="8"/>
      <c r="BK6" s="8"/>
      <c r="BL6" s="8"/>
      <c r="BM6" s="8"/>
      <c r="BN6" s="8"/>
      <c r="BO6" s="8"/>
      <c r="BP6" s="8"/>
      <c r="BQ6" s="8"/>
      <c r="BR6" s="8"/>
      <c r="BS6" s="8"/>
      <c r="BT6" s="8"/>
      <c r="BU6" s="8"/>
      <c r="BV6" s="8"/>
      <c r="BW6" s="8"/>
      <c r="BX6" s="8"/>
      <c r="BY6" s="8"/>
      <c r="BZ6" s="8"/>
      <c r="CA6" s="8"/>
      <c r="CB6" s="8"/>
      <c r="CC6" s="8"/>
      <c r="CD6" s="8"/>
      <c r="CE6" s="8"/>
      <c r="CF6" s="8"/>
      <c r="CG6" s="8"/>
      <c r="CH6" s="8"/>
      <c r="CI6" s="8"/>
      <c r="CJ6" s="8"/>
      <c r="CK6" s="8"/>
      <c r="CL6" s="8"/>
      <c r="CM6" s="8"/>
      <c r="CN6" s="8"/>
      <c r="CO6" s="8"/>
    </row>
    <row r="7" spans="1:93" s="292" customFormat="1" x14ac:dyDescent="0.35">
      <c r="A7" s="777" t="s">
        <v>9</v>
      </c>
      <c r="B7" s="778" t="s">
        <v>581</v>
      </c>
      <c r="C7" s="771"/>
      <c r="D7" s="771"/>
      <c r="E7" s="772"/>
      <c r="F7" s="298" t="s">
        <v>582</v>
      </c>
      <c r="G7" s="298" t="s">
        <v>231</v>
      </c>
      <c r="H7" s="298" t="s">
        <v>582</v>
      </c>
      <c r="I7" s="298" t="s">
        <v>231</v>
      </c>
      <c r="J7" s="298" t="s">
        <v>582</v>
      </c>
      <c r="K7" s="298" t="s">
        <v>231</v>
      </c>
      <c r="L7" s="298" t="s">
        <v>582</v>
      </c>
      <c r="M7" s="298" t="s">
        <v>231</v>
      </c>
      <c r="N7" s="301" t="s">
        <v>582</v>
      </c>
      <c r="O7" s="298" t="s">
        <v>231</v>
      </c>
      <c r="P7" s="298" t="s">
        <v>582</v>
      </c>
      <c r="Q7" s="298" t="s">
        <v>231</v>
      </c>
      <c r="R7" s="298" t="s">
        <v>582</v>
      </c>
      <c r="S7" s="302" t="s">
        <v>231</v>
      </c>
      <c r="T7" s="298" t="s">
        <v>582</v>
      </c>
      <c r="U7" s="298" t="s">
        <v>231</v>
      </c>
      <c r="V7" s="298" t="s">
        <v>582</v>
      </c>
      <c r="W7" s="298" t="s">
        <v>231</v>
      </c>
      <c r="X7" s="301" t="s">
        <v>582</v>
      </c>
      <c r="Y7" s="298" t="s">
        <v>231</v>
      </c>
      <c r="Z7" s="298" t="s">
        <v>582</v>
      </c>
      <c r="AA7" s="298" t="s">
        <v>231</v>
      </c>
      <c r="AB7" s="298" t="s">
        <v>582</v>
      </c>
      <c r="AC7" s="298" t="s">
        <v>231</v>
      </c>
      <c r="AD7" s="298" t="s">
        <v>582</v>
      </c>
      <c r="AE7" s="302" t="s">
        <v>231</v>
      </c>
      <c r="AF7" s="696" t="s">
        <v>582</v>
      </c>
      <c r="AG7" s="697" t="s">
        <v>231</v>
      </c>
      <c r="AH7" s="697" t="s">
        <v>582</v>
      </c>
      <c r="AI7" s="697" t="s">
        <v>231</v>
      </c>
      <c r="AJ7" s="697" t="s">
        <v>582</v>
      </c>
      <c r="AK7" s="697" t="s">
        <v>231</v>
      </c>
      <c r="AL7" s="8"/>
      <c r="AM7" s="8"/>
      <c r="AN7" s="8"/>
      <c r="AO7" s="8"/>
      <c r="AP7" s="8"/>
      <c r="AQ7" s="8"/>
      <c r="AR7" s="8"/>
      <c r="AS7" s="8"/>
      <c r="AT7" s="8"/>
      <c r="AU7" s="8"/>
      <c r="AV7" s="8"/>
      <c r="AW7" s="8"/>
      <c r="AX7" s="8"/>
      <c r="AY7" s="8"/>
      <c r="AZ7" s="8"/>
      <c r="BA7" s="8"/>
      <c r="BB7" s="8"/>
      <c r="BC7" s="8"/>
      <c r="BD7" s="8"/>
      <c r="BE7" s="8"/>
      <c r="BF7" s="8"/>
      <c r="BG7" s="8"/>
      <c r="BH7" s="8"/>
      <c r="BI7" s="8"/>
      <c r="BJ7" s="8"/>
      <c r="BK7" s="8"/>
      <c r="BL7" s="8"/>
      <c r="BM7" s="8"/>
      <c r="BN7" s="8"/>
      <c r="BO7" s="8"/>
      <c r="BP7" s="8"/>
      <c r="BQ7" s="8"/>
      <c r="BR7" s="8"/>
      <c r="BS7" s="8"/>
      <c r="BT7" s="8"/>
      <c r="BU7" s="8"/>
      <c r="BV7" s="8"/>
      <c r="BW7" s="8"/>
      <c r="BX7" s="8"/>
      <c r="BY7" s="8"/>
      <c r="BZ7" s="8"/>
      <c r="CA7" s="8"/>
      <c r="CB7" s="8"/>
      <c r="CC7" s="8"/>
      <c r="CD7" s="8"/>
      <c r="CE7" s="8"/>
      <c r="CF7" s="8"/>
      <c r="CG7" s="8"/>
      <c r="CH7" s="8"/>
      <c r="CI7" s="8"/>
      <c r="CJ7" s="8"/>
      <c r="CK7" s="8"/>
      <c r="CL7" s="8"/>
      <c r="CM7" s="8"/>
      <c r="CN7" s="8"/>
      <c r="CO7" s="8"/>
    </row>
    <row r="8" spans="1:93" s="293" customFormat="1" ht="20.100000000000001" customHeight="1" x14ac:dyDescent="0.35">
      <c r="A8" s="309" t="s">
        <v>9</v>
      </c>
      <c r="B8" s="293" t="s">
        <v>10</v>
      </c>
      <c r="C8" s="318">
        <v>282</v>
      </c>
      <c r="D8" s="318">
        <v>237</v>
      </c>
      <c r="E8" s="294">
        <v>237</v>
      </c>
      <c r="F8" s="308">
        <v>554676</v>
      </c>
      <c r="G8" s="294">
        <v>79</v>
      </c>
      <c r="H8" s="612">
        <v>0</v>
      </c>
      <c r="I8" s="294">
        <v>0</v>
      </c>
      <c r="J8" s="308">
        <v>0</v>
      </c>
      <c r="K8" s="294">
        <v>0</v>
      </c>
      <c r="L8" s="308">
        <v>11220</v>
      </c>
      <c r="M8" s="294">
        <v>4</v>
      </c>
      <c r="N8" s="306">
        <v>11264163</v>
      </c>
      <c r="O8" s="304">
        <v>206</v>
      </c>
      <c r="P8" s="307">
        <v>0</v>
      </c>
      <c r="Q8" s="304">
        <v>0</v>
      </c>
      <c r="R8" s="307">
        <v>102520</v>
      </c>
      <c r="S8" s="305">
        <v>6</v>
      </c>
      <c r="T8" s="308">
        <v>0</v>
      </c>
      <c r="U8" s="294">
        <v>0</v>
      </c>
      <c r="V8" s="308">
        <v>0</v>
      </c>
      <c r="W8" s="294">
        <v>0</v>
      </c>
      <c r="X8" s="306">
        <v>54790</v>
      </c>
      <c r="Y8" s="304">
        <v>10</v>
      </c>
      <c r="Z8" s="307">
        <v>0</v>
      </c>
      <c r="AA8" s="304">
        <v>0</v>
      </c>
      <c r="AB8" s="307">
        <v>0</v>
      </c>
      <c r="AC8" s="304">
        <v>0</v>
      </c>
      <c r="AD8" s="307">
        <v>0</v>
      </c>
      <c r="AE8" s="305">
        <v>0</v>
      </c>
      <c r="AF8" s="306">
        <v>0</v>
      </c>
      <c r="AG8" s="304">
        <v>0</v>
      </c>
      <c r="AH8" s="307">
        <v>0</v>
      </c>
      <c r="AI8" s="304">
        <v>0</v>
      </c>
      <c r="AJ8" s="698">
        <v>71635</v>
      </c>
      <c r="AK8" s="304">
        <v>2</v>
      </c>
    </row>
    <row r="9" spans="1:93" s="293" customFormat="1" ht="20.100000000000001" customHeight="1" x14ac:dyDescent="0.35">
      <c r="A9" s="309" t="s">
        <v>16</v>
      </c>
      <c r="B9" s="293" t="s">
        <v>17</v>
      </c>
      <c r="C9" s="318">
        <v>299</v>
      </c>
      <c r="D9" s="318">
        <v>285</v>
      </c>
      <c r="E9" s="294">
        <v>285</v>
      </c>
      <c r="F9" s="294">
        <v>50900</v>
      </c>
      <c r="G9" s="294">
        <v>13</v>
      </c>
      <c r="H9" s="294">
        <v>832380</v>
      </c>
      <c r="I9" s="294">
        <v>9</v>
      </c>
      <c r="J9" s="294">
        <v>214000</v>
      </c>
      <c r="K9" s="294">
        <v>8</v>
      </c>
      <c r="L9" s="294">
        <v>9000</v>
      </c>
      <c r="M9" s="294">
        <v>5</v>
      </c>
      <c r="N9" s="303">
        <v>30723135</v>
      </c>
      <c r="O9" s="304">
        <v>263</v>
      </c>
      <c r="P9" s="304">
        <v>323836</v>
      </c>
      <c r="Q9" s="304">
        <v>6</v>
      </c>
      <c r="R9" s="304">
        <v>0</v>
      </c>
      <c r="S9" s="305">
        <v>0</v>
      </c>
      <c r="T9" s="294">
        <v>153330</v>
      </c>
      <c r="U9" s="294">
        <v>51</v>
      </c>
      <c r="V9" s="294">
        <v>0</v>
      </c>
      <c r="W9" s="294">
        <v>0</v>
      </c>
      <c r="X9" s="303">
        <v>3200</v>
      </c>
      <c r="Y9" s="304">
        <v>2</v>
      </c>
      <c r="Z9" s="304">
        <v>374580</v>
      </c>
      <c r="AA9" s="304">
        <v>4</v>
      </c>
      <c r="AB9" s="304">
        <v>26750</v>
      </c>
      <c r="AC9" s="304">
        <v>1</v>
      </c>
      <c r="AD9" s="304">
        <v>85485</v>
      </c>
      <c r="AE9" s="305">
        <v>1</v>
      </c>
      <c r="AF9" s="303">
        <v>0</v>
      </c>
      <c r="AG9" s="304">
        <v>0</v>
      </c>
      <c r="AH9" s="304">
        <v>0</v>
      </c>
      <c r="AI9" s="304">
        <v>0</v>
      </c>
      <c r="AJ9" s="304">
        <v>0</v>
      </c>
      <c r="AK9" s="304">
        <v>0</v>
      </c>
    </row>
    <row r="10" spans="1:93" s="293" customFormat="1" ht="20.100000000000001" customHeight="1" x14ac:dyDescent="0.35">
      <c r="A10" s="309" t="s">
        <v>16</v>
      </c>
      <c r="B10" s="293" t="s">
        <v>20</v>
      </c>
      <c r="C10" s="318">
        <v>571</v>
      </c>
      <c r="D10" s="318">
        <v>514</v>
      </c>
      <c r="E10" s="294">
        <v>514</v>
      </c>
      <c r="F10" s="294">
        <v>56700</v>
      </c>
      <c r="G10" s="294">
        <v>45</v>
      </c>
      <c r="H10" s="294">
        <v>2771105</v>
      </c>
      <c r="I10" s="294">
        <v>48</v>
      </c>
      <c r="J10" s="294">
        <v>0</v>
      </c>
      <c r="K10" s="294">
        <v>0</v>
      </c>
      <c r="L10" s="294">
        <v>541014</v>
      </c>
      <c r="M10" s="294">
        <v>25</v>
      </c>
      <c r="N10" s="303">
        <v>52908767</v>
      </c>
      <c r="O10" s="304">
        <v>464</v>
      </c>
      <c r="P10" s="304">
        <v>0</v>
      </c>
      <c r="Q10" s="304">
        <v>0</v>
      </c>
      <c r="R10" s="304">
        <v>796535</v>
      </c>
      <c r="S10" s="305">
        <v>15</v>
      </c>
      <c r="T10" s="294">
        <v>51940</v>
      </c>
      <c r="U10" s="294">
        <v>67</v>
      </c>
      <c r="V10" s="294">
        <v>0</v>
      </c>
      <c r="W10" s="294">
        <v>0</v>
      </c>
      <c r="X10" s="303">
        <v>0</v>
      </c>
      <c r="Y10" s="304">
        <v>0</v>
      </c>
      <c r="Z10" s="304">
        <v>0</v>
      </c>
      <c r="AA10" s="304">
        <v>0</v>
      </c>
      <c r="AB10" s="304">
        <v>0</v>
      </c>
      <c r="AC10" s="304">
        <v>0</v>
      </c>
      <c r="AD10" s="304">
        <v>0</v>
      </c>
      <c r="AE10" s="305">
        <v>0</v>
      </c>
      <c r="AF10" s="303">
        <v>0</v>
      </c>
      <c r="AG10" s="304">
        <v>0</v>
      </c>
      <c r="AH10" s="304">
        <v>0</v>
      </c>
      <c r="AI10" s="304">
        <v>0</v>
      </c>
      <c r="AJ10" s="304">
        <v>0</v>
      </c>
      <c r="AK10" s="304">
        <v>0</v>
      </c>
    </row>
    <row r="11" spans="1:93" s="293" customFormat="1" ht="20.100000000000001" customHeight="1" x14ac:dyDescent="0.35">
      <c r="A11" s="309" t="s">
        <v>23</v>
      </c>
      <c r="B11" s="293" t="s">
        <v>24</v>
      </c>
      <c r="C11" s="318">
        <v>479</v>
      </c>
      <c r="D11" s="318">
        <v>364</v>
      </c>
      <c r="E11" s="294">
        <v>320</v>
      </c>
      <c r="F11" s="294">
        <v>799312</v>
      </c>
      <c r="G11" s="294">
        <v>63</v>
      </c>
      <c r="H11" s="294">
        <v>3861348</v>
      </c>
      <c r="I11" s="294">
        <v>30</v>
      </c>
      <c r="J11" s="294">
        <v>106998</v>
      </c>
      <c r="K11" s="294">
        <v>3</v>
      </c>
      <c r="L11" s="294">
        <v>0</v>
      </c>
      <c r="M11" s="294">
        <v>0</v>
      </c>
      <c r="N11" s="303">
        <v>41907399</v>
      </c>
      <c r="O11" s="304">
        <v>320</v>
      </c>
      <c r="P11" s="304">
        <v>0</v>
      </c>
      <c r="Q11" s="304">
        <v>0</v>
      </c>
      <c r="R11" s="304">
        <v>0</v>
      </c>
      <c r="S11" s="305">
        <v>0</v>
      </c>
      <c r="T11" s="294">
        <v>0</v>
      </c>
      <c r="U11" s="294">
        <v>0</v>
      </c>
      <c r="V11" s="294">
        <v>0</v>
      </c>
      <c r="W11" s="294">
        <v>0</v>
      </c>
      <c r="X11" s="303">
        <v>141464</v>
      </c>
      <c r="Y11" s="304">
        <v>11</v>
      </c>
      <c r="Z11" s="304">
        <v>2297357</v>
      </c>
      <c r="AA11" s="304">
        <v>18</v>
      </c>
      <c r="AB11" s="304">
        <v>0</v>
      </c>
      <c r="AC11" s="304">
        <v>0</v>
      </c>
      <c r="AD11" s="304">
        <v>0</v>
      </c>
      <c r="AE11" s="305">
        <v>0</v>
      </c>
      <c r="AF11" s="303">
        <v>0</v>
      </c>
      <c r="AG11" s="304">
        <v>0</v>
      </c>
      <c r="AH11" s="304">
        <v>0</v>
      </c>
      <c r="AI11" s="304">
        <v>0</v>
      </c>
      <c r="AJ11" s="304">
        <v>1843240</v>
      </c>
      <c r="AK11" s="304">
        <v>15</v>
      </c>
    </row>
    <row r="12" spans="1:93" s="293" customFormat="1" ht="20.100000000000001" customHeight="1" x14ac:dyDescent="0.35">
      <c r="A12" s="309" t="s">
        <v>23</v>
      </c>
      <c r="B12" s="293" t="s">
        <v>28</v>
      </c>
      <c r="C12" s="318">
        <v>409</v>
      </c>
      <c r="D12" s="318">
        <v>389</v>
      </c>
      <c r="E12" s="294">
        <v>366</v>
      </c>
      <c r="F12" s="294">
        <v>6428775</v>
      </c>
      <c r="G12" s="294">
        <v>342</v>
      </c>
      <c r="H12" s="294">
        <v>1775543</v>
      </c>
      <c r="I12" s="294">
        <v>163</v>
      </c>
      <c r="J12" s="294">
        <v>167216</v>
      </c>
      <c r="K12" s="294">
        <v>12</v>
      </c>
      <c r="L12" s="294">
        <v>175867</v>
      </c>
      <c r="M12" s="294">
        <v>8</v>
      </c>
      <c r="N12" s="303">
        <v>16370224</v>
      </c>
      <c r="O12" s="304">
        <v>283</v>
      </c>
      <c r="P12" s="304">
        <v>0</v>
      </c>
      <c r="Q12" s="304">
        <v>0</v>
      </c>
      <c r="R12" s="304">
        <v>607295</v>
      </c>
      <c r="S12" s="305">
        <v>21</v>
      </c>
      <c r="T12" s="294">
        <v>170017</v>
      </c>
      <c r="U12" s="294">
        <v>69</v>
      </c>
      <c r="V12" s="294">
        <v>0</v>
      </c>
      <c r="W12" s="294">
        <v>0</v>
      </c>
      <c r="X12" s="303">
        <v>25000</v>
      </c>
      <c r="Y12" s="304">
        <v>2</v>
      </c>
      <c r="Z12" s="304">
        <v>60232</v>
      </c>
      <c r="AA12" s="304">
        <v>1</v>
      </c>
      <c r="AB12" s="304">
        <v>0</v>
      </c>
      <c r="AC12" s="304">
        <v>0</v>
      </c>
      <c r="AD12" s="304">
        <v>60986</v>
      </c>
      <c r="AE12" s="305">
        <v>4</v>
      </c>
      <c r="AF12" s="303">
        <v>0</v>
      </c>
      <c r="AG12" s="304">
        <v>0</v>
      </c>
      <c r="AH12" s="304">
        <v>0</v>
      </c>
      <c r="AI12" s="304">
        <v>0</v>
      </c>
      <c r="AJ12" s="304">
        <v>2088213</v>
      </c>
      <c r="AK12" s="304">
        <v>18</v>
      </c>
    </row>
    <row r="13" spans="1:93" s="293" customFormat="1" ht="20.100000000000001" customHeight="1" x14ac:dyDescent="0.35">
      <c r="A13" s="309" t="s">
        <v>23</v>
      </c>
      <c r="B13" s="293" t="s">
        <v>29</v>
      </c>
      <c r="C13" s="318">
        <v>390</v>
      </c>
      <c r="D13" s="318">
        <v>350</v>
      </c>
      <c r="E13" s="294">
        <v>292</v>
      </c>
      <c r="F13" s="294">
        <v>1911443</v>
      </c>
      <c r="G13" s="294">
        <v>278</v>
      </c>
      <c r="H13" s="294">
        <v>414030</v>
      </c>
      <c r="I13" s="294">
        <v>8</v>
      </c>
      <c r="J13" s="294">
        <v>0</v>
      </c>
      <c r="K13" s="294">
        <v>0</v>
      </c>
      <c r="L13" s="294">
        <v>62470</v>
      </c>
      <c r="M13" s="294">
        <v>5</v>
      </c>
      <c r="N13" s="303">
        <v>14667729</v>
      </c>
      <c r="O13" s="304">
        <v>274</v>
      </c>
      <c r="P13" s="304">
        <v>138000</v>
      </c>
      <c r="Q13" s="304">
        <v>46</v>
      </c>
      <c r="R13" s="304">
        <v>50000</v>
      </c>
      <c r="S13" s="305">
        <v>1</v>
      </c>
      <c r="T13" s="294">
        <v>0</v>
      </c>
      <c r="U13" s="294">
        <v>0</v>
      </c>
      <c r="V13" s="294">
        <v>0</v>
      </c>
      <c r="W13" s="294">
        <v>0</v>
      </c>
      <c r="X13" s="303">
        <v>1581744</v>
      </c>
      <c r="Y13" s="304">
        <v>130</v>
      </c>
      <c r="Z13" s="304">
        <v>723045</v>
      </c>
      <c r="AA13" s="304">
        <v>14</v>
      </c>
      <c r="AB13" s="304">
        <v>343677</v>
      </c>
      <c r="AC13" s="304">
        <v>7</v>
      </c>
      <c r="AD13" s="304">
        <v>81500</v>
      </c>
      <c r="AE13" s="305">
        <v>5</v>
      </c>
      <c r="AF13" s="303">
        <v>0</v>
      </c>
      <c r="AG13" s="304">
        <v>0</v>
      </c>
      <c r="AH13" s="304">
        <v>0</v>
      </c>
      <c r="AI13" s="304">
        <v>0</v>
      </c>
      <c r="AJ13" s="304">
        <v>57467</v>
      </c>
      <c r="AK13" s="304">
        <v>1</v>
      </c>
    </row>
    <row r="14" spans="1:93" s="293" customFormat="1" ht="20.100000000000001" customHeight="1" x14ac:dyDescent="0.35">
      <c r="A14" s="309" t="s">
        <v>23</v>
      </c>
      <c r="B14" s="293" t="s">
        <v>31</v>
      </c>
      <c r="C14" s="318">
        <v>642</v>
      </c>
      <c r="D14" s="318">
        <v>514</v>
      </c>
      <c r="E14" s="294">
        <v>485</v>
      </c>
      <c r="F14" s="294">
        <v>2258400</v>
      </c>
      <c r="G14" s="294">
        <v>143</v>
      </c>
      <c r="H14" s="294">
        <v>1866403</v>
      </c>
      <c r="I14" s="294">
        <v>20</v>
      </c>
      <c r="J14" s="294">
        <v>0</v>
      </c>
      <c r="K14" s="294">
        <v>0</v>
      </c>
      <c r="L14" s="294">
        <v>293325</v>
      </c>
      <c r="M14" s="294">
        <v>28</v>
      </c>
      <c r="N14" s="303">
        <v>55241866</v>
      </c>
      <c r="O14" s="304">
        <v>474</v>
      </c>
      <c r="P14" s="304">
        <v>0</v>
      </c>
      <c r="Q14" s="304">
        <v>0</v>
      </c>
      <c r="R14" s="304">
        <v>180472</v>
      </c>
      <c r="S14" s="305">
        <v>3</v>
      </c>
      <c r="T14" s="294">
        <v>0</v>
      </c>
      <c r="U14" s="294">
        <v>0</v>
      </c>
      <c r="V14" s="294">
        <v>0</v>
      </c>
      <c r="W14" s="294">
        <v>0</v>
      </c>
      <c r="X14" s="303">
        <v>104250</v>
      </c>
      <c r="Y14" s="304">
        <v>9</v>
      </c>
      <c r="Z14" s="304">
        <v>943535</v>
      </c>
      <c r="AA14" s="304">
        <v>12</v>
      </c>
      <c r="AB14" s="304">
        <v>0</v>
      </c>
      <c r="AC14" s="304">
        <v>0</v>
      </c>
      <c r="AD14" s="304">
        <v>0</v>
      </c>
      <c r="AE14" s="305">
        <v>0</v>
      </c>
      <c r="AF14" s="303">
        <v>0</v>
      </c>
      <c r="AG14" s="304">
        <v>0</v>
      </c>
      <c r="AH14" s="304">
        <v>0</v>
      </c>
      <c r="AI14" s="304">
        <v>0</v>
      </c>
      <c r="AJ14" s="304">
        <v>2449158</v>
      </c>
      <c r="AK14" s="304">
        <v>27</v>
      </c>
    </row>
    <row r="15" spans="1:93" s="293" customFormat="1" ht="20.100000000000001" customHeight="1" x14ac:dyDescent="0.35">
      <c r="A15" s="309" t="s">
        <v>23</v>
      </c>
      <c r="B15" s="293" t="s">
        <v>34</v>
      </c>
      <c r="C15" s="318">
        <v>467</v>
      </c>
      <c r="D15" s="318">
        <v>504</v>
      </c>
      <c r="E15" s="294">
        <v>387</v>
      </c>
      <c r="F15" s="294">
        <v>618258</v>
      </c>
      <c r="G15" s="294">
        <v>173</v>
      </c>
      <c r="H15" s="294">
        <v>107881</v>
      </c>
      <c r="I15" s="294">
        <v>1</v>
      </c>
      <c r="J15" s="294">
        <v>0</v>
      </c>
      <c r="K15" s="294">
        <v>0</v>
      </c>
      <c r="L15" s="294">
        <v>9000</v>
      </c>
      <c r="M15" s="294">
        <v>3</v>
      </c>
      <c r="N15" s="303">
        <v>37030312</v>
      </c>
      <c r="O15" s="304">
        <v>361</v>
      </c>
      <c r="P15" s="304">
        <v>0</v>
      </c>
      <c r="Q15" s="304">
        <v>0</v>
      </c>
      <c r="R15" s="304">
        <v>926565</v>
      </c>
      <c r="S15" s="305">
        <v>22</v>
      </c>
      <c r="T15" s="294">
        <v>0</v>
      </c>
      <c r="U15" s="294">
        <v>0</v>
      </c>
      <c r="V15" s="294">
        <v>0</v>
      </c>
      <c r="W15" s="294">
        <v>0</v>
      </c>
      <c r="X15" s="303">
        <v>119033</v>
      </c>
      <c r="Y15" s="304">
        <v>114</v>
      </c>
      <c r="Z15" s="304">
        <v>924533</v>
      </c>
      <c r="AA15" s="304">
        <v>8</v>
      </c>
      <c r="AB15" s="304">
        <v>0</v>
      </c>
      <c r="AC15" s="304">
        <v>0</v>
      </c>
      <c r="AD15" s="304">
        <v>0</v>
      </c>
      <c r="AE15" s="305">
        <v>0</v>
      </c>
      <c r="AF15" s="303">
        <v>0</v>
      </c>
      <c r="AG15" s="304">
        <v>0</v>
      </c>
      <c r="AH15" s="304">
        <v>0</v>
      </c>
      <c r="AI15" s="304">
        <v>0</v>
      </c>
      <c r="AJ15" s="304">
        <v>3596343</v>
      </c>
      <c r="AK15" s="304">
        <v>38</v>
      </c>
    </row>
    <row r="16" spans="1:93" s="293" customFormat="1" ht="20.100000000000001" customHeight="1" x14ac:dyDescent="0.35">
      <c r="A16" s="309" t="s">
        <v>23</v>
      </c>
      <c r="B16" s="293" t="s">
        <v>37</v>
      </c>
      <c r="C16" s="318">
        <v>284</v>
      </c>
      <c r="D16" s="318">
        <v>221</v>
      </c>
      <c r="E16" s="294">
        <v>221</v>
      </c>
      <c r="F16" s="294">
        <v>6130</v>
      </c>
      <c r="G16" s="294">
        <v>8</v>
      </c>
      <c r="H16" s="294">
        <v>0</v>
      </c>
      <c r="I16" s="294">
        <v>0</v>
      </c>
      <c r="J16" s="294">
        <v>0</v>
      </c>
      <c r="K16" s="294">
        <v>0</v>
      </c>
      <c r="L16" s="294">
        <v>0</v>
      </c>
      <c r="M16" s="294">
        <v>0</v>
      </c>
      <c r="N16" s="303">
        <v>20936025</v>
      </c>
      <c r="O16" s="304">
        <v>206</v>
      </c>
      <c r="P16" s="304">
        <v>0</v>
      </c>
      <c r="Q16" s="304">
        <v>0</v>
      </c>
      <c r="R16" s="304">
        <v>0</v>
      </c>
      <c r="S16" s="305">
        <v>0</v>
      </c>
      <c r="T16" s="294">
        <v>41175</v>
      </c>
      <c r="U16" s="294">
        <v>9</v>
      </c>
      <c r="V16" s="294">
        <v>0</v>
      </c>
      <c r="W16" s="294">
        <v>0</v>
      </c>
      <c r="X16" s="303">
        <v>1000</v>
      </c>
      <c r="Y16" s="304">
        <v>1</v>
      </c>
      <c r="Z16" s="304">
        <v>0</v>
      </c>
      <c r="AA16" s="304">
        <v>0</v>
      </c>
      <c r="AB16" s="304">
        <v>0</v>
      </c>
      <c r="AC16" s="304">
        <v>0</v>
      </c>
      <c r="AD16" s="304">
        <v>0</v>
      </c>
      <c r="AE16" s="305">
        <v>0</v>
      </c>
      <c r="AF16" s="303">
        <v>0</v>
      </c>
      <c r="AG16" s="304">
        <v>0</v>
      </c>
      <c r="AH16" s="304">
        <v>0</v>
      </c>
      <c r="AI16" s="304">
        <v>0</v>
      </c>
      <c r="AJ16" s="304">
        <v>194180</v>
      </c>
      <c r="AK16" s="304">
        <v>2</v>
      </c>
    </row>
    <row r="17" spans="1:37" s="293" customFormat="1" ht="20.100000000000001" customHeight="1" x14ac:dyDescent="0.35">
      <c r="A17" s="309" t="s">
        <v>39</v>
      </c>
      <c r="B17" s="293" t="s">
        <v>40</v>
      </c>
      <c r="C17" s="318">
        <v>400</v>
      </c>
      <c r="D17" s="318">
        <v>299</v>
      </c>
      <c r="E17" s="294">
        <v>275</v>
      </c>
      <c r="F17" s="294">
        <v>1051801</v>
      </c>
      <c r="G17" s="294">
        <v>110</v>
      </c>
      <c r="H17" s="294">
        <v>1016571</v>
      </c>
      <c r="I17" s="294">
        <v>66</v>
      </c>
      <c r="J17" s="294">
        <v>891546</v>
      </c>
      <c r="K17" s="294">
        <v>86</v>
      </c>
      <c r="L17" s="294">
        <v>41175</v>
      </c>
      <c r="M17" s="294">
        <v>11</v>
      </c>
      <c r="N17" s="303">
        <v>16957545</v>
      </c>
      <c r="O17" s="304">
        <v>251</v>
      </c>
      <c r="P17" s="304">
        <v>0</v>
      </c>
      <c r="Q17" s="304">
        <v>0</v>
      </c>
      <c r="R17" s="304">
        <v>175804</v>
      </c>
      <c r="S17" s="305">
        <v>5</v>
      </c>
      <c r="T17" s="294">
        <v>4200</v>
      </c>
      <c r="U17" s="294">
        <v>1</v>
      </c>
      <c r="V17" s="294">
        <v>0</v>
      </c>
      <c r="W17" s="294">
        <v>0</v>
      </c>
      <c r="X17" s="303">
        <v>91289</v>
      </c>
      <c r="Y17" s="304">
        <v>9</v>
      </c>
      <c r="Z17" s="304">
        <v>1183094</v>
      </c>
      <c r="AA17" s="304">
        <v>15</v>
      </c>
      <c r="AB17" s="304">
        <v>0</v>
      </c>
      <c r="AC17" s="304">
        <v>0</v>
      </c>
      <c r="AD17" s="304">
        <v>2500</v>
      </c>
      <c r="AE17" s="305">
        <v>1</v>
      </c>
      <c r="AF17" s="303">
        <v>0</v>
      </c>
      <c r="AG17" s="304">
        <v>0</v>
      </c>
      <c r="AH17" s="304">
        <v>0</v>
      </c>
      <c r="AI17" s="304">
        <v>0</v>
      </c>
      <c r="AJ17" s="304">
        <v>136186</v>
      </c>
      <c r="AK17" s="304">
        <v>2</v>
      </c>
    </row>
    <row r="18" spans="1:37" s="293" customFormat="1" ht="20.100000000000001" customHeight="1" x14ac:dyDescent="0.35">
      <c r="A18" s="309" t="s">
        <v>42</v>
      </c>
      <c r="B18" s="293" t="s">
        <v>43</v>
      </c>
      <c r="C18" s="318">
        <v>201</v>
      </c>
      <c r="D18" s="318">
        <v>192</v>
      </c>
      <c r="E18" s="294">
        <v>105</v>
      </c>
      <c r="F18" s="294">
        <v>1507037</v>
      </c>
      <c r="G18" s="294">
        <v>79</v>
      </c>
      <c r="H18" s="294">
        <v>0</v>
      </c>
      <c r="I18" s="294">
        <v>0</v>
      </c>
      <c r="J18" s="294">
        <v>0</v>
      </c>
      <c r="K18" s="294">
        <v>0</v>
      </c>
      <c r="L18" s="294">
        <v>33611</v>
      </c>
      <c r="M18" s="294">
        <v>10</v>
      </c>
      <c r="N18" s="303">
        <v>4743890</v>
      </c>
      <c r="O18" s="304">
        <v>105</v>
      </c>
      <c r="P18" s="304">
        <v>0</v>
      </c>
      <c r="Q18" s="304">
        <v>0</v>
      </c>
      <c r="R18" s="304">
        <v>137699</v>
      </c>
      <c r="S18" s="305">
        <v>23</v>
      </c>
      <c r="T18" s="294">
        <v>0</v>
      </c>
      <c r="U18" s="294">
        <v>0</v>
      </c>
      <c r="V18" s="294">
        <v>0</v>
      </c>
      <c r="W18" s="294">
        <v>0</v>
      </c>
      <c r="X18" s="303">
        <v>324554</v>
      </c>
      <c r="Y18" s="304">
        <v>14</v>
      </c>
      <c r="Z18" s="304">
        <v>0</v>
      </c>
      <c r="AA18" s="304">
        <v>0</v>
      </c>
      <c r="AB18" s="304">
        <v>0</v>
      </c>
      <c r="AC18" s="304">
        <v>0</v>
      </c>
      <c r="AD18" s="304">
        <v>7215</v>
      </c>
      <c r="AE18" s="305">
        <v>2</v>
      </c>
      <c r="AF18" s="303">
        <v>3384933</v>
      </c>
      <c r="AG18" s="304">
        <v>75</v>
      </c>
      <c r="AH18" s="304">
        <v>0</v>
      </c>
      <c r="AI18" s="304">
        <v>0</v>
      </c>
      <c r="AJ18" s="304">
        <v>0</v>
      </c>
      <c r="AK18" s="304">
        <v>0</v>
      </c>
    </row>
    <row r="19" spans="1:37" s="293" customFormat="1" ht="20.100000000000001" customHeight="1" x14ac:dyDescent="0.35">
      <c r="A19" s="309" t="s">
        <v>45</v>
      </c>
      <c r="B19" s="293" t="s">
        <v>46</v>
      </c>
      <c r="C19" s="318">
        <v>292</v>
      </c>
      <c r="D19" s="318">
        <v>279</v>
      </c>
      <c r="E19" s="294">
        <v>267</v>
      </c>
      <c r="F19" s="294">
        <v>1783501</v>
      </c>
      <c r="G19" s="294">
        <v>88</v>
      </c>
      <c r="H19" s="294">
        <v>217400</v>
      </c>
      <c r="I19" s="294">
        <v>4</v>
      </c>
      <c r="J19" s="294">
        <v>500</v>
      </c>
      <c r="K19" s="294">
        <v>1</v>
      </c>
      <c r="L19" s="294">
        <v>2500</v>
      </c>
      <c r="M19" s="294">
        <v>1</v>
      </c>
      <c r="N19" s="303">
        <v>18796706</v>
      </c>
      <c r="O19" s="304">
        <v>266</v>
      </c>
      <c r="P19" s="304">
        <v>0</v>
      </c>
      <c r="Q19" s="304">
        <v>0</v>
      </c>
      <c r="R19" s="304">
        <v>113971</v>
      </c>
      <c r="S19" s="305">
        <v>4</v>
      </c>
      <c r="T19" s="294">
        <v>0</v>
      </c>
      <c r="U19" s="294">
        <v>0</v>
      </c>
      <c r="V19" s="613">
        <v>0</v>
      </c>
      <c r="W19" s="294">
        <v>0</v>
      </c>
      <c r="X19" s="303">
        <v>272176</v>
      </c>
      <c r="Y19" s="304">
        <v>11</v>
      </c>
      <c r="Z19" s="304">
        <v>50983</v>
      </c>
      <c r="AA19" s="304">
        <v>1</v>
      </c>
      <c r="AB19" s="304">
        <v>0</v>
      </c>
      <c r="AC19" s="304">
        <v>0</v>
      </c>
      <c r="AD19" s="304">
        <v>0</v>
      </c>
      <c r="AE19" s="305">
        <v>0</v>
      </c>
      <c r="AF19" s="303">
        <v>0</v>
      </c>
      <c r="AG19" s="304">
        <v>0</v>
      </c>
      <c r="AH19" s="304">
        <v>0</v>
      </c>
      <c r="AI19" s="304">
        <v>0</v>
      </c>
      <c r="AJ19" s="304">
        <v>277328</v>
      </c>
      <c r="AK19" s="304">
        <v>6</v>
      </c>
    </row>
    <row r="20" spans="1:37" s="293" customFormat="1" ht="20.100000000000001" customHeight="1" x14ac:dyDescent="0.35">
      <c r="A20" s="309" t="s">
        <v>48</v>
      </c>
      <c r="B20" s="293" t="s">
        <v>49</v>
      </c>
      <c r="C20" s="318">
        <v>364</v>
      </c>
      <c r="D20" s="318">
        <v>310</v>
      </c>
      <c r="E20" s="294">
        <v>310</v>
      </c>
      <c r="F20" s="294">
        <v>777594</v>
      </c>
      <c r="G20" s="294">
        <v>150</v>
      </c>
      <c r="H20" s="294">
        <v>981811</v>
      </c>
      <c r="I20" s="294">
        <v>245</v>
      </c>
      <c r="J20" s="294">
        <v>84910</v>
      </c>
      <c r="K20" s="294">
        <v>16</v>
      </c>
      <c r="L20" s="294">
        <v>812731</v>
      </c>
      <c r="M20" s="294">
        <v>17</v>
      </c>
      <c r="N20" s="303">
        <v>156095</v>
      </c>
      <c r="O20" s="304">
        <v>268</v>
      </c>
      <c r="P20" s="304">
        <v>0</v>
      </c>
      <c r="Q20" s="304">
        <v>0</v>
      </c>
      <c r="R20" s="304">
        <v>158736</v>
      </c>
      <c r="S20" s="305">
        <v>3</v>
      </c>
      <c r="T20" s="294">
        <v>0</v>
      </c>
      <c r="U20" s="294">
        <v>0</v>
      </c>
      <c r="V20" s="294">
        <v>0</v>
      </c>
      <c r="W20" s="294">
        <v>0</v>
      </c>
      <c r="X20" s="303">
        <v>73137</v>
      </c>
      <c r="Y20" s="304">
        <v>8</v>
      </c>
      <c r="Z20" s="304">
        <v>12919</v>
      </c>
      <c r="AA20" s="304">
        <v>15</v>
      </c>
      <c r="AB20" s="304">
        <v>3491</v>
      </c>
      <c r="AC20" s="304">
        <v>1</v>
      </c>
      <c r="AD20" s="304">
        <v>624473</v>
      </c>
      <c r="AE20" s="305">
        <v>12</v>
      </c>
      <c r="AF20" s="303">
        <v>0</v>
      </c>
      <c r="AG20" s="304">
        <v>0</v>
      </c>
      <c r="AH20" s="304">
        <v>0</v>
      </c>
      <c r="AI20" s="304">
        <v>0</v>
      </c>
      <c r="AJ20" s="304">
        <v>25000</v>
      </c>
      <c r="AK20" s="304">
        <v>1</v>
      </c>
    </row>
    <row r="21" spans="1:37" s="293" customFormat="1" ht="20.100000000000001" customHeight="1" x14ac:dyDescent="0.35">
      <c r="A21" s="309" t="s">
        <v>48</v>
      </c>
      <c r="B21" s="293" t="s">
        <v>50</v>
      </c>
      <c r="C21" s="318">
        <v>500</v>
      </c>
      <c r="D21" s="318">
        <v>423</v>
      </c>
      <c r="E21" s="294">
        <v>410</v>
      </c>
      <c r="F21" s="294">
        <v>613203</v>
      </c>
      <c r="G21" s="294">
        <v>29</v>
      </c>
      <c r="H21" s="294">
        <v>448830</v>
      </c>
      <c r="I21" s="294">
        <v>6</v>
      </c>
      <c r="J21" s="294">
        <v>8205</v>
      </c>
      <c r="K21" s="294">
        <v>3</v>
      </c>
      <c r="L21" s="294">
        <v>7929</v>
      </c>
      <c r="M21" s="294">
        <v>1</v>
      </c>
      <c r="N21" s="303">
        <v>37225949</v>
      </c>
      <c r="O21" s="304">
        <v>392</v>
      </c>
      <c r="P21" s="304">
        <v>0</v>
      </c>
      <c r="Q21" s="304">
        <v>0</v>
      </c>
      <c r="R21" s="304">
        <v>259663</v>
      </c>
      <c r="S21" s="305">
        <v>4</v>
      </c>
      <c r="T21" s="294">
        <v>16846</v>
      </c>
      <c r="U21" s="294">
        <v>7</v>
      </c>
      <c r="V21" s="294">
        <v>0</v>
      </c>
      <c r="W21" s="294">
        <v>0</v>
      </c>
      <c r="X21" s="303">
        <v>28564</v>
      </c>
      <c r="Y21" s="304">
        <v>2</v>
      </c>
      <c r="Z21" s="304">
        <v>508627</v>
      </c>
      <c r="AA21" s="304">
        <v>7</v>
      </c>
      <c r="AB21" s="304">
        <v>0</v>
      </c>
      <c r="AC21" s="304">
        <v>0</v>
      </c>
      <c r="AD21" s="304">
        <v>0</v>
      </c>
      <c r="AE21" s="305">
        <v>0</v>
      </c>
      <c r="AF21" s="303">
        <v>0</v>
      </c>
      <c r="AG21" s="304">
        <v>0</v>
      </c>
      <c r="AH21" s="304">
        <v>0</v>
      </c>
      <c r="AI21" s="304">
        <v>0</v>
      </c>
      <c r="AJ21" s="304">
        <v>448179</v>
      </c>
      <c r="AK21" s="304">
        <v>6</v>
      </c>
    </row>
    <row r="22" spans="1:37" s="293" customFormat="1" ht="20.100000000000001" customHeight="1" x14ac:dyDescent="0.35">
      <c r="A22" s="309" t="s">
        <v>48</v>
      </c>
      <c r="B22" s="293" t="s">
        <v>362</v>
      </c>
      <c r="C22" s="318">
        <v>408</v>
      </c>
      <c r="D22" s="318">
        <v>396</v>
      </c>
      <c r="E22" s="294">
        <v>382</v>
      </c>
      <c r="F22" s="294">
        <v>643300</v>
      </c>
      <c r="G22" s="294">
        <v>274</v>
      </c>
      <c r="H22" s="294">
        <v>92047</v>
      </c>
      <c r="I22" s="294">
        <v>4</v>
      </c>
      <c r="J22" s="294">
        <v>0</v>
      </c>
      <c r="K22" s="294">
        <v>0</v>
      </c>
      <c r="L22" s="294">
        <v>31642</v>
      </c>
      <c r="M22" s="294">
        <v>9</v>
      </c>
      <c r="N22" s="303">
        <v>29106727</v>
      </c>
      <c r="O22" s="304">
        <v>350</v>
      </c>
      <c r="P22" s="304">
        <v>0</v>
      </c>
      <c r="Q22" s="304">
        <v>0</v>
      </c>
      <c r="R22" s="304">
        <v>271348</v>
      </c>
      <c r="S22" s="305">
        <v>5</v>
      </c>
      <c r="T22" s="294">
        <v>0</v>
      </c>
      <c r="U22" s="294">
        <v>0</v>
      </c>
      <c r="V22" s="294">
        <v>0</v>
      </c>
      <c r="W22" s="294">
        <v>0</v>
      </c>
      <c r="X22" s="303">
        <v>0</v>
      </c>
      <c r="Y22" s="304">
        <v>0</v>
      </c>
      <c r="Z22" s="304">
        <v>868023</v>
      </c>
      <c r="AA22" s="304">
        <v>18</v>
      </c>
      <c r="AB22" s="304">
        <v>0</v>
      </c>
      <c r="AC22" s="304">
        <v>0</v>
      </c>
      <c r="AD22" s="304">
        <v>0</v>
      </c>
      <c r="AE22" s="305">
        <v>0</v>
      </c>
      <c r="AF22" s="303">
        <v>0</v>
      </c>
      <c r="AG22" s="304">
        <v>0</v>
      </c>
      <c r="AH22" s="304">
        <v>0</v>
      </c>
      <c r="AI22" s="304">
        <v>0</v>
      </c>
      <c r="AJ22" s="304">
        <v>0</v>
      </c>
      <c r="AK22" s="304">
        <v>0</v>
      </c>
    </row>
    <row r="23" spans="1:37" s="293" customFormat="1" ht="20.100000000000001" customHeight="1" x14ac:dyDescent="0.35">
      <c r="A23" s="309" t="s">
        <v>53</v>
      </c>
      <c r="B23" s="293" t="s">
        <v>54</v>
      </c>
      <c r="C23" s="318">
        <v>377</v>
      </c>
      <c r="D23" s="318">
        <v>323</v>
      </c>
      <c r="E23" s="294">
        <v>323</v>
      </c>
      <c r="F23" s="294">
        <v>474158</v>
      </c>
      <c r="G23" s="294">
        <v>227</v>
      </c>
      <c r="H23" s="294">
        <v>0</v>
      </c>
      <c r="I23" s="294">
        <v>0</v>
      </c>
      <c r="J23" s="294">
        <v>0</v>
      </c>
      <c r="K23" s="294">
        <v>0</v>
      </c>
      <c r="L23" s="294">
        <v>147256</v>
      </c>
      <c r="M23" s="294">
        <v>38</v>
      </c>
      <c r="N23" s="303">
        <v>17156216</v>
      </c>
      <c r="O23" s="304">
        <v>318</v>
      </c>
      <c r="P23" s="304">
        <v>0</v>
      </c>
      <c r="Q23" s="304">
        <v>0</v>
      </c>
      <c r="R23" s="304">
        <v>199885</v>
      </c>
      <c r="S23" s="305">
        <v>5</v>
      </c>
      <c r="T23" s="294">
        <v>0</v>
      </c>
      <c r="U23" s="294">
        <v>0</v>
      </c>
      <c r="V23" s="294">
        <v>0</v>
      </c>
      <c r="W23" s="294">
        <v>0</v>
      </c>
      <c r="X23" s="303">
        <v>0</v>
      </c>
      <c r="Y23" s="304">
        <v>0</v>
      </c>
      <c r="Z23" s="304">
        <v>0</v>
      </c>
      <c r="AA23" s="304">
        <v>0</v>
      </c>
      <c r="AB23" s="304">
        <v>0</v>
      </c>
      <c r="AC23" s="304">
        <v>0</v>
      </c>
      <c r="AD23" s="304">
        <v>0</v>
      </c>
      <c r="AE23" s="305">
        <v>0</v>
      </c>
      <c r="AF23" s="303">
        <v>0</v>
      </c>
      <c r="AG23" s="304">
        <v>0</v>
      </c>
      <c r="AH23" s="304">
        <v>0</v>
      </c>
      <c r="AI23" s="304">
        <v>0</v>
      </c>
      <c r="AJ23" s="304">
        <v>0</v>
      </c>
      <c r="AK23" s="304">
        <v>0</v>
      </c>
    </row>
    <row r="24" spans="1:37" s="293" customFormat="1" ht="20.100000000000001" customHeight="1" x14ac:dyDescent="0.35">
      <c r="A24" s="309" t="s">
        <v>56</v>
      </c>
      <c r="B24" s="293" t="s">
        <v>57</v>
      </c>
      <c r="C24" s="318">
        <v>212</v>
      </c>
      <c r="D24" s="318">
        <v>181</v>
      </c>
      <c r="E24" s="294">
        <v>181</v>
      </c>
      <c r="F24" s="294">
        <v>57199</v>
      </c>
      <c r="G24" s="294">
        <v>14</v>
      </c>
      <c r="H24" s="294">
        <v>0</v>
      </c>
      <c r="I24" s="294">
        <v>0</v>
      </c>
      <c r="J24" s="294">
        <v>0</v>
      </c>
      <c r="K24" s="294">
        <v>0</v>
      </c>
      <c r="L24" s="294">
        <v>78059</v>
      </c>
      <c r="M24" s="294">
        <v>2</v>
      </c>
      <c r="N24" s="303">
        <v>9693619</v>
      </c>
      <c r="O24" s="304">
        <v>181</v>
      </c>
      <c r="P24" s="304">
        <v>0</v>
      </c>
      <c r="Q24" s="304">
        <v>0</v>
      </c>
      <c r="R24" s="304">
        <v>0</v>
      </c>
      <c r="S24" s="305">
        <v>0</v>
      </c>
      <c r="T24" s="294">
        <v>0</v>
      </c>
      <c r="U24" s="294">
        <v>0</v>
      </c>
      <c r="V24" s="294">
        <v>0</v>
      </c>
      <c r="W24" s="294">
        <v>0</v>
      </c>
      <c r="X24" s="303">
        <v>0</v>
      </c>
      <c r="Y24" s="304">
        <v>0</v>
      </c>
      <c r="Z24" s="304">
        <v>0</v>
      </c>
      <c r="AA24" s="304">
        <v>0</v>
      </c>
      <c r="AB24" s="304">
        <v>0</v>
      </c>
      <c r="AC24" s="304">
        <v>0</v>
      </c>
      <c r="AD24" s="304">
        <v>35990</v>
      </c>
      <c r="AE24" s="305">
        <v>1</v>
      </c>
      <c r="AF24" s="303">
        <v>0</v>
      </c>
      <c r="AG24" s="304">
        <v>0</v>
      </c>
      <c r="AH24" s="304">
        <v>0</v>
      </c>
      <c r="AI24" s="304">
        <v>0</v>
      </c>
      <c r="AJ24" s="304">
        <v>0</v>
      </c>
      <c r="AK24" s="304">
        <v>0</v>
      </c>
    </row>
    <row r="25" spans="1:37" s="293" customFormat="1" ht="20.100000000000001" customHeight="1" x14ac:dyDescent="0.35">
      <c r="A25" s="309" t="s">
        <v>56</v>
      </c>
      <c r="B25" s="293" t="s">
        <v>59</v>
      </c>
      <c r="C25" s="318">
        <v>378</v>
      </c>
      <c r="D25" s="318">
        <v>437</v>
      </c>
      <c r="E25" s="294">
        <v>437</v>
      </c>
      <c r="F25" s="294">
        <v>71183</v>
      </c>
      <c r="G25" s="294">
        <v>2</v>
      </c>
      <c r="H25" s="294">
        <v>0</v>
      </c>
      <c r="I25" s="294">
        <v>0</v>
      </c>
      <c r="J25" s="294">
        <v>0</v>
      </c>
      <c r="K25" s="294">
        <v>0</v>
      </c>
      <c r="L25" s="294">
        <v>80975</v>
      </c>
      <c r="M25" s="294">
        <v>29</v>
      </c>
      <c r="N25" s="303">
        <v>36583536</v>
      </c>
      <c r="O25" s="304">
        <v>414</v>
      </c>
      <c r="P25" s="304">
        <v>0</v>
      </c>
      <c r="Q25" s="304">
        <v>0</v>
      </c>
      <c r="R25" s="304">
        <v>0</v>
      </c>
      <c r="S25" s="305">
        <v>0</v>
      </c>
      <c r="T25" s="294">
        <v>0</v>
      </c>
      <c r="U25" s="294">
        <v>0</v>
      </c>
      <c r="V25" s="294">
        <v>0</v>
      </c>
      <c r="W25" s="294">
        <v>0</v>
      </c>
      <c r="X25" s="303">
        <v>0</v>
      </c>
      <c r="Y25" s="304">
        <v>0</v>
      </c>
      <c r="Z25" s="304">
        <v>0</v>
      </c>
      <c r="AA25" s="304">
        <v>0</v>
      </c>
      <c r="AB25" s="304">
        <v>0</v>
      </c>
      <c r="AC25" s="304">
        <v>0</v>
      </c>
      <c r="AD25" s="304">
        <v>0</v>
      </c>
      <c r="AE25" s="305">
        <v>0</v>
      </c>
      <c r="AF25" s="303">
        <v>0</v>
      </c>
      <c r="AG25" s="304">
        <v>0</v>
      </c>
      <c r="AH25" s="304">
        <v>0</v>
      </c>
      <c r="AI25" s="304">
        <v>0</v>
      </c>
      <c r="AJ25" s="304">
        <v>0</v>
      </c>
      <c r="AK25" s="304">
        <v>0</v>
      </c>
    </row>
    <row r="26" spans="1:37" s="293" customFormat="1" ht="20.100000000000001" customHeight="1" x14ac:dyDescent="0.35">
      <c r="A26" s="309" t="s">
        <v>56</v>
      </c>
      <c r="B26" s="293" t="s">
        <v>61</v>
      </c>
      <c r="C26" s="318">
        <v>527</v>
      </c>
      <c r="D26" s="318">
        <v>481</v>
      </c>
      <c r="E26" s="294">
        <v>481</v>
      </c>
      <c r="F26" s="294">
        <v>423320</v>
      </c>
      <c r="G26" s="294">
        <v>9</v>
      </c>
      <c r="H26" s="294">
        <v>615342</v>
      </c>
      <c r="I26" s="294">
        <v>10</v>
      </c>
      <c r="J26" s="294">
        <v>0</v>
      </c>
      <c r="K26" s="294">
        <v>0</v>
      </c>
      <c r="L26" s="294">
        <v>0</v>
      </c>
      <c r="M26" s="294">
        <v>0</v>
      </c>
      <c r="N26" s="303">
        <v>53072644</v>
      </c>
      <c r="O26" s="304">
        <v>452</v>
      </c>
      <c r="P26" s="304">
        <v>0</v>
      </c>
      <c r="Q26" s="304">
        <v>0</v>
      </c>
      <c r="R26" s="304">
        <v>1381379</v>
      </c>
      <c r="S26" s="305">
        <v>19</v>
      </c>
      <c r="T26" s="294">
        <v>52102</v>
      </c>
      <c r="U26" s="294">
        <v>58</v>
      </c>
      <c r="V26" s="294">
        <v>0</v>
      </c>
      <c r="W26" s="294">
        <v>0</v>
      </c>
      <c r="X26" s="303">
        <v>0</v>
      </c>
      <c r="Y26" s="304">
        <v>0</v>
      </c>
      <c r="Z26" s="304">
        <v>0</v>
      </c>
      <c r="AA26" s="304">
        <v>0</v>
      </c>
      <c r="AB26" s="304">
        <v>0</v>
      </c>
      <c r="AC26" s="304">
        <v>0</v>
      </c>
      <c r="AD26" s="304">
        <v>0</v>
      </c>
      <c r="AE26" s="305">
        <v>0</v>
      </c>
      <c r="AF26" s="303">
        <v>0</v>
      </c>
      <c r="AG26" s="304">
        <v>0</v>
      </c>
      <c r="AH26" s="304">
        <v>0</v>
      </c>
      <c r="AI26" s="304">
        <v>0</v>
      </c>
      <c r="AJ26" s="304">
        <v>0</v>
      </c>
      <c r="AK26" s="304">
        <v>0</v>
      </c>
    </row>
    <row r="27" spans="1:37" s="293" customFormat="1" ht="20.100000000000001" customHeight="1" x14ac:dyDescent="0.35">
      <c r="A27" s="309" t="s">
        <v>62</v>
      </c>
      <c r="B27" s="293" t="s">
        <v>63</v>
      </c>
      <c r="C27" s="318">
        <v>449</v>
      </c>
      <c r="D27" s="318">
        <v>287</v>
      </c>
      <c r="E27" s="294">
        <v>374</v>
      </c>
      <c r="F27" s="294">
        <v>996404</v>
      </c>
      <c r="G27" s="294">
        <v>100</v>
      </c>
      <c r="H27" s="294">
        <v>131200</v>
      </c>
      <c r="I27" s="294">
        <v>88</v>
      </c>
      <c r="J27" s="294">
        <v>0</v>
      </c>
      <c r="K27" s="294">
        <v>0</v>
      </c>
      <c r="L27" s="294">
        <v>72850</v>
      </c>
      <c r="M27" s="294">
        <v>28</v>
      </c>
      <c r="N27" s="303">
        <v>25093327</v>
      </c>
      <c r="O27" s="304">
        <v>356</v>
      </c>
      <c r="P27" s="304">
        <v>0</v>
      </c>
      <c r="Q27" s="304">
        <v>0</v>
      </c>
      <c r="R27" s="304">
        <v>1578949</v>
      </c>
      <c r="S27" s="305">
        <v>35</v>
      </c>
      <c r="T27" s="294">
        <v>0</v>
      </c>
      <c r="U27" s="294">
        <v>0</v>
      </c>
      <c r="V27" s="294">
        <v>0</v>
      </c>
      <c r="W27" s="294">
        <v>0</v>
      </c>
      <c r="X27" s="303">
        <v>94312</v>
      </c>
      <c r="Y27" s="304">
        <v>16</v>
      </c>
      <c r="Z27" s="304">
        <v>0</v>
      </c>
      <c r="AA27" s="304">
        <v>0</v>
      </c>
      <c r="AB27" s="304">
        <v>0</v>
      </c>
      <c r="AC27" s="304">
        <v>0</v>
      </c>
      <c r="AD27" s="304">
        <v>2250</v>
      </c>
      <c r="AE27" s="305">
        <v>1</v>
      </c>
      <c r="AF27" s="303">
        <v>0</v>
      </c>
      <c r="AG27" s="304">
        <v>0</v>
      </c>
      <c r="AH27" s="304">
        <v>0</v>
      </c>
      <c r="AI27" s="304">
        <v>0</v>
      </c>
      <c r="AJ27" s="304">
        <v>1171167</v>
      </c>
      <c r="AK27" s="304">
        <v>14</v>
      </c>
    </row>
    <row r="28" spans="1:37" s="293" customFormat="1" ht="20.100000000000001" customHeight="1" x14ac:dyDescent="0.35">
      <c r="A28" s="309" t="s">
        <v>64</v>
      </c>
      <c r="B28" s="293" t="s">
        <v>65</v>
      </c>
      <c r="C28" s="318">
        <v>334</v>
      </c>
      <c r="D28" s="318">
        <v>334</v>
      </c>
      <c r="E28" s="294">
        <v>286</v>
      </c>
      <c r="F28" s="294">
        <v>1754303</v>
      </c>
      <c r="G28" s="294">
        <v>270</v>
      </c>
      <c r="H28" s="294">
        <v>284943</v>
      </c>
      <c r="I28" s="294">
        <v>4</v>
      </c>
      <c r="J28" s="294">
        <v>0</v>
      </c>
      <c r="K28" s="294">
        <v>0</v>
      </c>
      <c r="L28" s="294">
        <v>40630</v>
      </c>
      <c r="M28" s="294">
        <v>13</v>
      </c>
      <c r="N28" s="303">
        <v>17753387</v>
      </c>
      <c r="O28" s="304">
        <v>259</v>
      </c>
      <c r="P28" s="304">
        <v>159977</v>
      </c>
      <c r="Q28" s="304">
        <v>17</v>
      </c>
      <c r="R28" s="304">
        <v>212738</v>
      </c>
      <c r="S28" s="305">
        <v>4</v>
      </c>
      <c r="T28" s="294">
        <v>0</v>
      </c>
      <c r="U28" s="294">
        <v>0</v>
      </c>
      <c r="V28" s="294">
        <v>0</v>
      </c>
      <c r="W28" s="294">
        <v>0</v>
      </c>
      <c r="X28" s="303">
        <v>177658</v>
      </c>
      <c r="Y28" s="304">
        <v>27</v>
      </c>
      <c r="Z28" s="304">
        <v>303302</v>
      </c>
      <c r="AA28" s="304">
        <v>5</v>
      </c>
      <c r="AB28" s="304">
        <v>0</v>
      </c>
      <c r="AC28" s="304">
        <v>0</v>
      </c>
      <c r="AD28" s="304">
        <v>0</v>
      </c>
      <c r="AE28" s="305">
        <v>0</v>
      </c>
      <c r="AF28" s="303">
        <v>0</v>
      </c>
      <c r="AG28" s="304">
        <v>0</v>
      </c>
      <c r="AH28" s="304">
        <v>10000</v>
      </c>
      <c r="AI28" s="304">
        <v>1</v>
      </c>
      <c r="AJ28" s="304">
        <v>87000</v>
      </c>
      <c r="AK28" s="304">
        <v>2</v>
      </c>
    </row>
    <row r="29" spans="1:37" s="293" customFormat="1" ht="20.100000000000001" customHeight="1" x14ac:dyDescent="0.35">
      <c r="A29" s="309" t="s">
        <v>66</v>
      </c>
      <c r="B29" s="293" t="s">
        <v>67</v>
      </c>
      <c r="C29" s="318">
        <v>265</v>
      </c>
      <c r="D29" s="318">
        <v>259</v>
      </c>
      <c r="E29" s="294">
        <v>259</v>
      </c>
      <c r="F29" s="294">
        <v>198506</v>
      </c>
      <c r="G29" s="294">
        <v>78</v>
      </c>
      <c r="H29" s="294">
        <v>825537</v>
      </c>
      <c r="I29" s="294">
        <v>156</v>
      </c>
      <c r="J29" s="294">
        <v>9000</v>
      </c>
      <c r="K29" s="294">
        <v>2</v>
      </c>
      <c r="L29" s="294">
        <v>733906</v>
      </c>
      <c r="M29" s="294">
        <v>156</v>
      </c>
      <c r="N29" s="303">
        <v>15804113</v>
      </c>
      <c r="O29" s="304">
        <v>228</v>
      </c>
      <c r="P29" s="304">
        <v>0</v>
      </c>
      <c r="Q29" s="304">
        <v>0</v>
      </c>
      <c r="R29" s="304">
        <v>0</v>
      </c>
      <c r="S29" s="305">
        <v>0</v>
      </c>
      <c r="T29" s="294">
        <v>0</v>
      </c>
      <c r="U29" s="294">
        <v>0</v>
      </c>
      <c r="V29" s="294">
        <v>0</v>
      </c>
      <c r="W29" s="294">
        <v>0</v>
      </c>
      <c r="X29" s="303">
        <v>0</v>
      </c>
      <c r="Y29" s="304">
        <v>0</v>
      </c>
      <c r="Z29" s="304">
        <v>0</v>
      </c>
      <c r="AA29" s="304">
        <v>0</v>
      </c>
      <c r="AB29" s="304">
        <v>0</v>
      </c>
      <c r="AC29" s="304">
        <v>0</v>
      </c>
      <c r="AD29" s="304">
        <v>0</v>
      </c>
      <c r="AE29" s="305">
        <v>0</v>
      </c>
      <c r="AF29" s="303">
        <v>0</v>
      </c>
      <c r="AG29" s="304">
        <v>0</v>
      </c>
      <c r="AH29" s="304">
        <v>0</v>
      </c>
      <c r="AI29" s="304">
        <v>0</v>
      </c>
      <c r="AJ29" s="304">
        <v>0</v>
      </c>
      <c r="AK29" s="304">
        <v>0</v>
      </c>
    </row>
    <row r="30" spans="1:37" s="293" customFormat="1" ht="20.100000000000001" customHeight="1" x14ac:dyDescent="0.35">
      <c r="A30" s="309" t="s">
        <v>66</v>
      </c>
      <c r="B30" s="293" t="s">
        <v>69</v>
      </c>
      <c r="C30" s="318">
        <v>478</v>
      </c>
      <c r="D30" s="318">
        <v>405</v>
      </c>
      <c r="E30" s="294">
        <v>405</v>
      </c>
      <c r="F30" s="294">
        <v>363442</v>
      </c>
      <c r="G30" s="294">
        <v>71</v>
      </c>
      <c r="H30" s="294">
        <v>1835660</v>
      </c>
      <c r="I30" s="294">
        <v>203</v>
      </c>
      <c r="J30" s="294">
        <v>3000</v>
      </c>
      <c r="K30" s="294">
        <v>1</v>
      </c>
      <c r="L30" s="294">
        <v>5750</v>
      </c>
      <c r="M30" s="294">
        <v>3</v>
      </c>
      <c r="N30" s="303">
        <v>28882977</v>
      </c>
      <c r="O30" s="304">
        <v>373</v>
      </c>
      <c r="P30" s="304">
        <v>15000</v>
      </c>
      <c r="Q30" s="304">
        <v>1</v>
      </c>
      <c r="R30" s="304">
        <v>251179</v>
      </c>
      <c r="S30" s="305">
        <v>4</v>
      </c>
      <c r="T30" s="294">
        <v>0</v>
      </c>
      <c r="U30" s="294">
        <v>0</v>
      </c>
      <c r="V30" s="294">
        <v>0</v>
      </c>
      <c r="W30" s="294">
        <v>0</v>
      </c>
      <c r="X30" s="303">
        <v>24388</v>
      </c>
      <c r="Y30" s="304">
        <v>5</v>
      </c>
      <c r="Z30" s="304">
        <v>998336</v>
      </c>
      <c r="AA30" s="304">
        <v>13</v>
      </c>
      <c r="AB30" s="304">
        <v>0</v>
      </c>
      <c r="AC30" s="304">
        <v>0</v>
      </c>
      <c r="AD30" s="304">
        <v>0</v>
      </c>
      <c r="AE30" s="305">
        <v>0</v>
      </c>
      <c r="AF30" s="303">
        <v>0</v>
      </c>
      <c r="AG30" s="304">
        <v>0</v>
      </c>
      <c r="AH30" s="304">
        <v>0</v>
      </c>
      <c r="AI30" s="304">
        <v>0</v>
      </c>
      <c r="AJ30" s="304">
        <v>195999</v>
      </c>
      <c r="AK30" s="304">
        <v>2</v>
      </c>
    </row>
    <row r="31" spans="1:37" s="293" customFormat="1" ht="20.100000000000001" customHeight="1" x14ac:dyDescent="0.35">
      <c r="A31" s="309" t="s">
        <v>71</v>
      </c>
      <c r="B31" s="293" t="s">
        <v>72</v>
      </c>
      <c r="C31" s="318">
        <v>282</v>
      </c>
      <c r="D31" s="318">
        <v>255</v>
      </c>
      <c r="E31" s="294">
        <v>245</v>
      </c>
      <c r="F31" s="294">
        <v>355956</v>
      </c>
      <c r="G31" s="294">
        <v>101</v>
      </c>
      <c r="H31" s="294">
        <v>241984</v>
      </c>
      <c r="I31" s="294">
        <v>171</v>
      </c>
      <c r="J31" s="294">
        <v>402573</v>
      </c>
      <c r="K31" s="294">
        <v>25</v>
      </c>
      <c r="L31" s="294">
        <v>0</v>
      </c>
      <c r="M31" s="294">
        <v>0</v>
      </c>
      <c r="N31" s="303">
        <v>15242693</v>
      </c>
      <c r="O31" s="304">
        <v>235</v>
      </c>
      <c r="P31" s="304">
        <v>0</v>
      </c>
      <c r="Q31" s="304">
        <v>0</v>
      </c>
      <c r="R31" s="304">
        <v>106907</v>
      </c>
      <c r="S31" s="305">
        <v>5</v>
      </c>
      <c r="T31" s="294">
        <v>0</v>
      </c>
      <c r="U31" s="294">
        <v>0</v>
      </c>
      <c r="V31" s="294">
        <v>0</v>
      </c>
      <c r="W31" s="294">
        <v>0</v>
      </c>
      <c r="X31" s="303">
        <v>36058</v>
      </c>
      <c r="Y31" s="304">
        <v>7</v>
      </c>
      <c r="Z31" s="304">
        <v>232119</v>
      </c>
      <c r="AA31" s="304">
        <v>4</v>
      </c>
      <c r="AB31" s="304">
        <v>4237</v>
      </c>
      <c r="AC31" s="304">
        <v>1</v>
      </c>
      <c r="AD31" s="304">
        <v>0</v>
      </c>
      <c r="AE31" s="305">
        <v>0</v>
      </c>
      <c r="AF31" s="303">
        <v>0</v>
      </c>
      <c r="AG31" s="304">
        <v>0</v>
      </c>
      <c r="AH31" s="304">
        <v>0</v>
      </c>
      <c r="AI31" s="304">
        <v>0</v>
      </c>
      <c r="AJ31" s="304">
        <v>0</v>
      </c>
      <c r="AK31" s="304">
        <v>0</v>
      </c>
    </row>
    <row r="32" spans="1:37" s="293" customFormat="1" ht="20.100000000000001" customHeight="1" x14ac:dyDescent="0.35">
      <c r="A32" s="309" t="s">
        <v>74</v>
      </c>
      <c r="B32" s="293" t="s">
        <v>75</v>
      </c>
      <c r="C32" s="318">
        <v>254</v>
      </c>
      <c r="D32" s="318">
        <v>236</v>
      </c>
      <c r="E32" s="294">
        <v>236</v>
      </c>
      <c r="F32" s="294">
        <v>98500</v>
      </c>
      <c r="G32" s="294">
        <v>21</v>
      </c>
      <c r="H32" s="294">
        <v>0</v>
      </c>
      <c r="I32" s="294">
        <v>0</v>
      </c>
      <c r="J32" s="294">
        <v>0</v>
      </c>
      <c r="K32" s="294">
        <v>0</v>
      </c>
      <c r="L32" s="294">
        <v>480231</v>
      </c>
      <c r="M32" s="294">
        <v>6</v>
      </c>
      <c r="N32" s="303">
        <v>21454115</v>
      </c>
      <c r="O32" s="304">
        <v>232</v>
      </c>
      <c r="P32" s="304">
        <v>585000</v>
      </c>
      <c r="Q32" s="304">
        <v>14</v>
      </c>
      <c r="R32" s="304">
        <v>111204</v>
      </c>
      <c r="S32" s="305">
        <v>2</v>
      </c>
      <c r="T32" s="294">
        <v>0</v>
      </c>
      <c r="U32" s="294">
        <v>0</v>
      </c>
      <c r="V32" s="294">
        <v>0</v>
      </c>
      <c r="W32" s="294">
        <v>0</v>
      </c>
      <c r="X32" s="303">
        <v>0</v>
      </c>
      <c r="Y32" s="304">
        <v>0</v>
      </c>
      <c r="Z32" s="304">
        <v>0</v>
      </c>
      <c r="AA32" s="304">
        <v>0</v>
      </c>
      <c r="AB32" s="304">
        <v>0</v>
      </c>
      <c r="AC32" s="304">
        <v>0</v>
      </c>
      <c r="AD32" s="304">
        <v>0</v>
      </c>
      <c r="AE32" s="305">
        <v>0</v>
      </c>
      <c r="AF32" s="303">
        <v>0</v>
      </c>
      <c r="AG32" s="304">
        <v>0</v>
      </c>
      <c r="AH32" s="304">
        <v>0</v>
      </c>
      <c r="AI32" s="304">
        <v>0</v>
      </c>
      <c r="AJ32" s="304">
        <v>0</v>
      </c>
      <c r="AK32" s="304">
        <v>0</v>
      </c>
    </row>
    <row r="33" spans="1:37" s="293" customFormat="1" ht="20.100000000000001" customHeight="1" x14ac:dyDescent="0.35">
      <c r="A33" s="309" t="s">
        <v>76</v>
      </c>
      <c r="B33" s="293" t="s">
        <v>77</v>
      </c>
      <c r="C33" s="318">
        <v>521</v>
      </c>
      <c r="D33" s="318">
        <v>393</v>
      </c>
      <c r="E33" s="294">
        <v>393</v>
      </c>
      <c r="F33" s="294">
        <v>2001437</v>
      </c>
      <c r="G33" s="294">
        <v>358</v>
      </c>
      <c r="H33" s="294">
        <v>50000</v>
      </c>
      <c r="I33" s="294">
        <v>100</v>
      </c>
      <c r="J33" s="294">
        <v>66350</v>
      </c>
      <c r="K33" s="294">
        <v>41</v>
      </c>
      <c r="L33" s="294">
        <v>0</v>
      </c>
      <c r="M33" s="294">
        <v>0</v>
      </c>
      <c r="N33" s="303">
        <v>29840756</v>
      </c>
      <c r="O33" s="304">
        <v>388</v>
      </c>
      <c r="P33" s="304">
        <v>0</v>
      </c>
      <c r="Q33" s="304">
        <v>0</v>
      </c>
      <c r="R33" s="304">
        <v>0</v>
      </c>
      <c r="S33" s="305">
        <v>0</v>
      </c>
      <c r="T33" s="294">
        <v>80570</v>
      </c>
      <c r="U33" s="294">
        <v>20</v>
      </c>
      <c r="V33" s="294">
        <v>0</v>
      </c>
      <c r="W33" s="294">
        <v>0</v>
      </c>
      <c r="X33" s="303">
        <v>0</v>
      </c>
      <c r="Y33" s="304">
        <v>0</v>
      </c>
      <c r="Z33" s="304">
        <v>0</v>
      </c>
      <c r="AA33" s="304">
        <v>0</v>
      </c>
      <c r="AB33" s="304">
        <v>0</v>
      </c>
      <c r="AC33" s="304">
        <v>0</v>
      </c>
      <c r="AD33" s="304">
        <v>0</v>
      </c>
      <c r="AE33" s="305">
        <v>0</v>
      </c>
      <c r="AF33" s="303">
        <v>0</v>
      </c>
      <c r="AG33" s="304">
        <v>0</v>
      </c>
      <c r="AH33" s="304">
        <v>0</v>
      </c>
      <c r="AI33" s="304">
        <v>0</v>
      </c>
      <c r="AJ33" s="304">
        <v>1076112</v>
      </c>
      <c r="AK33" s="304">
        <v>16</v>
      </c>
    </row>
    <row r="34" spans="1:37" s="293" customFormat="1" ht="20.100000000000001" customHeight="1" x14ac:dyDescent="0.35">
      <c r="A34" s="309" t="s">
        <v>80</v>
      </c>
      <c r="B34" s="293" t="s">
        <v>81</v>
      </c>
      <c r="C34" s="318">
        <v>140</v>
      </c>
      <c r="D34" s="318">
        <v>103</v>
      </c>
      <c r="E34" s="294">
        <v>103</v>
      </c>
      <c r="F34" s="294">
        <v>1196790</v>
      </c>
      <c r="G34" s="294">
        <v>79</v>
      </c>
      <c r="H34" s="294">
        <v>217433</v>
      </c>
      <c r="I34" s="294">
        <v>3</v>
      </c>
      <c r="J34" s="294">
        <v>0</v>
      </c>
      <c r="K34" s="294">
        <v>0</v>
      </c>
      <c r="L34" s="294">
        <v>3000</v>
      </c>
      <c r="M34" s="294">
        <v>2</v>
      </c>
      <c r="N34" s="303">
        <v>6968719</v>
      </c>
      <c r="O34" s="304">
        <v>81</v>
      </c>
      <c r="P34" s="304">
        <v>0</v>
      </c>
      <c r="Q34" s="304">
        <v>0</v>
      </c>
      <c r="R34" s="304">
        <v>194000</v>
      </c>
      <c r="S34" s="305">
        <v>18</v>
      </c>
      <c r="T34" s="294">
        <v>0</v>
      </c>
      <c r="U34" s="294">
        <v>0</v>
      </c>
      <c r="V34" s="294">
        <v>0</v>
      </c>
      <c r="W34" s="294">
        <v>0</v>
      </c>
      <c r="X34" s="303">
        <v>64984</v>
      </c>
      <c r="Y34" s="304">
        <v>1</v>
      </c>
      <c r="Z34" s="304">
        <v>595459</v>
      </c>
      <c r="AA34" s="304">
        <v>8</v>
      </c>
      <c r="AB34" s="304">
        <v>0</v>
      </c>
      <c r="AC34" s="304">
        <v>0</v>
      </c>
      <c r="AD34" s="304">
        <v>0</v>
      </c>
      <c r="AE34" s="305">
        <v>0</v>
      </c>
      <c r="AF34" s="303">
        <v>0</v>
      </c>
      <c r="AG34" s="304">
        <v>0</v>
      </c>
      <c r="AH34" s="304">
        <v>0</v>
      </c>
      <c r="AI34" s="304">
        <v>0</v>
      </c>
      <c r="AJ34" s="304">
        <v>0</v>
      </c>
      <c r="AK34" s="304">
        <v>0</v>
      </c>
    </row>
    <row r="35" spans="1:37" s="293" customFormat="1" ht="20.100000000000001" customHeight="1" x14ac:dyDescent="0.35">
      <c r="A35" s="309" t="s">
        <v>80</v>
      </c>
      <c r="B35" s="293" t="s">
        <v>84</v>
      </c>
      <c r="C35" s="318">
        <v>628</v>
      </c>
      <c r="D35" s="318">
        <v>418</v>
      </c>
      <c r="E35" s="294">
        <v>33</v>
      </c>
      <c r="F35" s="294">
        <v>0</v>
      </c>
      <c r="G35" s="294">
        <v>0</v>
      </c>
      <c r="H35" s="294">
        <v>0</v>
      </c>
      <c r="I35" s="294">
        <v>0</v>
      </c>
      <c r="J35" s="294">
        <v>0</v>
      </c>
      <c r="K35" s="294">
        <v>0</v>
      </c>
      <c r="L35" s="294">
        <v>0</v>
      </c>
      <c r="M35" s="294">
        <v>0</v>
      </c>
      <c r="N35" s="303">
        <v>3108304</v>
      </c>
      <c r="O35" s="304">
        <v>32</v>
      </c>
      <c r="P35" s="304">
        <v>0</v>
      </c>
      <c r="Q35" s="304">
        <v>0</v>
      </c>
      <c r="R35" s="304">
        <v>330000</v>
      </c>
      <c r="S35" s="305">
        <v>33</v>
      </c>
      <c r="T35" s="294">
        <v>0</v>
      </c>
      <c r="U35" s="294">
        <v>0</v>
      </c>
      <c r="V35" s="294">
        <v>0</v>
      </c>
      <c r="W35" s="294">
        <v>0</v>
      </c>
      <c r="X35" s="303">
        <v>1259000</v>
      </c>
      <c r="Y35" s="304">
        <v>74</v>
      </c>
      <c r="Z35" s="304">
        <v>792927</v>
      </c>
      <c r="AA35" s="304">
        <v>9</v>
      </c>
      <c r="AB35" s="304">
        <v>0</v>
      </c>
      <c r="AC35" s="304">
        <v>0</v>
      </c>
      <c r="AD35" s="304">
        <v>0</v>
      </c>
      <c r="AE35" s="305">
        <v>0</v>
      </c>
      <c r="AF35" s="303">
        <v>35831260</v>
      </c>
      <c r="AG35" s="304">
        <v>366</v>
      </c>
      <c r="AH35" s="304">
        <v>0</v>
      </c>
      <c r="AI35" s="304">
        <v>0</v>
      </c>
      <c r="AJ35" s="304">
        <v>5456702</v>
      </c>
      <c r="AK35" s="304">
        <v>80</v>
      </c>
    </row>
    <row r="36" spans="1:37" s="293" customFormat="1" ht="20.100000000000001" customHeight="1" x14ac:dyDescent="0.35">
      <c r="A36" s="309" t="s">
        <v>80</v>
      </c>
      <c r="B36" s="293" t="s">
        <v>85</v>
      </c>
      <c r="C36" s="318">
        <v>885</v>
      </c>
      <c r="D36" s="318">
        <v>808</v>
      </c>
      <c r="E36" s="294">
        <v>764</v>
      </c>
      <c r="F36" s="294">
        <v>3962975</v>
      </c>
      <c r="G36" s="294">
        <v>332</v>
      </c>
      <c r="H36" s="294">
        <v>1529351</v>
      </c>
      <c r="I36" s="294">
        <v>15</v>
      </c>
      <c r="J36" s="294">
        <v>1000</v>
      </c>
      <c r="K36" s="294">
        <v>1</v>
      </c>
      <c r="L36" s="294">
        <v>25200</v>
      </c>
      <c r="M36" s="294">
        <v>9</v>
      </c>
      <c r="N36" s="303">
        <v>75011732</v>
      </c>
      <c r="O36" s="304">
        <v>764</v>
      </c>
      <c r="P36" s="304">
        <v>0</v>
      </c>
      <c r="Q36" s="304">
        <v>0</v>
      </c>
      <c r="R36" s="304">
        <v>1270245</v>
      </c>
      <c r="S36" s="305">
        <v>97</v>
      </c>
      <c r="T36" s="294">
        <v>36000</v>
      </c>
      <c r="U36" s="294">
        <v>22</v>
      </c>
      <c r="V36" s="294">
        <v>0</v>
      </c>
      <c r="W36" s="294">
        <v>0</v>
      </c>
      <c r="X36" s="303">
        <v>380551</v>
      </c>
      <c r="Y36" s="304">
        <v>44</v>
      </c>
      <c r="Z36" s="304">
        <v>2113863</v>
      </c>
      <c r="AA36" s="304">
        <v>19</v>
      </c>
      <c r="AB36" s="304">
        <v>0</v>
      </c>
      <c r="AC36" s="304">
        <v>0</v>
      </c>
      <c r="AD36" s="304">
        <v>5000</v>
      </c>
      <c r="AE36" s="305">
        <v>1</v>
      </c>
      <c r="AF36" s="303">
        <v>0</v>
      </c>
      <c r="AG36" s="304">
        <v>0</v>
      </c>
      <c r="AH36" s="304">
        <v>0</v>
      </c>
      <c r="AI36" s="304">
        <v>0</v>
      </c>
      <c r="AJ36" s="304">
        <v>889179</v>
      </c>
      <c r="AK36" s="304">
        <v>11</v>
      </c>
    </row>
    <row r="37" spans="1:37" s="293" customFormat="1" ht="20.100000000000001" customHeight="1" x14ac:dyDescent="0.35">
      <c r="A37" s="309" t="s">
        <v>86</v>
      </c>
      <c r="B37" s="293" t="s">
        <v>426</v>
      </c>
      <c r="C37" s="318">
        <v>571</v>
      </c>
      <c r="D37" s="318">
        <v>440</v>
      </c>
      <c r="E37" s="294">
        <v>425</v>
      </c>
      <c r="F37" s="294">
        <v>1612753</v>
      </c>
      <c r="G37" s="294">
        <v>50</v>
      </c>
      <c r="H37" s="294">
        <v>0</v>
      </c>
      <c r="I37" s="294">
        <v>0</v>
      </c>
      <c r="J37" s="294">
        <v>0</v>
      </c>
      <c r="K37" s="294">
        <v>0</v>
      </c>
      <c r="L37" s="294">
        <v>353831</v>
      </c>
      <c r="M37" s="294">
        <v>13</v>
      </c>
      <c r="N37" s="303">
        <v>39044708</v>
      </c>
      <c r="O37" s="304">
        <v>412</v>
      </c>
      <c r="P37" s="304">
        <v>0</v>
      </c>
      <c r="Q37" s="304">
        <v>0</v>
      </c>
      <c r="R37" s="304">
        <v>175328</v>
      </c>
      <c r="S37" s="305">
        <v>4</v>
      </c>
      <c r="T37" s="294">
        <v>3000</v>
      </c>
      <c r="U37" s="294">
        <v>1</v>
      </c>
      <c r="V37" s="294">
        <v>0</v>
      </c>
      <c r="W37" s="294">
        <v>0</v>
      </c>
      <c r="X37" s="303">
        <v>306010</v>
      </c>
      <c r="Y37" s="304">
        <v>37</v>
      </c>
      <c r="Z37" s="304">
        <v>0</v>
      </c>
      <c r="AA37" s="304">
        <v>0</v>
      </c>
      <c r="AB37" s="304">
        <v>0</v>
      </c>
      <c r="AC37" s="304">
        <v>0</v>
      </c>
      <c r="AD37" s="304">
        <v>662477</v>
      </c>
      <c r="AE37" s="305">
        <v>11</v>
      </c>
      <c r="AF37" s="303">
        <v>0</v>
      </c>
      <c r="AG37" s="304">
        <v>0</v>
      </c>
      <c r="AH37" s="304">
        <v>0</v>
      </c>
      <c r="AI37" s="304">
        <v>0</v>
      </c>
      <c r="AJ37" s="304">
        <v>545438</v>
      </c>
      <c r="AK37" s="304">
        <v>6</v>
      </c>
    </row>
    <row r="38" spans="1:37" s="293" customFormat="1" ht="20.100000000000001" customHeight="1" x14ac:dyDescent="0.35">
      <c r="A38" s="309" t="s">
        <v>86</v>
      </c>
      <c r="B38" s="293" t="s">
        <v>88</v>
      </c>
      <c r="C38" s="318">
        <v>474</v>
      </c>
      <c r="D38" s="318">
        <v>389</v>
      </c>
      <c r="E38" s="294">
        <v>349</v>
      </c>
      <c r="F38" s="294">
        <v>2604761</v>
      </c>
      <c r="G38" s="294">
        <v>186</v>
      </c>
      <c r="H38" s="294">
        <v>405249</v>
      </c>
      <c r="I38" s="294">
        <v>7</v>
      </c>
      <c r="J38" s="294">
        <v>116600</v>
      </c>
      <c r="K38" s="294">
        <v>2</v>
      </c>
      <c r="L38" s="294">
        <v>62000</v>
      </c>
      <c r="M38" s="294">
        <v>9</v>
      </c>
      <c r="N38" s="303">
        <v>19999305</v>
      </c>
      <c r="O38" s="304">
        <v>312</v>
      </c>
      <c r="P38" s="304">
        <v>0</v>
      </c>
      <c r="Q38" s="304">
        <v>0</v>
      </c>
      <c r="R38" s="304">
        <v>168404</v>
      </c>
      <c r="S38" s="305">
        <v>6</v>
      </c>
      <c r="T38" s="294">
        <v>0</v>
      </c>
      <c r="U38" s="294">
        <v>0</v>
      </c>
      <c r="V38" s="294">
        <v>0</v>
      </c>
      <c r="W38" s="294">
        <v>0</v>
      </c>
      <c r="X38" s="303">
        <v>385782</v>
      </c>
      <c r="Y38" s="304">
        <v>20</v>
      </c>
      <c r="Z38" s="304">
        <v>542723</v>
      </c>
      <c r="AA38" s="304">
        <v>10</v>
      </c>
      <c r="AB38" s="304">
        <v>0</v>
      </c>
      <c r="AC38" s="304">
        <v>0</v>
      </c>
      <c r="AD38" s="304">
        <v>0</v>
      </c>
      <c r="AE38" s="305">
        <v>0</v>
      </c>
      <c r="AF38" s="303">
        <v>0</v>
      </c>
      <c r="AG38" s="304">
        <v>0</v>
      </c>
      <c r="AH38" s="304">
        <v>0</v>
      </c>
      <c r="AI38" s="304">
        <v>0</v>
      </c>
      <c r="AJ38" s="304">
        <v>38325</v>
      </c>
      <c r="AK38" s="304">
        <v>2</v>
      </c>
    </row>
    <row r="39" spans="1:37" s="293" customFormat="1" ht="20.100000000000001" customHeight="1" x14ac:dyDescent="0.35">
      <c r="A39" s="309" t="s">
        <v>90</v>
      </c>
      <c r="B39" s="293" t="s">
        <v>91</v>
      </c>
      <c r="C39" s="318">
        <v>469</v>
      </c>
      <c r="D39" s="318">
        <v>423</v>
      </c>
      <c r="E39" s="294">
        <v>411</v>
      </c>
      <c r="F39" s="294">
        <v>918658</v>
      </c>
      <c r="G39" s="294">
        <v>147</v>
      </c>
      <c r="H39" s="294">
        <v>0</v>
      </c>
      <c r="I39" s="294">
        <v>0</v>
      </c>
      <c r="J39" s="294">
        <v>19185</v>
      </c>
      <c r="K39" s="294">
        <v>8</v>
      </c>
      <c r="L39" s="294">
        <v>847397</v>
      </c>
      <c r="M39" s="294">
        <v>5</v>
      </c>
      <c r="N39" s="303">
        <v>26797010</v>
      </c>
      <c r="O39" s="304">
        <v>355</v>
      </c>
      <c r="P39" s="304">
        <v>80000</v>
      </c>
      <c r="Q39" s="304">
        <v>3</v>
      </c>
      <c r="R39" s="304">
        <v>2446833</v>
      </c>
      <c r="S39" s="305">
        <v>106</v>
      </c>
      <c r="T39" s="294">
        <v>0</v>
      </c>
      <c r="U39" s="294">
        <v>0</v>
      </c>
      <c r="V39" s="294">
        <v>0</v>
      </c>
      <c r="W39" s="294">
        <v>0</v>
      </c>
      <c r="X39" s="303">
        <v>0</v>
      </c>
      <c r="Y39" s="304">
        <v>0</v>
      </c>
      <c r="Z39" s="304">
        <v>0</v>
      </c>
      <c r="AA39" s="304">
        <v>0</v>
      </c>
      <c r="AB39" s="304">
        <v>0</v>
      </c>
      <c r="AC39" s="304">
        <v>0</v>
      </c>
      <c r="AD39" s="304">
        <v>0</v>
      </c>
      <c r="AE39" s="305">
        <v>0</v>
      </c>
      <c r="AF39" s="303">
        <v>0</v>
      </c>
      <c r="AG39" s="304">
        <v>0</v>
      </c>
      <c r="AH39" s="304">
        <v>0</v>
      </c>
      <c r="AI39" s="304">
        <v>0</v>
      </c>
      <c r="AJ39" s="304">
        <v>0</v>
      </c>
      <c r="AK39" s="304">
        <v>0</v>
      </c>
    </row>
    <row r="40" spans="1:37" s="293" customFormat="1" ht="20.100000000000001" customHeight="1" x14ac:dyDescent="0.35">
      <c r="A40" s="309" t="s">
        <v>93</v>
      </c>
      <c r="B40" s="293" t="s">
        <v>94</v>
      </c>
      <c r="C40" s="318">
        <v>160</v>
      </c>
      <c r="D40" s="318">
        <v>146</v>
      </c>
      <c r="E40" s="294">
        <v>141</v>
      </c>
      <c r="F40" s="294">
        <v>83127</v>
      </c>
      <c r="G40" s="294">
        <v>5</v>
      </c>
      <c r="H40" s="294">
        <v>0</v>
      </c>
      <c r="I40" s="294">
        <v>0</v>
      </c>
      <c r="J40" s="294">
        <v>0</v>
      </c>
      <c r="K40" s="294">
        <v>0</v>
      </c>
      <c r="L40" s="294">
        <v>880367</v>
      </c>
      <c r="M40" s="294">
        <v>81</v>
      </c>
      <c r="N40" s="303">
        <v>6122765</v>
      </c>
      <c r="O40" s="304">
        <v>130</v>
      </c>
      <c r="P40" s="304">
        <v>0</v>
      </c>
      <c r="Q40" s="304">
        <v>0</v>
      </c>
      <c r="R40" s="304">
        <v>24748</v>
      </c>
      <c r="S40" s="305">
        <v>6</v>
      </c>
      <c r="T40" s="294">
        <v>0</v>
      </c>
      <c r="U40" s="294">
        <v>0</v>
      </c>
      <c r="V40" s="294">
        <v>0</v>
      </c>
      <c r="W40" s="294">
        <v>0</v>
      </c>
      <c r="X40" s="303">
        <v>2000</v>
      </c>
      <c r="Y40" s="304">
        <v>2</v>
      </c>
      <c r="Z40" s="304">
        <v>0</v>
      </c>
      <c r="AA40" s="304">
        <v>0</v>
      </c>
      <c r="AB40" s="304">
        <v>0</v>
      </c>
      <c r="AC40" s="304">
        <v>0</v>
      </c>
      <c r="AD40" s="304">
        <v>63525</v>
      </c>
      <c r="AE40" s="305">
        <v>3</v>
      </c>
      <c r="AF40" s="303">
        <v>0</v>
      </c>
      <c r="AG40" s="304">
        <v>0</v>
      </c>
      <c r="AH40" s="304">
        <v>0</v>
      </c>
      <c r="AI40" s="304">
        <v>0</v>
      </c>
      <c r="AJ40" s="304">
        <v>0</v>
      </c>
      <c r="AK40" s="304">
        <v>0</v>
      </c>
    </row>
    <row r="41" spans="1:37" s="293" customFormat="1" ht="20.100000000000001" customHeight="1" x14ac:dyDescent="0.35">
      <c r="A41" s="309" t="s">
        <v>96</v>
      </c>
      <c r="B41" s="293" t="s">
        <v>97</v>
      </c>
      <c r="C41" s="318">
        <v>432</v>
      </c>
      <c r="D41" s="318">
        <v>385</v>
      </c>
      <c r="E41" s="294">
        <v>385</v>
      </c>
      <c r="F41" s="294">
        <v>13002584</v>
      </c>
      <c r="G41" s="294">
        <v>175</v>
      </c>
      <c r="H41" s="294">
        <v>940500</v>
      </c>
      <c r="I41" s="294">
        <v>248</v>
      </c>
      <c r="J41" s="294">
        <v>0</v>
      </c>
      <c r="K41" s="294">
        <v>0</v>
      </c>
      <c r="L41" s="294">
        <v>2702714</v>
      </c>
      <c r="M41" s="294">
        <v>132</v>
      </c>
      <c r="N41" s="303">
        <v>41651331</v>
      </c>
      <c r="O41" s="304">
        <v>380</v>
      </c>
      <c r="P41" s="304">
        <v>0</v>
      </c>
      <c r="Q41" s="304">
        <v>0</v>
      </c>
      <c r="R41" s="304">
        <v>2702714</v>
      </c>
      <c r="S41" s="305">
        <v>132</v>
      </c>
      <c r="T41" s="294">
        <v>18400</v>
      </c>
      <c r="U41" s="294">
        <v>3</v>
      </c>
      <c r="V41" s="294">
        <v>0</v>
      </c>
      <c r="W41" s="294">
        <v>0</v>
      </c>
      <c r="X41" s="303">
        <v>857399</v>
      </c>
      <c r="Y41" s="304">
        <v>8</v>
      </c>
      <c r="Z41" s="304">
        <v>0</v>
      </c>
      <c r="AA41" s="304">
        <v>0</v>
      </c>
      <c r="AB41" s="304">
        <v>0</v>
      </c>
      <c r="AC41" s="304">
        <v>0</v>
      </c>
      <c r="AD41" s="304">
        <v>544292</v>
      </c>
      <c r="AE41" s="305">
        <v>8</v>
      </c>
      <c r="AF41" s="303">
        <v>0</v>
      </c>
      <c r="AG41" s="304">
        <v>0</v>
      </c>
      <c r="AH41" s="304">
        <v>0</v>
      </c>
      <c r="AI41" s="304">
        <v>0</v>
      </c>
      <c r="AJ41" s="304">
        <v>0</v>
      </c>
      <c r="AK41" s="304">
        <v>0</v>
      </c>
    </row>
    <row r="42" spans="1:37" s="293" customFormat="1" ht="20.100000000000001" customHeight="1" x14ac:dyDescent="0.35">
      <c r="A42" s="309" t="s">
        <v>96</v>
      </c>
      <c r="B42" s="293" t="s">
        <v>98</v>
      </c>
      <c r="C42" s="318">
        <v>185</v>
      </c>
      <c r="D42" s="318">
        <v>178</v>
      </c>
      <c r="E42" s="294">
        <v>178</v>
      </c>
      <c r="F42" s="294">
        <v>7270</v>
      </c>
      <c r="G42" s="294">
        <v>5</v>
      </c>
      <c r="H42" s="294">
        <v>832223</v>
      </c>
      <c r="I42" s="294">
        <v>81</v>
      </c>
      <c r="J42" s="294">
        <v>84058</v>
      </c>
      <c r="K42" s="294">
        <v>1</v>
      </c>
      <c r="L42" s="294">
        <v>127898</v>
      </c>
      <c r="M42" s="294">
        <v>5</v>
      </c>
      <c r="N42" s="303">
        <v>16925890</v>
      </c>
      <c r="O42" s="304">
        <v>123</v>
      </c>
      <c r="P42" s="304">
        <v>0</v>
      </c>
      <c r="Q42" s="304">
        <v>0</v>
      </c>
      <c r="R42" s="304">
        <v>87870</v>
      </c>
      <c r="S42" s="305">
        <v>1</v>
      </c>
      <c r="T42" s="294">
        <v>57302</v>
      </c>
      <c r="U42" s="294">
        <v>30</v>
      </c>
      <c r="V42" s="294">
        <v>0</v>
      </c>
      <c r="W42" s="294">
        <v>0</v>
      </c>
      <c r="X42" s="303">
        <v>0</v>
      </c>
      <c r="Y42" s="304">
        <v>0</v>
      </c>
      <c r="Z42" s="304">
        <v>0</v>
      </c>
      <c r="AA42" s="304">
        <v>0</v>
      </c>
      <c r="AB42" s="304">
        <v>0</v>
      </c>
      <c r="AC42" s="304">
        <v>0</v>
      </c>
      <c r="AD42" s="304">
        <v>0</v>
      </c>
      <c r="AE42" s="305">
        <v>0</v>
      </c>
      <c r="AF42" s="303">
        <v>0</v>
      </c>
      <c r="AG42" s="304">
        <v>0</v>
      </c>
      <c r="AH42" s="304">
        <v>0</v>
      </c>
      <c r="AI42" s="304">
        <v>0</v>
      </c>
      <c r="AJ42" s="304">
        <v>0</v>
      </c>
      <c r="AK42" s="304">
        <v>0</v>
      </c>
    </row>
    <row r="43" spans="1:37" s="293" customFormat="1" ht="20.100000000000001" customHeight="1" x14ac:dyDescent="0.35">
      <c r="A43" s="309" t="s">
        <v>99</v>
      </c>
      <c r="B43" s="293" t="s">
        <v>100</v>
      </c>
      <c r="C43" s="318">
        <v>405</v>
      </c>
      <c r="D43" s="318">
        <v>337</v>
      </c>
      <c r="E43" s="294">
        <v>337</v>
      </c>
      <c r="F43" s="294">
        <v>915842</v>
      </c>
      <c r="G43" s="294">
        <v>131</v>
      </c>
      <c r="H43" s="294">
        <v>560201</v>
      </c>
      <c r="I43" s="294">
        <v>10</v>
      </c>
      <c r="J43" s="294">
        <v>1434036</v>
      </c>
      <c r="K43" s="294">
        <v>31</v>
      </c>
      <c r="L43" s="294">
        <v>428</v>
      </c>
      <c r="M43" s="294">
        <v>16</v>
      </c>
      <c r="N43" s="303">
        <v>25655993</v>
      </c>
      <c r="O43" s="304">
        <v>319</v>
      </c>
      <c r="P43" s="304">
        <v>0</v>
      </c>
      <c r="Q43" s="304">
        <v>0</v>
      </c>
      <c r="R43" s="304">
        <v>399444</v>
      </c>
      <c r="S43" s="305">
        <v>8</v>
      </c>
      <c r="T43" s="294">
        <v>0</v>
      </c>
      <c r="U43" s="294">
        <v>0</v>
      </c>
      <c r="V43" s="294">
        <v>0</v>
      </c>
      <c r="W43" s="294">
        <v>0</v>
      </c>
      <c r="X43" s="303">
        <v>178028</v>
      </c>
      <c r="Y43" s="304">
        <v>13</v>
      </c>
      <c r="Z43" s="304">
        <v>1123827</v>
      </c>
      <c r="AA43" s="304">
        <v>15</v>
      </c>
      <c r="AB43" s="304">
        <v>106548</v>
      </c>
      <c r="AC43" s="304">
        <v>3</v>
      </c>
      <c r="AD43" s="304">
        <v>709340</v>
      </c>
      <c r="AE43" s="305">
        <v>12</v>
      </c>
      <c r="AF43" s="303">
        <v>0</v>
      </c>
      <c r="AG43" s="304">
        <v>0</v>
      </c>
      <c r="AH43" s="304">
        <v>0</v>
      </c>
      <c r="AI43" s="304">
        <v>0</v>
      </c>
      <c r="AJ43" s="304">
        <v>0</v>
      </c>
      <c r="AK43" s="304">
        <v>0</v>
      </c>
    </row>
    <row r="44" spans="1:37" s="293" customFormat="1" ht="20.100000000000001" customHeight="1" x14ac:dyDescent="0.35">
      <c r="A44" s="309" t="s">
        <v>99</v>
      </c>
      <c r="B44" s="293" t="s">
        <v>102</v>
      </c>
      <c r="C44" s="318">
        <v>202</v>
      </c>
      <c r="D44" s="318">
        <v>181</v>
      </c>
      <c r="E44" s="294">
        <v>181</v>
      </c>
      <c r="F44" s="294">
        <v>1269830.3899999999</v>
      </c>
      <c r="G44" s="294">
        <v>67</v>
      </c>
      <c r="H44" s="294">
        <v>50470</v>
      </c>
      <c r="I44" s="294">
        <v>1</v>
      </c>
      <c r="J44" s="294">
        <v>54700</v>
      </c>
      <c r="K44" s="294">
        <v>2</v>
      </c>
      <c r="L44" s="294">
        <v>480552</v>
      </c>
      <c r="M44" s="294">
        <v>9</v>
      </c>
      <c r="N44" s="303">
        <v>11657407</v>
      </c>
      <c r="O44" s="304">
        <v>160</v>
      </c>
      <c r="P44" s="304">
        <v>0</v>
      </c>
      <c r="Q44" s="304">
        <v>0</v>
      </c>
      <c r="R44" s="304">
        <v>22000</v>
      </c>
      <c r="S44" s="305">
        <v>1</v>
      </c>
      <c r="T44" s="294">
        <v>0</v>
      </c>
      <c r="U44" s="294">
        <v>0</v>
      </c>
      <c r="V44" s="294">
        <v>0</v>
      </c>
      <c r="W44" s="294">
        <v>0</v>
      </c>
      <c r="X44" s="303">
        <v>200947</v>
      </c>
      <c r="Y44" s="304">
        <v>9</v>
      </c>
      <c r="Z44" s="304">
        <v>0</v>
      </c>
      <c r="AA44" s="304">
        <v>0</v>
      </c>
      <c r="AB44" s="304">
        <v>482545</v>
      </c>
      <c r="AC44" s="304">
        <v>4</v>
      </c>
      <c r="AD44" s="304">
        <v>0</v>
      </c>
      <c r="AE44" s="305">
        <v>0</v>
      </c>
      <c r="AF44" s="303">
        <v>0</v>
      </c>
      <c r="AG44" s="304">
        <v>0</v>
      </c>
      <c r="AH44" s="304">
        <v>0</v>
      </c>
      <c r="AI44" s="304">
        <v>0</v>
      </c>
      <c r="AJ44" s="304">
        <v>126000</v>
      </c>
      <c r="AK44" s="304">
        <v>2</v>
      </c>
    </row>
    <row r="45" spans="1:37" s="293" customFormat="1" ht="20.100000000000001" customHeight="1" x14ac:dyDescent="0.35">
      <c r="A45" s="309" t="s">
        <v>103</v>
      </c>
      <c r="B45" s="293" t="s">
        <v>104</v>
      </c>
      <c r="C45" s="318">
        <v>340</v>
      </c>
      <c r="D45" s="318">
        <v>319</v>
      </c>
      <c r="E45" s="294">
        <v>319</v>
      </c>
      <c r="F45" s="294">
        <v>1180241</v>
      </c>
      <c r="G45" s="294">
        <v>293</v>
      </c>
      <c r="H45" s="294">
        <v>0</v>
      </c>
      <c r="I45" s="294">
        <v>0</v>
      </c>
      <c r="J45" s="294">
        <v>0</v>
      </c>
      <c r="K45" s="294">
        <v>0</v>
      </c>
      <c r="L45" s="294">
        <v>0</v>
      </c>
      <c r="M45" s="294">
        <v>0</v>
      </c>
      <c r="N45" s="303">
        <v>24023968</v>
      </c>
      <c r="O45" s="304">
        <v>290</v>
      </c>
      <c r="P45" s="304">
        <v>0</v>
      </c>
      <c r="Q45" s="304">
        <v>0</v>
      </c>
      <c r="R45" s="304">
        <v>0</v>
      </c>
      <c r="S45" s="305">
        <v>0</v>
      </c>
      <c r="T45" s="294">
        <v>0</v>
      </c>
      <c r="U45" s="294">
        <v>0</v>
      </c>
      <c r="V45" s="294">
        <v>0</v>
      </c>
      <c r="W45" s="294">
        <v>0</v>
      </c>
      <c r="X45" s="303">
        <v>0</v>
      </c>
      <c r="Y45" s="304">
        <v>0</v>
      </c>
      <c r="Z45" s="304">
        <v>0</v>
      </c>
      <c r="AA45" s="304">
        <v>0</v>
      </c>
      <c r="AB45" s="304">
        <v>0</v>
      </c>
      <c r="AC45" s="304">
        <v>0</v>
      </c>
      <c r="AD45" s="304">
        <v>0</v>
      </c>
      <c r="AE45" s="305">
        <v>0</v>
      </c>
      <c r="AF45" s="303">
        <v>0</v>
      </c>
      <c r="AG45" s="304">
        <v>0</v>
      </c>
      <c r="AH45" s="304">
        <v>0</v>
      </c>
      <c r="AI45" s="304">
        <v>0</v>
      </c>
      <c r="AJ45" s="304">
        <v>0</v>
      </c>
      <c r="AK45" s="304">
        <v>0</v>
      </c>
    </row>
    <row r="46" spans="1:37" s="293" customFormat="1" ht="20.100000000000001" customHeight="1" x14ac:dyDescent="0.35">
      <c r="A46" s="309" t="s">
        <v>106</v>
      </c>
      <c r="B46" s="293" t="s">
        <v>107</v>
      </c>
      <c r="C46" s="318">
        <v>429</v>
      </c>
      <c r="D46" s="318">
        <v>364</v>
      </c>
      <c r="E46" s="294">
        <v>332</v>
      </c>
      <c r="F46" s="294">
        <v>190197</v>
      </c>
      <c r="G46" s="294">
        <v>70</v>
      </c>
      <c r="H46" s="294">
        <v>0</v>
      </c>
      <c r="I46" s="294">
        <v>0</v>
      </c>
      <c r="J46" s="294">
        <v>91750</v>
      </c>
      <c r="K46" s="294">
        <v>30</v>
      </c>
      <c r="L46" s="294">
        <v>0</v>
      </c>
      <c r="M46" s="294">
        <v>0</v>
      </c>
      <c r="N46" s="303">
        <v>22896247</v>
      </c>
      <c r="O46" s="304">
        <v>332</v>
      </c>
      <c r="P46" s="304">
        <v>0</v>
      </c>
      <c r="Q46" s="304">
        <v>0</v>
      </c>
      <c r="R46" s="304">
        <v>2977725</v>
      </c>
      <c r="S46" s="305">
        <v>48</v>
      </c>
      <c r="T46" s="294">
        <v>72548</v>
      </c>
      <c r="U46" s="294">
        <v>19</v>
      </c>
      <c r="V46" s="294">
        <v>0</v>
      </c>
      <c r="W46" s="294">
        <v>0</v>
      </c>
      <c r="X46" s="303">
        <v>14700</v>
      </c>
      <c r="Y46" s="304">
        <v>6</v>
      </c>
      <c r="Z46" s="304">
        <v>0</v>
      </c>
      <c r="AA46" s="304">
        <v>0</v>
      </c>
      <c r="AB46" s="304">
        <v>0</v>
      </c>
      <c r="AC46" s="304">
        <v>0</v>
      </c>
      <c r="AD46" s="304">
        <v>0</v>
      </c>
      <c r="AE46" s="305">
        <v>0</v>
      </c>
      <c r="AF46" s="303">
        <v>0</v>
      </c>
      <c r="AG46" s="304">
        <v>0</v>
      </c>
      <c r="AH46" s="304">
        <v>0</v>
      </c>
      <c r="AI46" s="304">
        <v>0</v>
      </c>
      <c r="AJ46" s="304">
        <v>1878656</v>
      </c>
      <c r="AK46" s="304">
        <v>24</v>
      </c>
    </row>
    <row r="47" spans="1:37" s="293" customFormat="1" ht="20.100000000000001" customHeight="1" x14ac:dyDescent="0.35">
      <c r="A47" s="309" t="s">
        <v>109</v>
      </c>
      <c r="B47" s="293" t="s">
        <v>110</v>
      </c>
      <c r="C47" s="318">
        <v>354</v>
      </c>
      <c r="D47" s="318">
        <v>253</v>
      </c>
      <c r="E47" s="294">
        <v>216</v>
      </c>
      <c r="F47" s="294">
        <v>1768992</v>
      </c>
      <c r="G47" s="294">
        <v>141</v>
      </c>
      <c r="H47" s="294">
        <v>570936</v>
      </c>
      <c r="I47" s="294">
        <v>6</v>
      </c>
      <c r="J47" s="294">
        <v>0</v>
      </c>
      <c r="K47" s="294">
        <v>0</v>
      </c>
      <c r="L47" s="294">
        <v>35032</v>
      </c>
      <c r="M47" s="294">
        <v>3</v>
      </c>
      <c r="N47" s="303">
        <v>19036502</v>
      </c>
      <c r="O47" s="304">
        <v>206</v>
      </c>
      <c r="P47" s="304">
        <v>0</v>
      </c>
      <c r="Q47" s="304">
        <v>0</v>
      </c>
      <c r="R47" s="304">
        <v>262062</v>
      </c>
      <c r="S47" s="305">
        <v>44</v>
      </c>
      <c r="T47" s="294">
        <v>383</v>
      </c>
      <c r="U47" s="294">
        <v>1</v>
      </c>
      <c r="V47" s="294">
        <v>0</v>
      </c>
      <c r="W47" s="294">
        <v>0</v>
      </c>
      <c r="X47" s="303">
        <v>95000</v>
      </c>
      <c r="Y47" s="304">
        <v>19</v>
      </c>
      <c r="Z47" s="304">
        <v>1485201</v>
      </c>
      <c r="AA47" s="304">
        <v>16</v>
      </c>
      <c r="AB47" s="304">
        <v>0</v>
      </c>
      <c r="AC47" s="304">
        <v>0</v>
      </c>
      <c r="AD47" s="304">
        <v>39000</v>
      </c>
      <c r="AE47" s="305">
        <v>3</v>
      </c>
      <c r="AF47" s="303">
        <v>0</v>
      </c>
      <c r="AG47" s="304">
        <v>0</v>
      </c>
      <c r="AH47" s="304">
        <v>0</v>
      </c>
      <c r="AI47" s="304">
        <v>0</v>
      </c>
      <c r="AJ47" s="304">
        <v>703416</v>
      </c>
      <c r="AK47" s="304">
        <v>8</v>
      </c>
    </row>
    <row r="48" spans="1:37" s="293" customFormat="1" ht="20.100000000000001" customHeight="1" x14ac:dyDescent="0.35">
      <c r="A48" s="309" t="s">
        <v>109</v>
      </c>
      <c r="B48" s="293" t="s">
        <v>112</v>
      </c>
      <c r="C48" s="318">
        <v>1520</v>
      </c>
      <c r="D48" s="318">
        <v>1076</v>
      </c>
      <c r="E48" s="294">
        <v>1074</v>
      </c>
      <c r="F48" s="294">
        <v>1650100</v>
      </c>
      <c r="G48" s="294">
        <v>96</v>
      </c>
      <c r="H48" s="294">
        <v>0</v>
      </c>
      <c r="I48" s="294">
        <v>0</v>
      </c>
      <c r="J48" s="294">
        <v>0</v>
      </c>
      <c r="K48" s="294">
        <v>0</v>
      </c>
      <c r="L48" s="294">
        <v>428300</v>
      </c>
      <c r="M48" s="294">
        <v>858</v>
      </c>
      <c r="N48" s="303">
        <v>107247916</v>
      </c>
      <c r="O48" s="304">
        <v>1021</v>
      </c>
      <c r="P48" s="304">
        <v>0</v>
      </c>
      <c r="Q48" s="304">
        <v>0</v>
      </c>
      <c r="R48" s="304">
        <v>820126</v>
      </c>
      <c r="S48" s="305">
        <v>15</v>
      </c>
      <c r="T48" s="294">
        <v>0</v>
      </c>
      <c r="U48" s="294">
        <v>0</v>
      </c>
      <c r="V48" s="294">
        <v>0</v>
      </c>
      <c r="W48" s="294">
        <v>0</v>
      </c>
      <c r="X48" s="303">
        <v>151700</v>
      </c>
      <c r="Y48" s="304">
        <v>63</v>
      </c>
      <c r="Z48" s="304">
        <v>144200</v>
      </c>
      <c r="AA48" s="304">
        <v>294</v>
      </c>
      <c r="AB48" s="304">
        <v>0</v>
      </c>
      <c r="AC48" s="304">
        <v>0</v>
      </c>
      <c r="AD48" s="304">
        <v>1240228</v>
      </c>
      <c r="AE48" s="305">
        <v>15</v>
      </c>
      <c r="AF48" s="303">
        <v>0</v>
      </c>
      <c r="AG48" s="304">
        <v>0</v>
      </c>
      <c r="AH48" s="304">
        <v>0</v>
      </c>
      <c r="AI48" s="304">
        <v>0</v>
      </c>
      <c r="AJ48" s="304">
        <v>3488179</v>
      </c>
      <c r="AK48" s="304">
        <v>42</v>
      </c>
    </row>
    <row r="49" spans="1:37" s="293" customFormat="1" ht="20.100000000000001" customHeight="1" x14ac:dyDescent="0.35">
      <c r="A49" s="309" t="s">
        <v>109</v>
      </c>
      <c r="B49" s="293" t="s">
        <v>113</v>
      </c>
      <c r="C49" s="318">
        <v>178</v>
      </c>
      <c r="D49" s="318">
        <v>120</v>
      </c>
      <c r="E49" s="294">
        <v>120</v>
      </c>
      <c r="F49" s="294">
        <v>54400</v>
      </c>
      <c r="G49" s="294">
        <v>13</v>
      </c>
      <c r="H49" s="294">
        <v>54255</v>
      </c>
      <c r="I49" s="294">
        <v>2</v>
      </c>
      <c r="J49" s="294">
        <v>64500</v>
      </c>
      <c r="K49" s="294">
        <v>15</v>
      </c>
      <c r="L49" s="294">
        <v>0</v>
      </c>
      <c r="M49" s="294">
        <v>0</v>
      </c>
      <c r="N49" s="303">
        <v>8190553</v>
      </c>
      <c r="O49" s="304">
        <v>120</v>
      </c>
      <c r="P49" s="304">
        <v>85000</v>
      </c>
      <c r="Q49" s="304">
        <v>17</v>
      </c>
      <c r="R49" s="304">
        <v>0</v>
      </c>
      <c r="S49" s="305">
        <v>0</v>
      </c>
      <c r="T49" s="294">
        <v>38000</v>
      </c>
      <c r="U49" s="294">
        <v>41</v>
      </c>
      <c r="V49" s="294">
        <v>0</v>
      </c>
      <c r="W49" s="294">
        <v>0</v>
      </c>
      <c r="X49" s="303">
        <v>9100</v>
      </c>
      <c r="Y49" s="304">
        <v>4</v>
      </c>
      <c r="Z49" s="304">
        <v>0</v>
      </c>
      <c r="AA49" s="304">
        <v>0</v>
      </c>
      <c r="AB49" s="304">
        <v>0</v>
      </c>
      <c r="AC49" s="304">
        <v>0</v>
      </c>
      <c r="AD49" s="304">
        <v>0</v>
      </c>
      <c r="AE49" s="305">
        <v>0</v>
      </c>
      <c r="AF49" s="303">
        <v>0</v>
      </c>
      <c r="AG49" s="304">
        <v>0</v>
      </c>
      <c r="AH49" s="304">
        <v>0</v>
      </c>
      <c r="AI49" s="304">
        <v>0</v>
      </c>
      <c r="AJ49" s="304">
        <v>81899</v>
      </c>
      <c r="AK49" s="304">
        <v>1</v>
      </c>
    </row>
    <row r="50" spans="1:37" s="293" customFormat="1" ht="20.100000000000001" customHeight="1" x14ac:dyDescent="0.35">
      <c r="A50" s="309" t="s">
        <v>109</v>
      </c>
      <c r="B50" s="293" t="s">
        <v>114</v>
      </c>
      <c r="C50" s="318">
        <v>432</v>
      </c>
      <c r="D50" s="318">
        <v>380</v>
      </c>
      <c r="E50" s="294">
        <v>374</v>
      </c>
      <c r="F50" s="294">
        <v>550</v>
      </c>
      <c r="G50" s="294">
        <v>3</v>
      </c>
      <c r="H50" s="294">
        <v>6900</v>
      </c>
      <c r="I50" s="294">
        <v>37</v>
      </c>
      <c r="J50" s="294">
        <v>0</v>
      </c>
      <c r="K50" s="294">
        <v>0</v>
      </c>
      <c r="L50" s="294">
        <v>0</v>
      </c>
      <c r="M50" s="294">
        <v>0</v>
      </c>
      <c r="N50" s="303">
        <v>33674652</v>
      </c>
      <c r="O50" s="304">
        <v>373</v>
      </c>
      <c r="P50" s="304">
        <v>0</v>
      </c>
      <c r="Q50" s="304">
        <v>0</v>
      </c>
      <c r="R50" s="304">
        <v>0</v>
      </c>
      <c r="S50" s="305">
        <v>0</v>
      </c>
      <c r="T50" s="294">
        <v>0</v>
      </c>
      <c r="U50" s="294">
        <v>0</v>
      </c>
      <c r="V50" s="294">
        <v>0</v>
      </c>
      <c r="W50" s="294">
        <v>0</v>
      </c>
      <c r="X50" s="303">
        <v>0</v>
      </c>
      <c r="Y50" s="304">
        <v>0</v>
      </c>
      <c r="Z50" s="304">
        <v>254329</v>
      </c>
      <c r="AA50" s="304">
        <v>3</v>
      </c>
      <c r="AB50" s="304">
        <v>0</v>
      </c>
      <c r="AC50" s="304">
        <v>0</v>
      </c>
      <c r="AD50" s="304">
        <v>0</v>
      </c>
      <c r="AE50" s="305">
        <v>0</v>
      </c>
      <c r="AF50" s="303">
        <v>0</v>
      </c>
      <c r="AG50" s="304">
        <v>0</v>
      </c>
      <c r="AH50" s="304">
        <v>0</v>
      </c>
      <c r="AI50" s="304">
        <v>0</v>
      </c>
      <c r="AJ50" s="304">
        <v>626586</v>
      </c>
      <c r="AK50" s="304">
        <v>9</v>
      </c>
    </row>
    <row r="51" spans="1:37" s="293" customFormat="1" ht="20.100000000000001" customHeight="1" x14ac:dyDescent="0.35">
      <c r="A51" s="309" t="s">
        <v>109</v>
      </c>
      <c r="B51" s="293" t="s">
        <v>116</v>
      </c>
      <c r="C51" s="318">
        <v>421</v>
      </c>
      <c r="D51" s="318">
        <v>340</v>
      </c>
      <c r="E51" s="294">
        <v>340</v>
      </c>
      <c r="F51" s="294">
        <v>568500</v>
      </c>
      <c r="G51" s="294">
        <v>314</v>
      </c>
      <c r="H51" s="294">
        <v>103891</v>
      </c>
      <c r="I51" s="294">
        <v>2</v>
      </c>
      <c r="J51" s="294">
        <v>36900</v>
      </c>
      <c r="K51" s="294">
        <v>1</v>
      </c>
      <c r="L51" s="294">
        <v>27400</v>
      </c>
      <c r="M51" s="294">
        <v>11</v>
      </c>
      <c r="N51" s="303">
        <v>18559815</v>
      </c>
      <c r="O51" s="304">
        <v>293</v>
      </c>
      <c r="P51" s="304">
        <v>0</v>
      </c>
      <c r="Q51" s="304">
        <v>0</v>
      </c>
      <c r="R51" s="304">
        <v>758392</v>
      </c>
      <c r="S51" s="305">
        <v>20</v>
      </c>
      <c r="T51" s="294">
        <v>0</v>
      </c>
      <c r="U51" s="294">
        <v>0</v>
      </c>
      <c r="V51" s="294">
        <v>0</v>
      </c>
      <c r="W51" s="294">
        <v>0</v>
      </c>
      <c r="X51" s="303">
        <v>63406</v>
      </c>
      <c r="Y51" s="304">
        <v>98</v>
      </c>
      <c r="Z51" s="304">
        <v>328612</v>
      </c>
      <c r="AA51" s="304">
        <v>6</v>
      </c>
      <c r="AB51" s="304">
        <v>0</v>
      </c>
      <c r="AC51" s="304">
        <v>0</v>
      </c>
      <c r="AD51" s="304">
        <v>24275</v>
      </c>
      <c r="AE51" s="305">
        <v>1</v>
      </c>
      <c r="AF51" s="303">
        <v>0</v>
      </c>
      <c r="AG51" s="304">
        <v>0</v>
      </c>
      <c r="AH51" s="304">
        <v>0</v>
      </c>
      <c r="AI51" s="304">
        <v>0</v>
      </c>
      <c r="AJ51" s="304">
        <v>1505015</v>
      </c>
      <c r="AK51" s="304">
        <v>18</v>
      </c>
    </row>
    <row r="52" spans="1:37" s="293" customFormat="1" ht="20.100000000000001" customHeight="1" x14ac:dyDescent="0.35">
      <c r="A52" s="309" t="s">
        <v>119</v>
      </c>
      <c r="B52" s="293" t="s">
        <v>120</v>
      </c>
      <c r="C52" s="318">
        <v>331</v>
      </c>
      <c r="D52" s="318">
        <v>294</v>
      </c>
      <c r="E52" s="294">
        <v>293</v>
      </c>
      <c r="F52" s="294">
        <v>2934993</v>
      </c>
      <c r="G52" s="294">
        <v>293</v>
      </c>
      <c r="H52" s="294">
        <v>0</v>
      </c>
      <c r="I52" s="294">
        <v>0</v>
      </c>
      <c r="J52" s="294">
        <v>0</v>
      </c>
      <c r="K52" s="294">
        <v>0</v>
      </c>
      <c r="L52" s="294">
        <v>311041</v>
      </c>
      <c r="M52" s="294">
        <v>10</v>
      </c>
      <c r="N52" s="303">
        <v>16705415</v>
      </c>
      <c r="O52" s="304">
        <v>255</v>
      </c>
      <c r="P52" s="304">
        <v>1624000</v>
      </c>
      <c r="Q52" s="304">
        <v>116</v>
      </c>
      <c r="R52" s="304">
        <v>68844</v>
      </c>
      <c r="S52" s="305">
        <v>2</v>
      </c>
      <c r="T52" s="294">
        <v>0</v>
      </c>
      <c r="U52" s="294">
        <v>0</v>
      </c>
      <c r="V52" s="294">
        <v>0</v>
      </c>
      <c r="W52" s="294">
        <v>0</v>
      </c>
      <c r="X52" s="303">
        <v>86000</v>
      </c>
      <c r="Y52" s="304">
        <v>2</v>
      </c>
      <c r="Z52" s="304">
        <v>0</v>
      </c>
      <c r="AA52" s="304">
        <v>0</v>
      </c>
      <c r="AB52" s="304">
        <v>0</v>
      </c>
      <c r="AC52" s="304">
        <v>0</v>
      </c>
      <c r="AD52" s="304">
        <v>222172</v>
      </c>
      <c r="AE52" s="305">
        <v>5</v>
      </c>
      <c r="AF52" s="303">
        <v>0</v>
      </c>
      <c r="AG52" s="304">
        <v>0</v>
      </c>
      <c r="AH52" s="304">
        <v>70000</v>
      </c>
      <c r="AI52" s="304">
        <v>5</v>
      </c>
      <c r="AJ52" s="304">
        <v>290006</v>
      </c>
      <c r="AK52" s="304">
        <v>4</v>
      </c>
    </row>
    <row r="53" spans="1:37" s="293" customFormat="1" ht="20.100000000000001" customHeight="1" x14ac:dyDescent="0.35">
      <c r="A53" s="309" t="s">
        <v>119</v>
      </c>
      <c r="B53" s="293" t="s">
        <v>121</v>
      </c>
      <c r="C53" s="318">
        <v>209</v>
      </c>
      <c r="D53" s="318">
        <v>204</v>
      </c>
      <c r="E53" s="294">
        <v>204</v>
      </c>
      <c r="F53" s="294">
        <v>1711552</v>
      </c>
      <c r="G53" s="294">
        <v>197</v>
      </c>
      <c r="H53" s="294">
        <v>656667</v>
      </c>
      <c r="I53" s="294">
        <v>33</v>
      </c>
      <c r="J53" s="294">
        <v>0</v>
      </c>
      <c r="K53" s="294">
        <v>0</v>
      </c>
      <c r="L53" s="294">
        <v>93116</v>
      </c>
      <c r="M53" s="294">
        <v>9</v>
      </c>
      <c r="N53" s="303">
        <v>6277462</v>
      </c>
      <c r="O53" s="304">
        <v>181</v>
      </c>
      <c r="P53" s="304">
        <v>1948334</v>
      </c>
      <c r="Q53" s="304">
        <v>143</v>
      </c>
      <c r="R53" s="304">
        <v>0</v>
      </c>
      <c r="S53" s="305">
        <v>0</v>
      </c>
      <c r="T53" s="294">
        <v>0</v>
      </c>
      <c r="U53" s="294">
        <v>0</v>
      </c>
      <c r="V53" s="294">
        <v>0</v>
      </c>
      <c r="W53" s="294">
        <v>0</v>
      </c>
      <c r="X53" s="303">
        <v>0</v>
      </c>
      <c r="Y53" s="304">
        <v>0</v>
      </c>
      <c r="Z53" s="304">
        <v>0</v>
      </c>
      <c r="AA53" s="304">
        <v>0</v>
      </c>
      <c r="AB53" s="304">
        <v>0</v>
      </c>
      <c r="AC53" s="304">
        <v>0</v>
      </c>
      <c r="AD53" s="304">
        <v>0</v>
      </c>
      <c r="AE53" s="305">
        <v>0</v>
      </c>
      <c r="AF53" s="303">
        <v>0</v>
      </c>
      <c r="AG53" s="304">
        <v>0</v>
      </c>
      <c r="AH53" s="304">
        <v>0</v>
      </c>
      <c r="AI53" s="304">
        <v>0</v>
      </c>
      <c r="AJ53" s="304">
        <v>0</v>
      </c>
      <c r="AK53" s="304">
        <v>0</v>
      </c>
    </row>
    <row r="54" spans="1:37" s="293" customFormat="1" ht="20.100000000000001" customHeight="1" x14ac:dyDescent="0.35">
      <c r="A54" s="309" t="s">
        <v>125</v>
      </c>
      <c r="B54" s="293" t="s">
        <v>126</v>
      </c>
      <c r="C54" s="318">
        <v>457</v>
      </c>
      <c r="D54" s="318">
        <v>413</v>
      </c>
      <c r="E54" s="294">
        <v>407</v>
      </c>
      <c r="F54" s="294">
        <v>1434488</v>
      </c>
      <c r="G54" s="294">
        <v>168</v>
      </c>
      <c r="H54" s="294">
        <v>308810</v>
      </c>
      <c r="I54" s="294">
        <v>144</v>
      </c>
      <c r="J54" s="294">
        <v>31179</v>
      </c>
      <c r="K54" s="294">
        <v>1</v>
      </c>
      <c r="L54" s="294">
        <v>1137406</v>
      </c>
      <c r="M54" s="294">
        <v>50</v>
      </c>
      <c r="N54" s="303">
        <v>21143882</v>
      </c>
      <c r="O54" s="304">
        <v>354</v>
      </c>
      <c r="P54" s="304">
        <v>0</v>
      </c>
      <c r="Q54" s="304">
        <v>0</v>
      </c>
      <c r="R54" s="304">
        <v>975847</v>
      </c>
      <c r="S54" s="305">
        <v>154</v>
      </c>
      <c r="T54" s="294">
        <v>0</v>
      </c>
      <c r="U54" s="294">
        <v>0</v>
      </c>
      <c r="V54" s="294">
        <v>0</v>
      </c>
      <c r="W54" s="294">
        <v>0</v>
      </c>
      <c r="X54" s="303">
        <v>281256</v>
      </c>
      <c r="Y54" s="304">
        <v>25</v>
      </c>
      <c r="Z54" s="304">
        <v>0</v>
      </c>
      <c r="AA54" s="304">
        <v>0</v>
      </c>
      <c r="AB54" s="304">
        <v>8903</v>
      </c>
      <c r="AC54" s="304">
        <v>5</v>
      </c>
      <c r="AD54" s="304">
        <v>0</v>
      </c>
      <c r="AE54" s="305">
        <v>0</v>
      </c>
      <c r="AF54" s="303">
        <v>0</v>
      </c>
      <c r="AG54" s="304">
        <v>0</v>
      </c>
      <c r="AH54" s="304">
        <v>0</v>
      </c>
      <c r="AI54" s="304">
        <v>0</v>
      </c>
      <c r="AJ54" s="304">
        <v>0</v>
      </c>
      <c r="AK54" s="304">
        <v>0</v>
      </c>
    </row>
    <row r="55" spans="1:37" s="293" customFormat="1" ht="20.100000000000001" customHeight="1" x14ac:dyDescent="0.35">
      <c r="A55" s="309" t="s">
        <v>125</v>
      </c>
      <c r="B55" s="293" t="s">
        <v>128</v>
      </c>
      <c r="C55" s="318">
        <v>298</v>
      </c>
      <c r="D55" s="318">
        <v>222</v>
      </c>
      <c r="E55" s="294">
        <v>213</v>
      </c>
      <c r="F55" s="294">
        <v>244161</v>
      </c>
      <c r="G55" s="294">
        <v>63</v>
      </c>
      <c r="H55" s="294">
        <v>0</v>
      </c>
      <c r="I55" s="294">
        <v>0</v>
      </c>
      <c r="J55" s="294">
        <v>0</v>
      </c>
      <c r="K55" s="294">
        <v>0</v>
      </c>
      <c r="L55" s="294">
        <v>40849</v>
      </c>
      <c r="M55" s="294">
        <v>19</v>
      </c>
      <c r="N55" s="303">
        <v>19260133</v>
      </c>
      <c r="O55" s="304">
        <v>213</v>
      </c>
      <c r="P55" s="304">
        <v>0</v>
      </c>
      <c r="Q55" s="304">
        <v>0</v>
      </c>
      <c r="R55" s="304">
        <v>164352</v>
      </c>
      <c r="S55" s="305">
        <v>3</v>
      </c>
      <c r="T55" s="294">
        <v>3000</v>
      </c>
      <c r="U55" s="294">
        <v>1</v>
      </c>
      <c r="V55" s="294">
        <v>0</v>
      </c>
      <c r="W55" s="294">
        <v>0</v>
      </c>
      <c r="X55" s="303">
        <v>322249</v>
      </c>
      <c r="Y55" s="304">
        <v>17</v>
      </c>
      <c r="Z55" s="304">
        <v>1213853</v>
      </c>
      <c r="AA55" s="304">
        <v>11</v>
      </c>
      <c r="AB55" s="304">
        <v>0</v>
      </c>
      <c r="AC55" s="304">
        <v>0</v>
      </c>
      <c r="AD55" s="304">
        <v>0</v>
      </c>
      <c r="AE55" s="305">
        <v>0</v>
      </c>
      <c r="AF55" s="303">
        <v>0</v>
      </c>
      <c r="AG55" s="304">
        <v>0</v>
      </c>
      <c r="AH55" s="304">
        <v>0</v>
      </c>
      <c r="AI55" s="304">
        <v>0</v>
      </c>
      <c r="AJ55" s="304">
        <v>554989</v>
      </c>
      <c r="AK55" s="304">
        <v>10</v>
      </c>
    </row>
    <row r="56" spans="1:37" s="293" customFormat="1" ht="20.100000000000001" customHeight="1" x14ac:dyDescent="0.35">
      <c r="A56" s="309" t="s">
        <v>130</v>
      </c>
      <c r="B56" s="293" t="s">
        <v>131</v>
      </c>
      <c r="C56" s="318">
        <v>232</v>
      </c>
      <c r="D56" s="318">
        <v>205</v>
      </c>
      <c r="E56" s="294">
        <v>197</v>
      </c>
      <c r="F56" s="294">
        <v>384791</v>
      </c>
      <c r="G56" s="294">
        <v>97</v>
      </c>
      <c r="H56" s="294">
        <v>701649</v>
      </c>
      <c r="I56" s="294">
        <v>12</v>
      </c>
      <c r="J56" s="294">
        <v>0</v>
      </c>
      <c r="K56" s="294">
        <v>0</v>
      </c>
      <c r="L56" s="294">
        <v>120752</v>
      </c>
      <c r="M56" s="294">
        <v>10</v>
      </c>
      <c r="N56" s="303">
        <v>14186853</v>
      </c>
      <c r="O56" s="304">
        <v>185</v>
      </c>
      <c r="P56" s="304">
        <v>0</v>
      </c>
      <c r="Q56" s="304">
        <v>0</v>
      </c>
      <c r="R56" s="304">
        <v>788598</v>
      </c>
      <c r="S56" s="305">
        <v>15</v>
      </c>
      <c r="T56" s="294">
        <v>0</v>
      </c>
      <c r="U56" s="294">
        <v>0</v>
      </c>
      <c r="V56" s="294">
        <v>0</v>
      </c>
      <c r="W56" s="294">
        <v>0</v>
      </c>
      <c r="X56" s="303">
        <v>39448</v>
      </c>
      <c r="Y56" s="304">
        <v>1</v>
      </c>
      <c r="Z56" s="304">
        <v>285018</v>
      </c>
      <c r="AA56" s="304">
        <v>6</v>
      </c>
      <c r="AB56" s="304">
        <v>0</v>
      </c>
      <c r="AC56" s="304">
        <v>0</v>
      </c>
      <c r="AD56" s="304">
        <v>0</v>
      </c>
      <c r="AE56" s="305">
        <v>0</v>
      </c>
      <c r="AF56" s="303">
        <v>0</v>
      </c>
      <c r="AG56" s="304">
        <v>0</v>
      </c>
      <c r="AH56" s="304">
        <v>0</v>
      </c>
      <c r="AI56" s="304">
        <v>0</v>
      </c>
      <c r="AJ56" s="304">
        <v>189000</v>
      </c>
      <c r="AK56" s="304">
        <v>1</v>
      </c>
    </row>
    <row r="57" spans="1:37" s="293" customFormat="1" ht="20.100000000000001" customHeight="1" x14ac:dyDescent="0.35">
      <c r="A57" s="309" t="s">
        <v>133</v>
      </c>
      <c r="B57" s="293" t="s">
        <v>134</v>
      </c>
      <c r="C57" s="318">
        <v>299</v>
      </c>
      <c r="D57" s="318">
        <v>257</v>
      </c>
      <c r="E57" s="294">
        <v>257</v>
      </c>
      <c r="F57" s="294">
        <v>359444</v>
      </c>
      <c r="G57" s="294">
        <v>23</v>
      </c>
      <c r="H57" s="294">
        <v>572418</v>
      </c>
      <c r="I57" s="294">
        <v>6</v>
      </c>
      <c r="J57" s="294">
        <v>594845</v>
      </c>
      <c r="K57" s="294">
        <v>12</v>
      </c>
      <c r="L57" s="294">
        <v>442697</v>
      </c>
      <c r="M57" s="294">
        <v>19</v>
      </c>
      <c r="N57" s="303">
        <v>18933183</v>
      </c>
      <c r="O57" s="304">
        <v>243</v>
      </c>
      <c r="P57" s="304">
        <v>0</v>
      </c>
      <c r="Q57" s="304">
        <v>0</v>
      </c>
      <c r="R57" s="304">
        <v>310566</v>
      </c>
      <c r="S57" s="305">
        <v>6</v>
      </c>
      <c r="T57" s="294">
        <v>0</v>
      </c>
      <c r="U57" s="294">
        <v>0</v>
      </c>
      <c r="V57" s="294">
        <v>0</v>
      </c>
      <c r="W57" s="294">
        <v>0</v>
      </c>
      <c r="X57" s="303">
        <v>102820</v>
      </c>
      <c r="Y57" s="304">
        <v>4</v>
      </c>
      <c r="Z57" s="304">
        <v>693072</v>
      </c>
      <c r="AA57" s="304">
        <v>10</v>
      </c>
      <c r="AB57" s="304">
        <v>105002</v>
      </c>
      <c r="AC57" s="304">
        <v>2</v>
      </c>
      <c r="AD57" s="304">
        <v>26750</v>
      </c>
      <c r="AE57" s="305">
        <v>1</v>
      </c>
      <c r="AF57" s="303">
        <v>0</v>
      </c>
      <c r="AG57" s="304">
        <v>0</v>
      </c>
      <c r="AH57" s="304">
        <v>0</v>
      </c>
      <c r="AI57" s="304">
        <v>0</v>
      </c>
      <c r="AJ57" s="304">
        <v>0</v>
      </c>
      <c r="AK57" s="304">
        <v>0</v>
      </c>
    </row>
    <row r="58" spans="1:37" s="293" customFormat="1" ht="20.100000000000001" customHeight="1" x14ac:dyDescent="0.35">
      <c r="A58" s="309" t="s">
        <v>136</v>
      </c>
      <c r="B58" s="293" t="s">
        <v>137</v>
      </c>
      <c r="C58" s="318">
        <v>586</v>
      </c>
      <c r="D58" s="318">
        <v>443</v>
      </c>
      <c r="E58" s="294">
        <v>443</v>
      </c>
      <c r="F58" s="294">
        <v>545581</v>
      </c>
      <c r="G58" s="294">
        <v>129</v>
      </c>
      <c r="H58" s="294">
        <v>196800</v>
      </c>
      <c r="I58" s="294">
        <v>246</v>
      </c>
      <c r="J58" s="294">
        <v>1500</v>
      </c>
      <c r="K58" s="294">
        <v>3</v>
      </c>
      <c r="L58" s="294">
        <v>418250</v>
      </c>
      <c r="M58" s="294">
        <v>13</v>
      </c>
      <c r="N58" s="303">
        <v>33155445</v>
      </c>
      <c r="O58" s="304">
        <v>426</v>
      </c>
      <c r="P58" s="304">
        <v>0</v>
      </c>
      <c r="Q58" s="304">
        <v>0</v>
      </c>
      <c r="R58" s="304">
        <v>200449</v>
      </c>
      <c r="S58" s="305">
        <v>5</v>
      </c>
      <c r="T58" s="294">
        <v>0</v>
      </c>
      <c r="U58" s="294">
        <v>0</v>
      </c>
      <c r="V58" s="294">
        <v>0</v>
      </c>
      <c r="W58" s="294">
        <v>0</v>
      </c>
      <c r="X58" s="303">
        <v>12762</v>
      </c>
      <c r="Y58" s="304">
        <v>7</v>
      </c>
      <c r="Z58" s="304">
        <v>0</v>
      </c>
      <c r="AA58" s="304">
        <v>0</v>
      </c>
      <c r="AB58" s="304">
        <v>0</v>
      </c>
      <c r="AC58" s="304">
        <v>0</v>
      </c>
      <c r="AD58" s="304">
        <v>0</v>
      </c>
      <c r="AE58" s="305">
        <v>0</v>
      </c>
      <c r="AF58" s="303">
        <v>0</v>
      </c>
      <c r="AG58" s="304">
        <v>0</v>
      </c>
      <c r="AH58" s="304">
        <v>0</v>
      </c>
      <c r="AI58" s="304">
        <v>0</v>
      </c>
      <c r="AJ58" s="304">
        <v>841081</v>
      </c>
      <c r="AK58" s="304">
        <v>10</v>
      </c>
    </row>
    <row r="59" spans="1:37" s="293" customFormat="1" ht="20.100000000000001" customHeight="1" x14ac:dyDescent="0.35">
      <c r="A59" s="309" t="s">
        <v>136</v>
      </c>
      <c r="B59" s="293" t="s">
        <v>141</v>
      </c>
      <c r="C59" s="318">
        <v>580</v>
      </c>
      <c r="D59" s="318">
        <v>398</v>
      </c>
      <c r="E59" s="294">
        <v>0</v>
      </c>
      <c r="F59" s="294">
        <v>0</v>
      </c>
      <c r="G59" s="294">
        <v>0</v>
      </c>
      <c r="H59" s="294">
        <v>0</v>
      </c>
      <c r="I59" s="294">
        <v>0</v>
      </c>
      <c r="J59" s="294">
        <v>0</v>
      </c>
      <c r="K59" s="294">
        <v>0</v>
      </c>
      <c r="L59" s="294">
        <v>0</v>
      </c>
      <c r="M59" s="294">
        <v>0</v>
      </c>
      <c r="N59" s="303">
        <v>0</v>
      </c>
      <c r="O59" s="304">
        <v>0</v>
      </c>
      <c r="P59" s="304">
        <v>0</v>
      </c>
      <c r="Q59" s="304">
        <v>0</v>
      </c>
      <c r="R59" s="304">
        <v>0</v>
      </c>
      <c r="S59" s="305">
        <v>0</v>
      </c>
      <c r="T59" s="294">
        <v>0</v>
      </c>
      <c r="U59" s="294">
        <v>0</v>
      </c>
      <c r="V59" s="294">
        <v>0</v>
      </c>
      <c r="W59" s="294">
        <v>0</v>
      </c>
      <c r="X59" s="303">
        <v>2640000</v>
      </c>
      <c r="Y59" s="304">
        <v>156</v>
      </c>
      <c r="Z59" s="304">
        <v>6094729</v>
      </c>
      <c r="AA59" s="304">
        <v>66</v>
      </c>
      <c r="AB59" s="304">
        <v>0</v>
      </c>
      <c r="AC59" s="304">
        <v>0</v>
      </c>
      <c r="AD59" s="304">
        <v>25000</v>
      </c>
      <c r="AE59" s="305">
        <v>1</v>
      </c>
      <c r="AF59" s="303">
        <v>29071570</v>
      </c>
      <c r="AG59" s="304">
        <v>330</v>
      </c>
      <c r="AH59" s="304">
        <v>0</v>
      </c>
      <c r="AI59" s="304">
        <v>0</v>
      </c>
      <c r="AJ59" s="304">
        <v>4337907</v>
      </c>
      <c r="AK59" s="304">
        <v>103</v>
      </c>
    </row>
    <row r="60" spans="1:37" s="293" customFormat="1" ht="20.100000000000001" customHeight="1" x14ac:dyDescent="0.35">
      <c r="A60" s="309" t="s">
        <v>136</v>
      </c>
      <c r="B60" s="293" t="s">
        <v>143</v>
      </c>
      <c r="C60" s="318">
        <v>326</v>
      </c>
      <c r="D60" s="318">
        <v>271</v>
      </c>
      <c r="E60" s="294">
        <v>271</v>
      </c>
      <c r="F60" s="294">
        <v>1280090</v>
      </c>
      <c r="G60" s="294">
        <v>147</v>
      </c>
      <c r="H60" s="294">
        <v>0</v>
      </c>
      <c r="I60" s="294">
        <v>0</v>
      </c>
      <c r="J60" s="294">
        <v>0</v>
      </c>
      <c r="K60" s="294">
        <v>0</v>
      </c>
      <c r="L60" s="294">
        <v>0</v>
      </c>
      <c r="M60" s="294">
        <v>0</v>
      </c>
      <c r="N60" s="303">
        <v>1403766</v>
      </c>
      <c r="O60" s="304">
        <v>207</v>
      </c>
      <c r="P60" s="304">
        <v>0</v>
      </c>
      <c r="Q60" s="304">
        <v>0</v>
      </c>
      <c r="R60" s="304">
        <v>1760261</v>
      </c>
      <c r="S60" s="305">
        <v>34</v>
      </c>
      <c r="T60" s="294">
        <v>0</v>
      </c>
      <c r="U60" s="294">
        <v>0</v>
      </c>
      <c r="V60" s="294">
        <v>0</v>
      </c>
      <c r="W60" s="294">
        <v>0</v>
      </c>
      <c r="X60" s="303">
        <v>0</v>
      </c>
      <c r="Y60" s="304">
        <v>0</v>
      </c>
      <c r="Z60" s="304">
        <v>0</v>
      </c>
      <c r="AA60" s="304">
        <v>0</v>
      </c>
      <c r="AB60" s="304">
        <v>0</v>
      </c>
      <c r="AC60" s="304">
        <v>0</v>
      </c>
      <c r="AD60" s="304">
        <v>0</v>
      </c>
      <c r="AE60" s="305">
        <v>0</v>
      </c>
      <c r="AF60" s="303">
        <v>0</v>
      </c>
      <c r="AG60" s="304">
        <v>0</v>
      </c>
      <c r="AH60" s="304">
        <v>0</v>
      </c>
      <c r="AI60" s="304">
        <v>0</v>
      </c>
      <c r="AJ60" s="304">
        <v>0</v>
      </c>
      <c r="AK60" s="304">
        <v>0</v>
      </c>
    </row>
    <row r="61" spans="1:37" s="293" customFormat="1" ht="20.100000000000001" customHeight="1" x14ac:dyDescent="0.35">
      <c r="A61" s="309" t="s">
        <v>145</v>
      </c>
      <c r="B61" s="293" t="s">
        <v>146</v>
      </c>
      <c r="C61" s="318">
        <v>302</v>
      </c>
      <c r="D61" s="318">
        <v>264</v>
      </c>
      <c r="E61" s="294">
        <v>264</v>
      </c>
      <c r="F61" s="294">
        <v>153500</v>
      </c>
      <c r="G61" s="294">
        <v>63</v>
      </c>
      <c r="H61" s="294">
        <v>2284898</v>
      </c>
      <c r="I61" s="294">
        <v>30</v>
      </c>
      <c r="J61" s="294">
        <v>3750</v>
      </c>
      <c r="K61" s="294">
        <v>3</v>
      </c>
      <c r="L61" s="294">
        <v>28000</v>
      </c>
      <c r="M61" s="294">
        <v>9</v>
      </c>
      <c r="N61" s="303">
        <v>21441369</v>
      </c>
      <c r="O61" s="304">
        <v>238</v>
      </c>
      <c r="P61" s="304">
        <v>0</v>
      </c>
      <c r="Q61" s="304">
        <v>0</v>
      </c>
      <c r="R61" s="304">
        <v>148048</v>
      </c>
      <c r="S61" s="305">
        <v>4</v>
      </c>
      <c r="T61" s="294">
        <v>69009</v>
      </c>
      <c r="U61" s="294">
        <v>33</v>
      </c>
      <c r="V61" s="294">
        <v>0</v>
      </c>
      <c r="W61" s="294">
        <v>0</v>
      </c>
      <c r="X61" s="303">
        <v>0</v>
      </c>
      <c r="Y61" s="304">
        <v>0</v>
      </c>
      <c r="Z61" s="304">
        <v>0</v>
      </c>
      <c r="AA61" s="304">
        <v>0</v>
      </c>
      <c r="AB61" s="304">
        <v>0</v>
      </c>
      <c r="AC61" s="304">
        <v>0</v>
      </c>
      <c r="AD61" s="304">
        <v>0</v>
      </c>
      <c r="AE61" s="305">
        <v>0</v>
      </c>
      <c r="AF61" s="303">
        <v>0</v>
      </c>
      <c r="AG61" s="304">
        <v>0</v>
      </c>
      <c r="AH61" s="304">
        <v>0</v>
      </c>
      <c r="AI61" s="304">
        <v>0</v>
      </c>
      <c r="AJ61" s="304">
        <v>0</v>
      </c>
      <c r="AK61" s="304">
        <v>0</v>
      </c>
    </row>
    <row r="62" spans="1:37" s="293" customFormat="1" ht="20.100000000000001" customHeight="1" x14ac:dyDescent="0.35">
      <c r="A62" s="309" t="s">
        <v>148</v>
      </c>
      <c r="B62" s="293" t="s">
        <v>149</v>
      </c>
      <c r="C62" s="318">
        <v>243</v>
      </c>
      <c r="D62" s="318">
        <v>227</v>
      </c>
      <c r="E62" s="294">
        <v>225</v>
      </c>
      <c r="F62" s="294">
        <v>596912</v>
      </c>
      <c r="G62" s="294">
        <v>85</v>
      </c>
      <c r="H62" s="294">
        <v>987785</v>
      </c>
      <c r="I62" s="294">
        <v>30</v>
      </c>
      <c r="J62" s="294">
        <v>177764</v>
      </c>
      <c r="K62" s="294">
        <v>8</v>
      </c>
      <c r="L62" s="294">
        <v>0</v>
      </c>
      <c r="M62" s="294">
        <v>0</v>
      </c>
      <c r="N62" s="303">
        <v>19358573</v>
      </c>
      <c r="O62" s="304">
        <v>225</v>
      </c>
      <c r="P62" s="304">
        <v>0</v>
      </c>
      <c r="Q62" s="304">
        <v>0</v>
      </c>
      <c r="R62" s="304">
        <v>0</v>
      </c>
      <c r="S62" s="305">
        <v>0</v>
      </c>
      <c r="T62" s="294">
        <v>179433</v>
      </c>
      <c r="U62" s="294">
        <v>37</v>
      </c>
      <c r="V62" s="294">
        <v>0</v>
      </c>
      <c r="W62" s="294">
        <v>0</v>
      </c>
      <c r="X62" s="303">
        <v>53910</v>
      </c>
      <c r="Y62" s="304">
        <v>7</v>
      </c>
      <c r="Z62" s="304">
        <v>184917</v>
      </c>
      <c r="AA62" s="304">
        <v>3</v>
      </c>
      <c r="AB62" s="304">
        <v>0</v>
      </c>
      <c r="AC62" s="304">
        <v>0</v>
      </c>
      <c r="AD62" s="304">
        <v>0</v>
      </c>
      <c r="AE62" s="305">
        <v>0</v>
      </c>
      <c r="AF62" s="303">
        <v>0</v>
      </c>
      <c r="AG62" s="304">
        <v>0</v>
      </c>
      <c r="AH62" s="304">
        <v>0</v>
      </c>
      <c r="AI62" s="304">
        <v>0</v>
      </c>
      <c r="AJ62" s="304">
        <v>160000</v>
      </c>
      <c r="AK62" s="304">
        <v>2</v>
      </c>
    </row>
    <row r="63" spans="1:37" s="293" customFormat="1" ht="20.100000000000001" customHeight="1" x14ac:dyDescent="0.35">
      <c r="A63" s="309" t="s">
        <v>148</v>
      </c>
      <c r="B63" s="293" t="s">
        <v>150</v>
      </c>
      <c r="C63" s="318">
        <v>388</v>
      </c>
      <c r="D63" s="318">
        <v>350</v>
      </c>
      <c r="E63" s="294">
        <v>350</v>
      </c>
      <c r="F63" s="294">
        <v>982550</v>
      </c>
      <c r="G63" s="294">
        <v>180</v>
      </c>
      <c r="H63" s="294">
        <v>169000</v>
      </c>
      <c r="I63" s="294">
        <v>338</v>
      </c>
      <c r="J63" s="294">
        <v>1905300</v>
      </c>
      <c r="K63" s="294">
        <v>87</v>
      </c>
      <c r="L63" s="294">
        <v>1055750</v>
      </c>
      <c r="M63" s="294">
        <v>81</v>
      </c>
      <c r="N63" s="303">
        <v>19227178</v>
      </c>
      <c r="O63" s="304">
        <v>317</v>
      </c>
      <c r="P63" s="304">
        <v>0</v>
      </c>
      <c r="Q63" s="304">
        <v>0</v>
      </c>
      <c r="R63" s="304">
        <v>230694</v>
      </c>
      <c r="S63" s="305">
        <v>7</v>
      </c>
      <c r="T63" s="294">
        <v>4875</v>
      </c>
      <c r="U63" s="294">
        <v>3</v>
      </c>
      <c r="V63" s="294">
        <v>0</v>
      </c>
      <c r="W63" s="294">
        <v>0</v>
      </c>
      <c r="X63" s="303">
        <v>42600</v>
      </c>
      <c r="Y63" s="304">
        <v>7</v>
      </c>
      <c r="Z63" s="304">
        <v>0</v>
      </c>
      <c r="AA63" s="304">
        <v>0</v>
      </c>
      <c r="AB63" s="304">
        <v>0</v>
      </c>
      <c r="AC63" s="304">
        <v>0</v>
      </c>
      <c r="AD63" s="304">
        <v>0</v>
      </c>
      <c r="AE63" s="305">
        <v>0</v>
      </c>
      <c r="AF63" s="303">
        <v>0</v>
      </c>
      <c r="AG63" s="304">
        <v>0</v>
      </c>
      <c r="AH63" s="304">
        <v>0</v>
      </c>
      <c r="AI63" s="304">
        <v>0</v>
      </c>
      <c r="AJ63" s="304">
        <v>0</v>
      </c>
      <c r="AK63" s="304">
        <v>0</v>
      </c>
    </row>
    <row r="64" spans="1:37" s="293" customFormat="1" ht="20.100000000000001" customHeight="1" x14ac:dyDescent="0.35">
      <c r="A64" s="309" t="s">
        <v>151</v>
      </c>
      <c r="B64" s="293" t="s">
        <v>152</v>
      </c>
      <c r="C64" s="318">
        <v>412</v>
      </c>
      <c r="D64" s="318">
        <v>357</v>
      </c>
      <c r="E64" s="294">
        <v>351</v>
      </c>
      <c r="F64" s="294">
        <v>1139457.1299999999</v>
      </c>
      <c r="G64" s="294">
        <v>194</v>
      </c>
      <c r="H64" s="294">
        <v>0</v>
      </c>
      <c r="I64" s="294">
        <v>0</v>
      </c>
      <c r="J64" s="294">
        <v>294000</v>
      </c>
      <c r="K64" s="294">
        <v>196</v>
      </c>
      <c r="L64" s="294">
        <v>106571</v>
      </c>
      <c r="M64" s="294">
        <v>14</v>
      </c>
      <c r="N64" s="303">
        <v>14114440</v>
      </c>
      <c r="O64" s="304">
        <v>315</v>
      </c>
      <c r="P64" s="304">
        <v>0</v>
      </c>
      <c r="Q64" s="304">
        <v>0</v>
      </c>
      <c r="R64" s="304">
        <v>124492</v>
      </c>
      <c r="S64" s="305">
        <v>5</v>
      </c>
      <c r="T64" s="294">
        <v>0</v>
      </c>
      <c r="U64" s="294">
        <v>0</v>
      </c>
      <c r="V64" s="294">
        <v>0</v>
      </c>
      <c r="W64" s="294">
        <v>0</v>
      </c>
      <c r="X64" s="303">
        <v>47600</v>
      </c>
      <c r="Y64" s="304">
        <v>6</v>
      </c>
      <c r="Z64" s="304">
        <v>0</v>
      </c>
      <c r="AA64" s="304">
        <v>0</v>
      </c>
      <c r="AB64" s="304">
        <v>0</v>
      </c>
      <c r="AC64" s="304">
        <v>0</v>
      </c>
      <c r="AD64" s="304">
        <v>10000</v>
      </c>
      <c r="AE64" s="305">
        <v>1</v>
      </c>
      <c r="AF64" s="303">
        <v>0</v>
      </c>
      <c r="AG64" s="304">
        <v>0</v>
      </c>
      <c r="AH64" s="304">
        <v>0</v>
      </c>
      <c r="AI64" s="304">
        <v>0</v>
      </c>
      <c r="AJ64" s="304">
        <v>0</v>
      </c>
      <c r="AK64" s="304">
        <v>0</v>
      </c>
    </row>
    <row r="65" spans="1:37" s="293" customFormat="1" ht="20.100000000000001" customHeight="1" x14ac:dyDescent="0.35">
      <c r="A65" s="309" t="s">
        <v>151</v>
      </c>
      <c r="B65" s="293" t="s">
        <v>154</v>
      </c>
      <c r="C65" s="318">
        <v>420</v>
      </c>
      <c r="D65" s="318">
        <v>364</v>
      </c>
      <c r="E65" s="294">
        <v>364</v>
      </c>
      <c r="F65" s="294">
        <v>1483466</v>
      </c>
      <c r="G65" s="294">
        <v>220</v>
      </c>
      <c r="H65" s="294">
        <v>0</v>
      </c>
      <c r="I65" s="294">
        <v>0</v>
      </c>
      <c r="J65" s="294">
        <v>0</v>
      </c>
      <c r="K65" s="294">
        <v>0</v>
      </c>
      <c r="L65" s="294">
        <v>39022</v>
      </c>
      <c r="M65" s="294">
        <v>8</v>
      </c>
      <c r="N65" s="303">
        <v>13695630</v>
      </c>
      <c r="O65" s="304">
        <v>294</v>
      </c>
      <c r="P65" s="304">
        <v>166119</v>
      </c>
      <c r="Q65" s="304">
        <v>8</v>
      </c>
      <c r="R65" s="304">
        <v>102431</v>
      </c>
      <c r="S65" s="305">
        <v>10</v>
      </c>
      <c r="T65" s="294">
        <v>0</v>
      </c>
      <c r="U65" s="294">
        <v>0</v>
      </c>
      <c r="V65" s="294">
        <v>0</v>
      </c>
      <c r="W65" s="294">
        <v>0</v>
      </c>
      <c r="X65" s="303">
        <v>6324</v>
      </c>
      <c r="Y65" s="304">
        <v>4</v>
      </c>
      <c r="Z65" s="304">
        <v>0</v>
      </c>
      <c r="AA65" s="304">
        <v>0</v>
      </c>
      <c r="AB65" s="304">
        <v>0</v>
      </c>
      <c r="AC65" s="304">
        <v>0</v>
      </c>
      <c r="AD65" s="304">
        <v>0</v>
      </c>
      <c r="AE65" s="305">
        <v>0</v>
      </c>
      <c r="AF65" s="303">
        <v>0</v>
      </c>
      <c r="AG65" s="304">
        <v>0</v>
      </c>
      <c r="AH65" s="304">
        <v>0</v>
      </c>
      <c r="AI65" s="304">
        <v>0</v>
      </c>
      <c r="AJ65" s="304">
        <v>0</v>
      </c>
      <c r="AK65" s="304">
        <v>0</v>
      </c>
    </row>
    <row r="66" spans="1:37" s="293" customFormat="1" ht="20.100000000000001" customHeight="1" x14ac:dyDescent="0.35">
      <c r="A66" s="309" t="s">
        <v>151</v>
      </c>
      <c r="B66" s="293" t="s">
        <v>155</v>
      </c>
      <c r="C66" s="318">
        <v>421</v>
      </c>
      <c r="D66" s="318">
        <v>379</v>
      </c>
      <c r="E66" s="294">
        <v>358</v>
      </c>
      <c r="F66" s="294">
        <v>605233</v>
      </c>
      <c r="G66" s="294">
        <v>36</v>
      </c>
      <c r="H66" s="294">
        <v>600000</v>
      </c>
      <c r="I66" s="294">
        <v>20</v>
      </c>
      <c r="J66" s="294">
        <v>1553497</v>
      </c>
      <c r="K66" s="294">
        <v>253</v>
      </c>
      <c r="L66" s="294">
        <v>200850</v>
      </c>
      <c r="M66" s="294">
        <v>55</v>
      </c>
      <c r="N66" s="303">
        <v>14512302</v>
      </c>
      <c r="O66" s="304">
        <v>354</v>
      </c>
      <c r="P66" s="304">
        <v>142645</v>
      </c>
      <c r="Q66" s="304">
        <v>11</v>
      </c>
      <c r="R66" s="304">
        <v>106962</v>
      </c>
      <c r="S66" s="305">
        <v>1</v>
      </c>
      <c r="T66" s="294">
        <v>22485</v>
      </c>
      <c r="U66" s="294">
        <v>15</v>
      </c>
      <c r="V66" s="294">
        <v>0</v>
      </c>
      <c r="W66" s="294">
        <v>0</v>
      </c>
      <c r="X66" s="303">
        <v>479963</v>
      </c>
      <c r="Y66" s="304">
        <v>9</v>
      </c>
      <c r="Z66" s="304">
        <v>0</v>
      </c>
      <c r="AA66" s="304">
        <v>0</v>
      </c>
      <c r="AB66" s="304">
        <v>34050</v>
      </c>
      <c r="AC66" s="304">
        <v>2</v>
      </c>
      <c r="AD66" s="304">
        <v>0</v>
      </c>
      <c r="AE66" s="305">
        <v>0</v>
      </c>
      <c r="AF66" s="303">
        <v>0</v>
      </c>
      <c r="AG66" s="304">
        <v>0</v>
      </c>
      <c r="AH66" s="304">
        <v>0</v>
      </c>
      <c r="AI66" s="304">
        <v>0</v>
      </c>
      <c r="AJ66" s="304">
        <v>484770</v>
      </c>
      <c r="AK66" s="304">
        <v>5</v>
      </c>
    </row>
    <row r="67" spans="1:37" s="293" customFormat="1" ht="20.100000000000001" customHeight="1" x14ac:dyDescent="0.35">
      <c r="A67" s="309" t="s">
        <v>156</v>
      </c>
      <c r="B67" s="293" t="s">
        <v>157</v>
      </c>
      <c r="C67" s="318">
        <v>365</v>
      </c>
      <c r="D67" s="318">
        <v>345</v>
      </c>
      <c r="E67" s="294">
        <v>324</v>
      </c>
      <c r="F67" s="294">
        <v>63800</v>
      </c>
      <c r="G67" s="294">
        <v>30</v>
      </c>
      <c r="H67" s="294">
        <v>3632887</v>
      </c>
      <c r="I67" s="294">
        <v>32</v>
      </c>
      <c r="J67" s="294">
        <v>133175</v>
      </c>
      <c r="K67" s="294">
        <v>5</v>
      </c>
      <c r="L67" s="294">
        <v>1000</v>
      </c>
      <c r="M67" s="294">
        <v>3</v>
      </c>
      <c r="N67" s="303">
        <v>32211190</v>
      </c>
      <c r="O67" s="304">
        <v>312</v>
      </c>
      <c r="P67" s="304">
        <v>0</v>
      </c>
      <c r="Q67" s="304">
        <v>0</v>
      </c>
      <c r="R67" s="304">
        <v>215916</v>
      </c>
      <c r="S67" s="305">
        <v>4</v>
      </c>
      <c r="T67" s="294">
        <v>26850</v>
      </c>
      <c r="U67" s="294">
        <v>18</v>
      </c>
      <c r="V67" s="294">
        <v>0</v>
      </c>
      <c r="W67" s="294">
        <v>0</v>
      </c>
      <c r="X67" s="303">
        <v>3000</v>
      </c>
      <c r="Y67" s="304">
        <v>2</v>
      </c>
      <c r="Z67" s="304">
        <v>1602116</v>
      </c>
      <c r="AA67" s="304">
        <v>18</v>
      </c>
      <c r="AB67" s="304">
        <v>0</v>
      </c>
      <c r="AC67" s="304">
        <v>0</v>
      </c>
      <c r="AD67" s="304">
        <v>1500</v>
      </c>
      <c r="AE67" s="305">
        <v>2</v>
      </c>
      <c r="AF67" s="303">
        <v>0</v>
      </c>
      <c r="AG67" s="304">
        <v>0</v>
      </c>
      <c r="AH67" s="304">
        <v>0</v>
      </c>
      <c r="AI67" s="304">
        <v>0</v>
      </c>
      <c r="AJ67" s="304">
        <v>47732</v>
      </c>
      <c r="AK67" s="304">
        <v>1</v>
      </c>
    </row>
    <row r="68" spans="1:37" s="293" customFormat="1" ht="20.100000000000001" customHeight="1" x14ac:dyDescent="0.35">
      <c r="A68" s="309" t="s">
        <v>156</v>
      </c>
      <c r="B68" s="293" t="s">
        <v>159</v>
      </c>
      <c r="C68" s="318">
        <v>193</v>
      </c>
      <c r="D68" s="318">
        <v>177</v>
      </c>
      <c r="E68" s="294">
        <v>171</v>
      </c>
      <c r="F68" s="294">
        <v>236731</v>
      </c>
      <c r="G68" s="294">
        <v>10</v>
      </c>
      <c r="H68" s="294">
        <v>0</v>
      </c>
      <c r="I68" s="294">
        <v>0</v>
      </c>
      <c r="J68" s="294">
        <v>0</v>
      </c>
      <c r="K68" s="294">
        <v>0</v>
      </c>
      <c r="L68" s="294">
        <v>58500</v>
      </c>
      <c r="M68" s="294">
        <v>19</v>
      </c>
      <c r="N68" s="303">
        <v>10505729</v>
      </c>
      <c r="O68" s="304">
        <v>164</v>
      </c>
      <c r="P68" s="304">
        <v>0</v>
      </c>
      <c r="Q68" s="304">
        <v>0</v>
      </c>
      <c r="R68" s="304">
        <v>191450</v>
      </c>
      <c r="S68" s="305">
        <v>7</v>
      </c>
      <c r="T68" s="294">
        <v>0</v>
      </c>
      <c r="U68" s="294">
        <v>0</v>
      </c>
      <c r="V68" s="294">
        <v>0</v>
      </c>
      <c r="W68" s="294">
        <v>0</v>
      </c>
      <c r="X68" s="303">
        <v>78908</v>
      </c>
      <c r="Y68" s="304">
        <v>3</v>
      </c>
      <c r="Z68" s="304">
        <v>0</v>
      </c>
      <c r="AA68" s="304">
        <v>0</v>
      </c>
      <c r="AB68" s="304">
        <v>0</v>
      </c>
      <c r="AC68" s="304">
        <v>0</v>
      </c>
      <c r="AD68" s="304">
        <v>0</v>
      </c>
      <c r="AE68" s="305">
        <v>0</v>
      </c>
      <c r="AF68" s="303">
        <v>0</v>
      </c>
      <c r="AG68" s="304">
        <v>0</v>
      </c>
      <c r="AH68" s="304">
        <v>0</v>
      </c>
      <c r="AI68" s="304">
        <v>0</v>
      </c>
      <c r="AJ68" s="304">
        <v>0</v>
      </c>
      <c r="AK68" s="304">
        <v>0</v>
      </c>
    </row>
    <row r="69" spans="1:37" s="293" customFormat="1" ht="20.100000000000001" customHeight="1" x14ac:dyDescent="0.35">
      <c r="A69" s="309" t="s">
        <v>161</v>
      </c>
      <c r="B69" s="293" t="s">
        <v>162</v>
      </c>
      <c r="C69" s="318">
        <v>411</v>
      </c>
      <c r="D69" s="318">
        <v>349</v>
      </c>
      <c r="E69" s="294">
        <v>326</v>
      </c>
      <c r="F69" s="294">
        <v>1019389</v>
      </c>
      <c r="G69" s="294">
        <v>326</v>
      </c>
      <c r="H69" s="294">
        <v>0</v>
      </c>
      <c r="I69" s="294">
        <v>0</v>
      </c>
      <c r="J69" s="294">
        <v>350000</v>
      </c>
      <c r="K69" s="294">
        <v>80</v>
      </c>
      <c r="L69" s="294">
        <v>160000</v>
      </c>
      <c r="M69" s="294">
        <v>16</v>
      </c>
      <c r="N69" s="303">
        <v>24043175</v>
      </c>
      <c r="O69" s="304">
        <v>309</v>
      </c>
      <c r="P69" s="304">
        <v>0</v>
      </c>
      <c r="Q69" s="304">
        <v>0</v>
      </c>
      <c r="R69" s="304">
        <v>1143317</v>
      </c>
      <c r="S69" s="305">
        <v>23</v>
      </c>
      <c r="T69" s="294">
        <v>0</v>
      </c>
      <c r="U69" s="294">
        <v>0</v>
      </c>
      <c r="V69" s="294">
        <v>0</v>
      </c>
      <c r="W69" s="294">
        <v>0</v>
      </c>
      <c r="X69" s="303">
        <v>6244</v>
      </c>
      <c r="Y69" s="304">
        <v>11</v>
      </c>
      <c r="Z69" s="304">
        <v>0</v>
      </c>
      <c r="AA69" s="304">
        <v>0</v>
      </c>
      <c r="AB69" s="304">
        <v>0</v>
      </c>
      <c r="AC69" s="304">
        <v>0</v>
      </c>
      <c r="AD69" s="304">
        <v>0</v>
      </c>
      <c r="AE69" s="305">
        <v>0</v>
      </c>
      <c r="AF69" s="303">
        <v>0</v>
      </c>
      <c r="AG69" s="304">
        <v>0</v>
      </c>
      <c r="AH69" s="304">
        <v>0</v>
      </c>
      <c r="AI69" s="304">
        <v>0</v>
      </c>
      <c r="AJ69" s="304">
        <v>1143317</v>
      </c>
      <c r="AK69" s="304">
        <v>23</v>
      </c>
    </row>
    <row r="70" spans="1:37" s="293" customFormat="1" ht="20.100000000000001" customHeight="1" x14ac:dyDescent="0.35">
      <c r="A70" s="309" t="s">
        <v>164</v>
      </c>
      <c r="B70" s="293" t="s">
        <v>165</v>
      </c>
      <c r="C70" s="318">
        <v>265</v>
      </c>
      <c r="D70" s="318">
        <v>235</v>
      </c>
      <c r="E70" s="294">
        <v>235</v>
      </c>
      <c r="F70" s="294">
        <v>1906204</v>
      </c>
      <c r="G70" s="294">
        <v>196</v>
      </c>
      <c r="H70" s="294">
        <v>567997</v>
      </c>
      <c r="I70" s="294">
        <v>195</v>
      </c>
      <c r="J70" s="294">
        <v>0</v>
      </c>
      <c r="K70" s="294">
        <v>0</v>
      </c>
      <c r="L70" s="294">
        <v>353062</v>
      </c>
      <c r="M70" s="294">
        <v>14</v>
      </c>
      <c r="N70" s="303">
        <v>16700392</v>
      </c>
      <c r="O70" s="304">
        <v>215</v>
      </c>
      <c r="P70" s="304">
        <v>0</v>
      </c>
      <c r="Q70" s="304">
        <v>0</v>
      </c>
      <c r="R70" s="304">
        <v>298116</v>
      </c>
      <c r="S70" s="305">
        <v>5</v>
      </c>
      <c r="T70" s="294">
        <v>0</v>
      </c>
      <c r="U70" s="294">
        <v>0</v>
      </c>
      <c r="V70" s="294">
        <v>0</v>
      </c>
      <c r="W70" s="294">
        <v>0</v>
      </c>
      <c r="X70" s="303">
        <v>155014</v>
      </c>
      <c r="Y70" s="304">
        <v>20</v>
      </c>
      <c r="Z70" s="304">
        <v>587369</v>
      </c>
      <c r="AA70" s="304">
        <v>8</v>
      </c>
      <c r="AB70" s="304">
        <v>0</v>
      </c>
      <c r="AC70" s="304">
        <v>0</v>
      </c>
      <c r="AD70" s="304">
        <v>0</v>
      </c>
      <c r="AE70" s="305">
        <v>0</v>
      </c>
      <c r="AF70" s="303">
        <v>0</v>
      </c>
      <c r="AG70" s="304">
        <v>0</v>
      </c>
      <c r="AH70" s="304">
        <v>0</v>
      </c>
      <c r="AI70" s="304">
        <v>0</v>
      </c>
      <c r="AJ70" s="304">
        <v>336039</v>
      </c>
      <c r="AK70" s="304">
        <v>4</v>
      </c>
    </row>
    <row r="71" spans="1:37" s="293" customFormat="1" ht="20.100000000000001" customHeight="1" x14ac:dyDescent="0.35">
      <c r="A71" s="309" t="s">
        <v>167</v>
      </c>
      <c r="B71" s="293" t="s">
        <v>168</v>
      </c>
      <c r="C71" s="318">
        <v>185</v>
      </c>
      <c r="D71" s="318">
        <v>163</v>
      </c>
      <c r="E71" s="294">
        <v>155</v>
      </c>
      <c r="F71" s="294">
        <v>497215</v>
      </c>
      <c r="G71" s="294">
        <v>53</v>
      </c>
      <c r="H71" s="294">
        <v>0</v>
      </c>
      <c r="I71" s="294">
        <v>0</v>
      </c>
      <c r="J71" s="294">
        <v>69833</v>
      </c>
      <c r="K71" s="294">
        <v>5</v>
      </c>
      <c r="L71" s="294">
        <v>226786</v>
      </c>
      <c r="M71" s="294">
        <v>8</v>
      </c>
      <c r="N71" s="303">
        <v>9417005</v>
      </c>
      <c r="O71" s="304">
        <v>138</v>
      </c>
      <c r="P71" s="304">
        <v>0</v>
      </c>
      <c r="Q71" s="304">
        <v>0</v>
      </c>
      <c r="R71" s="304">
        <v>414710</v>
      </c>
      <c r="S71" s="305">
        <v>12</v>
      </c>
      <c r="T71" s="294">
        <v>0</v>
      </c>
      <c r="U71" s="294">
        <v>0</v>
      </c>
      <c r="V71" s="294">
        <v>0</v>
      </c>
      <c r="W71" s="294">
        <v>0</v>
      </c>
      <c r="X71" s="303">
        <v>111859</v>
      </c>
      <c r="Y71" s="304">
        <v>3</v>
      </c>
      <c r="Z71" s="304">
        <v>0</v>
      </c>
      <c r="AA71" s="304">
        <v>0</v>
      </c>
      <c r="AB71" s="304">
        <v>0</v>
      </c>
      <c r="AC71" s="304">
        <v>0</v>
      </c>
      <c r="AD71" s="304">
        <v>666479</v>
      </c>
      <c r="AE71" s="305">
        <v>5</v>
      </c>
      <c r="AF71" s="303">
        <v>0</v>
      </c>
      <c r="AG71" s="304">
        <v>0</v>
      </c>
      <c r="AH71" s="304">
        <v>0</v>
      </c>
      <c r="AI71" s="304">
        <v>0</v>
      </c>
      <c r="AJ71" s="304">
        <v>0</v>
      </c>
      <c r="AK71" s="304">
        <v>0</v>
      </c>
    </row>
    <row r="72" spans="1:37" s="293" customFormat="1" ht="20.100000000000001" customHeight="1" x14ac:dyDescent="0.35">
      <c r="A72" s="309" t="s">
        <v>170</v>
      </c>
      <c r="B72" s="293" t="s">
        <v>171</v>
      </c>
      <c r="C72" s="318">
        <v>396</v>
      </c>
      <c r="D72" s="318">
        <v>398</v>
      </c>
      <c r="E72" s="294">
        <v>340</v>
      </c>
      <c r="F72" s="294">
        <v>914705</v>
      </c>
      <c r="G72" s="294">
        <v>122</v>
      </c>
      <c r="H72" s="294">
        <v>682023</v>
      </c>
      <c r="I72" s="294">
        <v>96</v>
      </c>
      <c r="J72" s="294">
        <v>0</v>
      </c>
      <c r="K72" s="294">
        <v>0</v>
      </c>
      <c r="L72" s="294">
        <v>55858</v>
      </c>
      <c r="M72" s="294">
        <v>12</v>
      </c>
      <c r="N72" s="303">
        <v>22035354</v>
      </c>
      <c r="O72" s="304">
        <v>310</v>
      </c>
      <c r="P72" s="304">
        <v>0</v>
      </c>
      <c r="Q72" s="304">
        <v>0</v>
      </c>
      <c r="R72" s="304">
        <v>228088</v>
      </c>
      <c r="S72" s="305">
        <v>6</v>
      </c>
      <c r="T72" s="294">
        <v>0</v>
      </c>
      <c r="U72" s="294">
        <v>0</v>
      </c>
      <c r="V72" s="294">
        <v>0</v>
      </c>
      <c r="W72" s="294">
        <v>0</v>
      </c>
      <c r="X72" s="303">
        <v>54500</v>
      </c>
      <c r="Y72" s="304">
        <v>7</v>
      </c>
      <c r="Z72" s="304">
        <v>0</v>
      </c>
      <c r="AA72" s="304">
        <v>0</v>
      </c>
      <c r="AB72" s="304">
        <v>0</v>
      </c>
      <c r="AC72" s="304">
        <v>0</v>
      </c>
      <c r="AD72" s="304">
        <v>2000</v>
      </c>
      <c r="AE72" s="305">
        <v>2</v>
      </c>
      <c r="AF72" s="303">
        <v>0</v>
      </c>
      <c r="AG72" s="304">
        <v>0</v>
      </c>
      <c r="AH72" s="304">
        <v>0</v>
      </c>
      <c r="AI72" s="304">
        <v>0</v>
      </c>
      <c r="AJ72" s="304">
        <v>73600</v>
      </c>
      <c r="AK72" s="304">
        <v>1</v>
      </c>
    </row>
    <row r="73" spans="1:37" s="293" customFormat="1" ht="20.100000000000001" customHeight="1" x14ac:dyDescent="0.35">
      <c r="A73" s="309" t="s">
        <v>173</v>
      </c>
      <c r="B73" s="293" t="s">
        <v>174</v>
      </c>
      <c r="C73" s="318">
        <v>198</v>
      </c>
      <c r="D73" s="318">
        <v>164</v>
      </c>
      <c r="E73" s="294">
        <v>164</v>
      </c>
      <c r="F73" s="294">
        <v>71800</v>
      </c>
      <c r="G73" s="294">
        <v>45</v>
      </c>
      <c r="H73" s="294">
        <v>0</v>
      </c>
      <c r="I73" s="294">
        <v>0</v>
      </c>
      <c r="J73" s="294">
        <v>131000</v>
      </c>
      <c r="K73" s="294">
        <v>32</v>
      </c>
      <c r="L73" s="294">
        <v>0</v>
      </c>
      <c r="M73" s="294">
        <v>0</v>
      </c>
      <c r="N73" s="303">
        <v>7251082</v>
      </c>
      <c r="O73" s="304">
        <v>164</v>
      </c>
      <c r="P73" s="304">
        <v>339000</v>
      </c>
      <c r="Q73" s="304">
        <v>29</v>
      </c>
      <c r="R73" s="304">
        <v>0</v>
      </c>
      <c r="S73" s="305">
        <v>0</v>
      </c>
      <c r="T73" s="294">
        <v>0</v>
      </c>
      <c r="U73" s="294">
        <v>0</v>
      </c>
      <c r="V73" s="294">
        <v>0</v>
      </c>
      <c r="W73" s="294">
        <v>0</v>
      </c>
      <c r="X73" s="303">
        <v>3200</v>
      </c>
      <c r="Y73" s="304">
        <v>2</v>
      </c>
      <c r="Z73" s="304">
        <v>0</v>
      </c>
      <c r="AA73" s="304">
        <v>0</v>
      </c>
      <c r="AB73" s="304">
        <v>0</v>
      </c>
      <c r="AC73" s="304">
        <v>0</v>
      </c>
      <c r="AD73" s="304">
        <v>0</v>
      </c>
      <c r="AE73" s="305">
        <v>0</v>
      </c>
      <c r="AF73" s="303">
        <v>0</v>
      </c>
      <c r="AG73" s="304">
        <v>0</v>
      </c>
      <c r="AH73" s="304">
        <v>0</v>
      </c>
      <c r="AI73" s="304">
        <v>0</v>
      </c>
      <c r="AJ73" s="304">
        <v>0</v>
      </c>
      <c r="AK73" s="304">
        <v>0</v>
      </c>
    </row>
    <row r="74" spans="1:37" s="311" customFormat="1" ht="25.5" customHeight="1" x14ac:dyDescent="0.35">
      <c r="A74" s="312"/>
      <c r="B74" s="547" t="s">
        <v>594</v>
      </c>
      <c r="C74" s="313">
        <v>391</v>
      </c>
      <c r="D74" s="319">
        <v>333</v>
      </c>
      <c r="E74" s="313">
        <v>315</v>
      </c>
      <c r="F74" s="313">
        <v>1178267</v>
      </c>
      <c r="G74" s="313">
        <v>124</v>
      </c>
      <c r="H74" s="313">
        <v>833389</v>
      </c>
      <c r="I74" s="313">
        <v>70</v>
      </c>
      <c r="J74" s="313">
        <v>284465</v>
      </c>
      <c r="K74" s="313">
        <v>30</v>
      </c>
      <c r="L74" s="313">
        <v>278746</v>
      </c>
      <c r="M74" s="313">
        <v>37</v>
      </c>
      <c r="N74" s="314">
        <v>23396404</v>
      </c>
      <c r="O74" s="313">
        <v>293</v>
      </c>
      <c r="P74" s="313">
        <v>467243</v>
      </c>
      <c r="Q74" s="313">
        <v>34</v>
      </c>
      <c r="R74" s="313">
        <v>533382</v>
      </c>
      <c r="S74" s="313">
        <v>20</v>
      </c>
      <c r="T74" s="314">
        <v>52451</v>
      </c>
      <c r="U74" s="313">
        <v>24</v>
      </c>
      <c r="V74" s="313"/>
      <c r="W74" s="313"/>
      <c r="X74" s="314">
        <v>232978</v>
      </c>
      <c r="Y74" s="313">
        <v>21</v>
      </c>
      <c r="Z74" s="313">
        <v>917430</v>
      </c>
      <c r="AA74" s="313">
        <v>21</v>
      </c>
      <c r="AB74" s="313">
        <v>123911</v>
      </c>
      <c r="AC74" s="313">
        <v>3</v>
      </c>
      <c r="AD74" s="313">
        <v>223584</v>
      </c>
      <c r="AE74" s="313">
        <v>4</v>
      </c>
      <c r="AF74" s="314">
        <v>22762588</v>
      </c>
      <c r="AG74" s="699">
        <v>257</v>
      </c>
      <c r="AH74" s="699">
        <v>40000</v>
      </c>
      <c r="AI74" s="699">
        <v>3</v>
      </c>
      <c r="AJ74" s="699">
        <v>1013920</v>
      </c>
      <c r="AK74" s="699">
        <v>14</v>
      </c>
    </row>
    <row r="75" spans="1:37" s="311" customFormat="1" ht="25.5" customHeight="1" x14ac:dyDescent="0.35">
      <c r="A75" s="312"/>
      <c r="B75" s="547" t="s">
        <v>595</v>
      </c>
      <c r="C75" s="313">
        <v>197</v>
      </c>
      <c r="D75" s="319">
        <v>149</v>
      </c>
      <c r="E75" s="313">
        <v>151</v>
      </c>
      <c r="F75" s="313">
        <v>1837537</v>
      </c>
      <c r="G75" s="313">
        <v>101</v>
      </c>
      <c r="H75" s="313">
        <v>917497</v>
      </c>
      <c r="I75" s="313">
        <v>88</v>
      </c>
      <c r="J75" s="313">
        <v>483186</v>
      </c>
      <c r="K75" s="313">
        <v>57</v>
      </c>
      <c r="L75" s="313">
        <v>450964</v>
      </c>
      <c r="M75" s="313">
        <v>120</v>
      </c>
      <c r="N75" s="314">
        <v>17394587</v>
      </c>
      <c r="O75" s="313">
        <v>146</v>
      </c>
      <c r="P75" s="313">
        <v>638324</v>
      </c>
      <c r="Q75" s="313">
        <v>47</v>
      </c>
      <c r="R75" s="313">
        <v>686501</v>
      </c>
      <c r="S75" s="313">
        <v>32</v>
      </c>
      <c r="T75" s="314">
        <v>54035</v>
      </c>
      <c r="U75" s="313">
        <v>22</v>
      </c>
      <c r="V75" s="313"/>
      <c r="W75" s="313"/>
      <c r="X75" s="314">
        <v>459559</v>
      </c>
      <c r="Y75" s="313">
        <v>35</v>
      </c>
      <c r="Z75" s="313">
        <v>1137628</v>
      </c>
      <c r="AA75" s="313">
        <v>53</v>
      </c>
      <c r="AB75" s="313">
        <v>172170</v>
      </c>
      <c r="AC75" s="313">
        <v>2</v>
      </c>
      <c r="AD75" s="313">
        <v>339576</v>
      </c>
      <c r="AE75" s="313">
        <v>4</v>
      </c>
      <c r="AF75" s="314">
        <v>17118513</v>
      </c>
      <c r="AG75" s="699">
        <v>159</v>
      </c>
      <c r="AH75" s="699">
        <v>42426</v>
      </c>
      <c r="AI75" s="699">
        <v>3</v>
      </c>
      <c r="AJ75" s="699">
        <v>1322348</v>
      </c>
      <c r="AK75" s="699">
        <v>22</v>
      </c>
    </row>
    <row r="76" spans="1:37" ht="16.5" customHeight="1" x14ac:dyDescent="0.35">
      <c r="A76" s="518" t="s">
        <v>728</v>
      </c>
      <c r="C76" s="457"/>
      <c r="D76" s="457"/>
      <c r="E76" s="457"/>
      <c r="F76" s="457"/>
      <c r="G76" s="457"/>
      <c r="H76" s="457"/>
      <c r="I76" s="457"/>
      <c r="J76" s="457"/>
      <c r="K76" s="457"/>
      <c r="L76" s="457"/>
      <c r="M76" s="457"/>
      <c r="N76" s="457"/>
      <c r="O76" s="457"/>
      <c r="P76" s="457"/>
      <c r="Q76" s="457"/>
      <c r="R76" s="457"/>
      <c r="S76" s="457"/>
      <c r="T76" s="457"/>
      <c r="U76" s="457"/>
      <c r="V76" s="457"/>
      <c r="W76" s="457"/>
      <c r="X76" s="457"/>
      <c r="Y76" s="457"/>
      <c r="Z76" s="457"/>
      <c r="AA76" s="457"/>
      <c r="AB76" s="457"/>
      <c r="AC76" s="457"/>
      <c r="AD76" s="457"/>
      <c r="AE76" s="457"/>
      <c r="AF76" s="457"/>
      <c r="AG76" s="457"/>
      <c r="AH76" s="457"/>
      <c r="AI76" s="457"/>
      <c r="AJ76" s="457"/>
      <c r="AK76" s="457"/>
    </row>
    <row r="77" spans="1:37" x14ac:dyDescent="0.35">
      <c r="A77" s="41"/>
      <c r="B77" s="429"/>
      <c r="C77" s="429"/>
    </row>
    <row r="78" spans="1:37" ht="23.25" customHeight="1" x14ac:dyDescent="0.35">
      <c r="A78" s="710" t="s">
        <v>913</v>
      </c>
      <c r="B78" s="710"/>
      <c r="C78" s="645"/>
    </row>
    <row r="79" spans="1:37" x14ac:dyDescent="0.35">
      <c r="A79" s="41" t="s">
        <v>767</v>
      </c>
      <c r="B79" s="40"/>
      <c r="C79" s="428"/>
    </row>
    <row r="80" spans="1:37" ht="13.15" x14ac:dyDescent="0.35">
      <c r="E80" s="315"/>
      <c r="F80" s="315"/>
      <c r="G80" s="315"/>
      <c r="H80" s="315"/>
      <c r="I80" s="315"/>
    </row>
    <row r="81" spans="3:9" ht="13.15" x14ac:dyDescent="0.35">
      <c r="C81" s="448"/>
      <c r="E81" s="316"/>
      <c r="F81" s="317"/>
      <c r="G81" s="316"/>
      <c r="H81" s="317"/>
      <c r="I81" s="317"/>
    </row>
    <row r="82" spans="3:9" ht="13.15" x14ac:dyDescent="0.35">
      <c r="E82" s="316"/>
      <c r="F82" s="317"/>
      <c r="G82" s="316"/>
      <c r="H82" s="317"/>
      <c r="I82" s="317"/>
    </row>
    <row r="83" spans="3:9" ht="13.15" x14ac:dyDescent="0.35">
      <c r="E83" s="316"/>
      <c r="F83" s="317"/>
      <c r="G83" s="316"/>
      <c r="H83" s="317"/>
      <c r="I83" s="317"/>
    </row>
    <row r="84" spans="3:9" ht="13.15" x14ac:dyDescent="0.35">
      <c r="E84" s="316"/>
      <c r="F84" s="317"/>
      <c r="G84" s="316"/>
      <c r="H84" s="317"/>
      <c r="I84" s="317"/>
    </row>
    <row r="85" spans="3:9" ht="13.15" x14ac:dyDescent="0.35">
      <c r="E85" s="316"/>
      <c r="F85" s="317"/>
      <c r="G85" s="316"/>
      <c r="H85" s="317"/>
      <c r="I85" s="317"/>
    </row>
    <row r="86" spans="3:9" ht="13.15" x14ac:dyDescent="0.35">
      <c r="E86" s="316"/>
      <c r="F86" s="317"/>
      <c r="G86" s="316"/>
      <c r="H86" s="317"/>
      <c r="I86" s="317"/>
    </row>
    <row r="87" spans="3:9" ht="13.15" x14ac:dyDescent="0.35">
      <c r="E87" s="316"/>
      <c r="F87" s="317"/>
      <c r="G87" s="316"/>
      <c r="H87" s="317"/>
      <c r="I87" s="317"/>
    </row>
    <row r="88" spans="3:9" ht="13.15" x14ac:dyDescent="0.35">
      <c r="E88" s="316"/>
      <c r="F88" s="317"/>
      <c r="G88" s="316"/>
      <c r="H88" s="317"/>
      <c r="I88" s="317"/>
    </row>
    <row r="89" spans="3:9" ht="13.15" x14ac:dyDescent="0.35">
      <c r="E89" s="316"/>
      <c r="F89" s="317"/>
      <c r="G89" s="316"/>
      <c r="H89" s="317"/>
      <c r="I89" s="317"/>
    </row>
    <row r="90" spans="3:9" ht="13.15" x14ac:dyDescent="0.35">
      <c r="E90" s="316"/>
      <c r="F90" s="317"/>
      <c r="G90" s="316"/>
      <c r="H90" s="317"/>
      <c r="I90" s="317"/>
    </row>
    <row r="91" spans="3:9" ht="13.15" x14ac:dyDescent="0.35">
      <c r="E91" s="316"/>
      <c r="F91" s="317"/>
      <c r="G91" s="316"/>
      <c r="H91" s="317"/>
      <c r="I91" s="317"/>
    </row>
    <row r="92" spans="3:9" ht="13.15" x14ac:dyDescent="0.35">
      <c r="E92" s="316"/>
      <c r="F92" s="317"/>
      <c r="G92" s="316"/>
      <c r="H92" s="317"/>
      <c r="I92" s="317"/>
    </row>
    <row r="93" spans="3:9" ht="13.15" x14ac:dyDescent="0.35">
      <c r="E93" s="316"/>
      <c r="F93" s="317"/>
      <c r="G93" s="316"/>
      <c r="H93" s="317"/>
      <c r="I93" s="317"/>
    </row>
    <row r="94" spans="3:9" ht="13.15" x14ac:dyDescent="0.35">
      <c r="E94" s="316"/>
      <c r="F94" s="317"/>
      <c r="G94" s="316"/>
      <c r="H94" s="317"/>
      <c r="I94" s="317"/>
    </row>
    <row r="95" spans="3:9" ht="13.15" x14ac:dyDescent="0.35">
      <c r="E95" s="316"/>
      <c r="F95" s="317"/>
      <c r="G95" s="316"/>
      <c r="H95" s="317"/>
      <c r="I95" s="317"/>
    </row>
    <row r="96" spans="3:9" ht="13.15" x14ac:dyDescent="0.35">
      <c r="E96" s="316"/>
      <c r="F96" s="317"/>
      <c r="G96" s="316"/>
      <c r="H96" s="317"/>
      <c r="I96" s="317"/>
    </row>
    <row r="97" spans="5:9" ht="13.15" x14ac:dyDescent="0.35">
      <c r="E97" s="316"/>
      <c r="F97" s="317"/>
      <c r="G97" s="316"/>
      <c r="H97" s="317"/>
      <c r="I97" s="317"/>
    </row>
    <row r="98" spans="5:9" ht="13.15" x14ac:dyDescent="0.35">
      <c r="E98" s="316"/>
      <c r="F98" s="317"/>
      <c r="G98" s="316"/>
      <c r="H98" s="317"/>
      <c r="I98" s="317"/>
    </row>
    <row r="99" spans="5:9" ht="13.15" x14ac:dyDescent="0.35">
      <c r="E99" s="316"/>
      <c r="F99" s="317"/>
      <c r="G99" s="316"/>
      <c r="H99" s="317"/>
      <c r="I99" s="317"/>
    </row>
    <row r="100" spans="5:9" ht="13.15" x14ac:dyDescent="0.35">
      <c r="E100" s="316"/>
      <c r="F100" s="317"/>
      <c r="G100" s="316"/>
      <c r="H100" s="317"/>
      <c r="I100" s="317"/>
    </row>
    <row r="101" spans="5:9" ht="13.15" x14ac:dyDescent="0.35">
      <c r="E101" s="316"/>
      <c r="F101" s="317"/>
      <c r="G101" s="316"/>
      <c r="H101" s="317"/>
      <c r="I101" s="317"/>
    </row>
    <row r="102" spans="5:9" ht="13.15" x14ac:dyDescent="0.35">
      <c r="E102" s="316"/>
      <c r="F102" s="317"/>
      <c r="G102" s="316"/>
      <c r="H102" s="317"/>
      <c r="I102" s="317"/>
    </row>
    <row r="103" spans="5:9" ht="13.15" x14ac:dyDescent="0.35">
      <c r="E103" s="316"/>
      <c r="F103" s="317"/>
      <c r="G103" s="316"/>
      <c r="H103" s="317"/>
      <c r="I103" s="317"/>
    </row>
    <row r="104" spans="5:9" ht="13.15" x14ac:dyDescent="0.35">
      <c r="E104" s="316"/>
      <c r="F104" s="317"/>
      <c r="G104" s="316"/>
      <c r="H104" s="317"/>
      <c r="I104" s="317"/>
    </row>
    <row r="105" spans="5:9" ht="13.15" x14ac:dyDescent="0.35">
      <c r="E105" s="316"/>
      <c r="F105" s="317"/>
      <c r="G105" s="316"/>
      <c r="H105" s="317"/>
      <c r="I105" s="317"/>
    </row>
    <row r="106" spans="5:9" ht="13.15" x14ac:dyDescent="0.35">
      <c r="E106" s="316"/>
      <c r="F106" s="317"/>
      <c r="G106" s="316"/>
      <c r="H106" s="317"/>
      <c r="I106" s="317"/>
    </row>
    <row r="107" spans="5:9" ht="13.15" x14ac:dyDescent="0.35">
      <c r="E107" s="316"/>
      <c r="F107" s="317"/>
      <c r="G107" s="316"/>
      <c r="H107" s="317"/>
      <c r="I107" s="317"/>
    </row>
    <row r="108" spans="5:9" ht="13.15" x14ac:dyDescent="0.35">
      <c r="E108" s="316"/>
      <c r="F108" s="317"/>
      <c r="G108" s="316"/>
      <c r="H108" s="317"/>
      <c r="I108" s="317"/>
    </row>
    <row r="109" spans="5:9" ht="13.15" x14ac:dyDescent="0.35">
      <c r="E109" s="316"/>
      <c r="F109" s="317"/>
      <c r="G109" s="316"/>
      <c r="H109" s="317"/>
      <c r="I109" s="317"/>
    </row>
    <row r="110" spans="5:9" ht="13.15" x14ac:dyDescent="0.35">
      <c r="E110" s="316"/>
      <c r="F110" s="317"/>
      <c r="G110" s="316"/>
      <c r="H110" s="317"/>
      <c r="I110" s="317"/>
    </row>
    <row r="111" spans="5:9" ht="13.15" x14ac:dyDescent="0.35">
      <c r="E111" s="316"/>
      <c r="F111" s="317"/>
      <c r="G111" s="316"/>
      <c r="H111" s="317"/>
      <c r="I111" s="317"/>
    </row>
    <row r="112" spans="5:9" ht="13.15" x14ac:dyDescent="0.35">
      <c r="E112" s="316"/>
      <c r="F112" s="317"/>
      <c r="G112" s="316"/>
      <c r="H112" s="317"/>
      <c r="I112" s="317"/>
    </row>
    <row r="113" spans="5:9" ht="13.15" x14ac:dyDescent="0.35">
      <c r="E113" s="316"/>
      <c r="F113" s="317"/>
      <c r="G113" s="316"/>
      <c r="H113" s="317"/>
      <c r="I113" s="317"/>
    </row>
    <row r="114" spans="5:9" ht="13.15" x14ac:dyDescent="0.35">
      <c r="E114" s="316"/>
      <c r="F114" s="317"/>
      <c r="G114" s="316"/>
      <c r="H114" s="317"/>
      <c r="I114" s="317"/>
    </row>
    <row r="115" spans="5:9" ht="13.15" x14ac:dyDescent="0.35">
      <c r="E115" s="316"/>
      <c r="F115" s="317"/>
      <c r="G115" s="317"/>
    </row>
    <row r="116" spans="5:9" ht="13.15" x14ac:dyDescent="0.35">
      <c r="E116" s="316"/>
      <c r="F116" s="317"/>
      <c r="G116" s="317"/>
    </row>
    <row r="117" spans="5:9" ht="13.15" x14ac:dyDescent="0.35">
      <c r="E117" s="316"/>
      <c r="F117" s="317"/>
      <c r="G117" s="317"/>
    </row>
    <row r="118" spans="5:9" ht="13.15" x14ac:dyDescent="0.35">
      <c r="E118" s="316"/>
      <c r="F118" s="317"/>
      <c r="G118" s="317"/>
    </row>
  </sheetData>
  <mergeCells count="34">
    <mergeCell ref="R5:S6"/>
    <mergeCell ref="AD5:AE6"/>
    <mergeCell ref="J5:K6"/>
    <mergeCell ref="L5:M6"/>
    <mergeCell ref="Z5:AA6"/>
    <mergeCell ref="AB5:AC6"/>
    <mergeCell ref="T3:W3"/>
    <mergeCell ref="AF5:AG6"/>
    <mergeCell ref="AH5:AI6"/>
    <mergeCell ref="X3:AE3"/>
    <mergeCell ref="AF3:AK3"/>
    <mergeCell ref="T4:W4"/>
    <mergeCell ref="X4:AE4"/>
    <mergeCell ref="AF4:AK4"/>
    <mergeCell ref="AJ5:AK6"/>
    <mergeCell ref="T5:U6"/>
    <mergeCell ref="V5:W6"/>
    <mergeCell ref="X5:Y6"/>
    <mergeCell ref="A78:B78"/>
    <mergeCell ref="A1:B1"/>
    <mergeCell ref="A2:F2"/>
    <mergeCell ref="F3:M3"/>
    <mergeCell ref="N3:S3"/>
    <mergeCell ref="C4:C7"/>
    <mergeCell ref="D4:D7"/>
    <mergeCell ref="E4:E7"/>
    <mergeCell ref="F4:M4"/>
    <mergeCell ref="N4:S4"/>
    <mergeCell ref="F5:G6"/>
    <mergeCell ref="H5:I6"/>
    <mergeCell ref="A6:A7"/>
    <mergeCell ref="B6:B7"/>
    <mergeCell ref="N5:O6"/>
    <mergeCell ref="P5:Q6"/>
  </mergeCells>
  <conditionalFormatting sqref="A8:AK73">
    <cfRule type="expression" dxfId="0" priority="1">
      <formula>MOD(ROW(),2)=0</formula>
    </cfRule>
  </conditionalFormatting>
  <hyperlinks>
    <hyperlink ref="A2:B2" location="TOC!A1" display="Return to Table of Contents"/>
  </hyperlinks>
  <pageMargins left="0.25" right="0.25" top="0.75" bottom="0.75" header="0.3" footer="0.3"/>
  <pageSetup scale="45" fitToWidth="0" orientation="portrait" horizontalDpi="1200" verticalDpi="1200" r:id="rId1"/>
  <headerFooter>
    <oddHeader>&amp;L&amp;9 2020-21 &amp;"Arial,Italic"Survey of Dental Education&amp;"Arial,Regular"
Report 1 - Academic Programs, Enrollment, and Graduates</oddHeader>
  </headerFooter>
  <rowBreaks count="1" manualBreakCount="1">
    <brk id="1" max="40" man="1"/>
  </rowBreaks>
  <colBreaks count="3" manualBreakCount="3">
    <brk id="13" max="1048575" man="1"/>
    <brk id="23" max="1048575" man="1"/>
    <brk id="31" max="1048575" man="1"/>
  </colBreaks>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pageSetUpPr fitToPage="1"/>
  </sheetPr>
  <dimension ref="A1:R78"/>
  <sheetViews>
    <sheetView zoomScaleNormal="100" workbookViewId="0">
      <pane xSplit="2" ySplit="6" topLeftCell="C7" activePane="bottomRight" state="frozen"/>
      <selection activeCell="I38" sqref="I38"/>
      <selection pane="topRight" activeCell="I38" sqref="I38"/>
      <selection pane="bottomLeft" activeCell="I38" sqref="I38"/>
      <selection pane="bottomRight" sqref="A1:B1"/>
    </sheetView>
  </sheetViews>
  <sheetFormatPr defaultColWidth="9.1328125" defaultRowHeight="13.5" x14ac:dyDescent="0.35"/>
  <cols>
    <col min="1" max="1" width="10.33203125" style="267" customWidth="1"/>
    <col min="2" max="2" width="54.6640625" style="267" customWidth="1"/>
    <col min="3" max="3" width="11.33203125" style="267" customWidth="1"/>
    <col min="4" max="4" width="13.1328125" style="267" customWidth="1"/>
    <col min="5" max="5" width="12.6640625" style="267" customWidth="1"/>
    <col min="6" max="6" width="13.53125" style="267" customWidth="1"/>
    <col min="7" max="7" width="12.53125" style="267" customWidth="1"/>
    <col min="8" max="8" width="16.46484375" style="267" customWidth="1"/>
    <col min="9" max="9" width="12.53125" style="267" customWidth="1"/>
    <col min="10" max="10" width="10.46484375" style="267" bestFit="1" customWidth="1"/>
    <col min="11" max="11" width="10.86328125" style="267" customWidth="1"/>
    <col min="12" max="12" width="14.46484375" style="267" bestFit="1" customWidth="1"/>
    <col min="13" max="16" width="10.86328125" style="267" customWidth="1"/>
    <col min="17" max="17" width="12" style="267" customWidth="1"/>
    <col min="18" max="18" width="10.86328125" style="267" customWidth="1"/>
    <col min="19" max="16384" width="9.1328125" style="267"/>
  </cols>
  <sheetData>
    <row r="1" spans="1:18" ht="37.5" customHeight="1" x14ac:dyDescent="0.35">
      <c r="A1" s="790" t="s">
        <v>782</v>
      </c>
      <c r="B1" s="790"/>
    </row>
    <row r="2" spans="1:18" ht="22.5" customHeight="1" x14ac:dyDescent="0.35">
      <c r="A2" s="728" t="s">
        <v>0</v>
      </c>
      <c r="B2" s="728"/>
    </row>
    <row r="3" spans="1:18" ht="41.25" customHeight="1" x14ac:dyDescent="0.4">
      <c r="A3" s="731"/>
      <c r="B3" s="731"/>
      <c r="C3" s="792" t="s">
        <v>325</v>
      </c>
      <c r="D3" s="793"/>
      <c r="E3" s="792" t="s">
        <v>575</v>
      </c>
      <c r="F3" s="731"/>
      <c r="G3" s="731"/>
      <c r="H3" s="731"/>
      <c r="I3" s="793"/>
      <c r="J3" s="792" t="s">
        <v>326</v>
      </c>
      <c r="K3" s="731"/>
      <c r="L3" s="793"/>
      <c r="M3" s="792" t="s">
        <v>327</v>
      </c>
      <c r="N3" s="731"/>
      <c r="O3" s="731"/>
      <c r="P3" s="793"/>
      <c r="Q3" s="731"/>
      <c r="R3" s="731"/>
    </row>
    <row r="4" spans="1:18" ht="30" customHeight="1" x14ac:dyDescent="0.35">
      <c r="A4" s="794" t="s">
        <v>753</v>
      </c>
      <c r="B4" s="794" t="s">
        <v>750</v>
      </c>
      <c r="C4" s="795" t="s">
        <v>328</v>
      </c>
      <c r="D4" s="791" t="s">
        <v>567</v>
      </c>
      <c r="E4" s="795" t="s">
        <v>568</v>
      </c>
      <c r="F4" s="796" t="s">
        <v>569</v>
      </c>
      <c r="G4" s="796" t="s">
        <v>570</v>
      </c>
      <c r="H4" s="796" t="s">
        <v>571</v>
      </c>
      <c r="I4" s="791" t="s">
        <v>572</v>
      </c>
      <c r="J4" s="795" t="s">
        <v>573</v>
      </c>
      <c r="K4" s="796" t="s">
        <v>329</v>
      </c>
      <c r="L4" s="791" t="s">
        <v>574</v>
      </c>
      <c r="M4" s="795" t="s">
        <v>330</v>
      </c>
      <c r="N4" s="796" t="s">
        <v>331</v>
      </c>
      <c r="O4" s="796" t="s">
        <v>332</v>
      </c>
      <c r="P4" s="791" t="s">
        <v>333</v>
      </c>
      <c r="Q4" s="796" t="s">
        <v>334</v>
      </c>
      <c r="R4" s="796" t="s">
        <v>122</v>
      </c>
    </row>
    <row r="5" spans="1:18" ht="15" customHeight="1" x14ac:dyDescent="0.35">
      <c r="A5" s="794"/>
      <c r="B5" s="794"/>
      <c r="C5" s="795"/>
      <c r="D5" s="791"/>
      <c r="E5" s="795"/>
      <c r="F5" s="796"/>
      <c r="G5" s="796"/>
      <c r="H5" s="796"/>
      <c r="I5" s="791"/>
      <c r="J5" s="795"/>
      <c r="K5" s="796"/>
      <c r="L5" s="791"/>
      <c r="M5" s="795"/>
      <c r="N5" s="796"/>
      <c r="O5" s="796"/>
      <c r="P5" s="791"/>
      <c r="Q5" s="796"/>
      <c r="R5" s="796"/>
    </row>
    <row r="6" spans="1:18" ht="2.25" customHeight="1" x14ac:dyDescent="0.35">
      <c r="A6" s="794"/>
      <c r="B6" s="794"/>
      <c r="C6" s="795"/>
      <c r="D6" s="791"/>
      <c r="E6" s="795"/>
      <c r="F6" s="796"/>
      <c r="G6" s="796"/>
      <c r="H6" s="796"/>
      <c r="I6" s="791"/>
      <c r="J6" s="795"/>
      <c r="K6" s="796"/>
      <c r="L6" s="791"/>
      <c r="M6" s="795"/>
      <c r="N6" s="796"/>
      <c r="O6" s="796"/>
      <c r="P6" s="791"/>
      <c r="Q6" s="796"/>
      <c r="R6" s="796"/>
    </row>
    <row r="7" spans="1:18" s="269" customFormat="1" ht="20.100000000000001" customHeight="1" x14ac:dyDescent="0.35">
      <c r="A7" s="63" t="s">
        <v>9</v>
      </c>
      <c r="B7" s="64" t="s">
        <v>10</v>
      </c>
      <c r="C7" s="270" t="s">
        <v>870</v>
      </c>
      <c r="D7" s="271" t="s">
        <v>871</v>
      </c>
      <c r="E7" s="270" t="s">
        <v>870</v>
      </c>
      <c r="F7" s="63" t="s">
        <v>870</v>
      </c>
      <c r="G7" s="63" t="s">
        <v>870</v>
      </c>
      <c r="H7" s="63" t="s">
        <v>870</v>
      </c>
      <c r="I7" s="271" t="s">
        <v>871</v>
      </c>
      <c r="J7" s="270" t="s">
        <v>870</v>
      </c>
      <c r="K7" s="63" t="s">
        <v>870</v>
      </c>
      <c r="L7" s="271" t="s">
        <v>870</v>
      </c>
      <c r="M7" s="270" t="s">
        <v>871</v>
      </c>
      <c r="N7" s="63" t="s">
        <v>871</v>
      </c>
      <c r="O7" s="63" t="s">
        <v>871</v>
      </c>
      <c r="P7" s="271" t="s">
        <v>871</v>
      </c>
      <c r="Q7" s="63" t="s">
        <v>871</v>
      </c>
      <c r="R7" s="63" t="s">
        <v>870</v>
      </c>
    </row>
    <row r="8" spans="1:18" s="269" customFormat="1" ht="20.100000000000001" customHeight="1" x14ac:dyDescent="0.35">
      <c r="A8" s="69" t="s">
        <v>16</v>
      </c>
      <c r="B8" s="70" t="s">
        <v>17</v>
      </c>
      <c r="C8" s="273" t="s">
        <v>870</v>
      </c>
      <c r="D8" s="274" t="s">
        <v>871</v>
      </c>
      <c r="E8" s="273" t="s">
        <v>870</v>
      </c>
      <c r="F8" s="69" t="s">
        <v>870</v>
      </c>
      <c r="G8" s="69" t="s">
        <v>871</v>
      </c>
      <c r="H8" s="69" t="s">
        <v>870</v>
      </c>
      <c r="I8" s="274" t="s">
        <v>871</v>
      </c>
      <c r="J8" s="273" t="s">
        <v>871</v>
      </c>
      <c r="K8" s="69" t="s">
        <v>871</v>
      </c>
      <c r="L8" s="274" t="s">
        <v>871</v>
      </c>
      <c r="M8" s="273" t="s">
        <v>871</v>
      </c>
      <c r="N8" s="69" t="s">
        <v>871</v>
      </c>
      <c r="O8" s="69" t="s">
        <v>871</v>
      </c>
      <c r="P8" s="274" t="s">
        <v>871</v>
      </c>
      <c r="Q8" s="69" t="s">
        <v>871</v>
      </c>
      <c r="R8" s="69" t="s">
        <v>870</v>
      </c>
    </row>
    <row r="9" spans="1:18" s="269" customFormat="1" ht="20.100000000000001" customHeight="1" x14ac:dyDescent="0.35">
      <c r="A9" s="63" t="s">
        <v>16</v>
      </c>
      <c r="B9" s="64" t="s">
        <v>20</v>
      </c>
      <c r="C9" s="270" t="s">
        <v>870</v>
      </c>
      <c r="D9" s="271" t="s">
        <v>871</v>
      </c>
      <c r="E9" s="270" t="s">
        <v>870</v>
      </c>
      <c r="F9" s="63" t="s">
        <v>870</v>
      </c>
      <c r="G9" s="63" t="s">
        <v>870</v>
      </c>
      <c r="H9" s="63" t="s">
        <v>870</v>
      </c>
      <c r="I9" s="271" t="s">
        <v>871</v>
      </c>
      <c r="J9" s="270" t="s">
        <v>871</v>
      </c>
      <c r="K9" s="63" t="s">
        <v>870</v>
      </c>
      <c r="L9" s="271" t="s">
        <v>870</v>
      </c>
      <c r="M9" s="270" t="s">
        <v>870</v>
      </c>
      <c r="N9" s="63" t="s">
        <v>871</v>
      </c>
      <c r="O9" s="63" t="s">
        <v>871</v>
      </c>
      <c r="P9" s="271" t="s">
        <v>871</v>
      </c>
      <c r="Q9" s="63" t="s">
        <v>871</v>
      </c>
      <c r="R9" s="63" t="s">
        <v>870</v>
      </c>
    </row>
    <row r="10" spans="1:18" s="269" customFormat="1" ht="20.100000000000001" customHeight="1" x14ac:dyDescent="0.35">
      <c r="A10" s="69" t="s">
        <v>23</v>
      </c>
      <c r="B10" s="70" t="s">
        <v>24</v>
      </c>
      <c r="C10" s="273" t="s">
        <v>870</v>
      </c>
      <c r="D10" s="274" t="s">
        <v>871</v>
      </c>
      <c r="E10" s="273" t="s">
        <v>870</v>
      </c>
      <c r="F10" s="69" t="s">
        <v>870</v>
      </c>
      <c r="G10" s="69" t="s">
        <v>870</v>
      </c>
      <c r="H10" s="69" t="s">
        <v>870</v>
      </c>
      <c r="I10" s="274" t="s">
        <v>871</v>
      </c>
      <c r="J10" s="273" t="s">
        <v>871</v>
      </c>
      <c r="K10" s="69" t="s">
        <v>870</v>
      </c>
      <c r="L10" s="274" t="s">
        <v>870</v>
      </c>
      <c r="M10" s="273" t="s">
        <v>871</v>
      </c>
      <c r="N10" s="69" t="s">
        <v>871</v>
      </c>
      <c r="O10" s="69" t="s">
        <v>871</v>
      </c>
      <c r="P10" s="274" t="s">
        <v>871</v>
      </c>
      <c r="Q10" s="69" t="s">
        <v>870</v>
      </c>
      <c r="R10" s="69" t="s">
        <v>870</v>
      </c>
    </row>
    <row r="11" spans="1:18" s="269" customFormat="1" ht="20.100000000000001" customHeight="1" x14ac:dyDescent="0.35">
      <c r="A11" s="63" t="s">
        <v>23</v>
      </c>
      <c r="B11" s="64" t="s">
        <v>28</v>
      </c>
      <c r="C11" s="270" t="s">
        <v>870</v>
      </c>
      <c r="D11" s="271" t="s">
        <v>871</v>
      </c>
      <c r="E11" s="270" t="s">
        <v>870</v>
      </c>
      <c r="F11" s="63" t="s">
        <v>870</v>
      </c>
      <c r="G11" s="63" t="s">
        <v>870</v>
      </c>
      <c r="H11" s="63" t="s">
        <v>870</v>
      </c>
      <c r="I11" s="271" t="s">
        <v>870</v>
      </c>
      <c r="J11" s="270" t="s">
        <v>871</v>
      </c>
      <c r="K11" s="63" t="s">
        <v>871</v>
      </c>
      <c r="L11" s="271" t="s">
        <v>870</v>
      </c>
      <c r="M11" s="270" t="s">
        <v>870</v>
      </c>
      <c r="N11" s="63" t="s">
        <v>871</v>
      </c>
      <c r="O11" s="63" t="s">
        <v>871</v>
      </c>
      <c r="P11" s="271" t="s">
        <v>871</v>
      </c>
      <c r="Q11" s="63" t="s">
        <v>871</v>
      </c>
      <c r="R11" s="63" t="s">
        <v>871</v>
      </c>
    </row>
    <row r="12" spans="1:18" s="269" customFormat="1" ht="20.100000000000001" customHeight="1" x14ac:dyDescent="0.35">
      <c r="A12" s="69" t="s">
        <v>23</v>
      </c>
      <c r="B12" s="70" t="s">
        <v>29</v>
      </c>
      <c r="C12" s="273" t="s">
        <v>870</v>
      </c>
      <c r="D12" s="274" t="s">
        <v>871</v>
      </c>
      <c r="E12" s="273" t="s">
        <v>870</v>
      </c>
      <c r="F12" s="69" t="s">
        <v>870</v>
      </c>
      <c r="G12" s="69" t="s">
        <v>870</v>
      </c>
      <c r="H12" s="69" t="s">
        <v>870</v>
      </c>
      <c r="I12" s="274" t="s">
        <v>871</v>
      </c>
      <c r="J12" s="273" t="s">
        <v>871</v>
      </c>
      <c r="K12" s="69" t="s">
        <v>871</v>
      </c>
      <c r="L12" s="274" t="s">
        <v>871</v>
      </c>
      <c r="M12" s="273" t="s">
        <v>870</v>
      </c>
      <c r="N12" s="69" t="s">
        <v>871</v>
      </c>
      <c r="O12" s="69" t="s">
        <v>871</v>
      </c>
      <c r="P12" s="274" t="s">
        <v>871</v>
      </c>
      <c r="Q12" s="69" t="s">
        <v>870</v>
      </c>
      <c r="R12" s="69" t="s">
        <v>870</v>
      </c>
    </row>
    <row r="13" spans="1:18" s="269" customFormat="1" ht="20.100000000000001" customHeight="1" x14ac:dyDescent="0.35">
      <c r="A13" s="63" t="s">
        <v>23</v>
      </c>
      <c r="B13" s="64" t="s">
        <v>31</v>
      </c>
      <c r="C13" s="270" t="s">
        <v>870</v>
      </c>
      <c r="D13" s="271" t="s">
        <v>871</v>
      </c>
      <c r="E13" s="270" t="s">
        <v>870</v>
      </c>
      <c r="F13" s="63" t="s">
        <v>871</v>
      </c>
      <c r="G13" s="63" t="s">
        <v>871</v>
      </c>
      <c r="H13" s="63" t="s">
        <v>871</v>
      </c>
      <c r="I13" s="271" t="s">
        <v>871</v>
      </c>
      <c r="J13" s="270" t="s">
        <v>871</v>
      </c>
      <c r="K13" s="63" t="s">
        <v>871</v>
      </c>
      <c r="L13" s="271" t="s">
        <v>870</v>
      </c>
      <c r="M13" s="270" t="s">
        <v>871</v>
      </c>
      <c r="N13" s="63" t="s">
        <v>871</v>
      </c>
      <c r="O13" s="63" t="s">
        <v>871</v>
      </c>
      <c r="P13" s="271" t="s">
        <v>871</v>
      </c>
      <c r="Q13" s="63" t="s">
        <v>870</v>
      </c>
      <c r="R13" s="63" t="s">
        <v>870</v>
      </c>
    </row>
    <row r="14" spans="1:18" s="269" customFormat="1" ht="20.100000000000001" customHeight="1" x14ac:dyDescent="0.35">
      <c r="A14" s="69" t="s">
        <v>23</v>
      </c>
      <c r="B14" s="70" t="s">
        <v>34</v>
      </c>
      <c r="C14" s="273" t="s">
        <v>870</v>
      </c>
      <c r="D14" s="274" t="s">
        <v>870</v>
      </c>
      <c r="E14" s="273" t="s">
        <v>870</v>
      </c>
      <c r="F14" s="69" t="s">
        <v>870</v>
      </c>
      <c r="G14" s="69" t="s">
        <v>870</v>
      </c>
      <c r="H14" s="69" t="s">
        <v>870</v>
      </c>
      <c r="I14" s="274" t="s">
        <v>870</v>
      </c>
      <c r="J14" s="273" t="s">
        <v>870</v>
      </c>
      <c r="K14" s="69" t="s">
        <v>871</v>
      </c>
      <c r="L14" s="274" t="s">
        <v>870</v>
      </c>
      <c r="M14" s="273" t="s">
        <v>870</v>
      </c>
      <c r="N14" s="69" t="s">
        <v>871</v>
      </c>
      <c r="O14" s="69" t="s">
        <v>870</v>
      </c>
      <c r="P14" s="274" t="s">
        <v>871</v>
      </c>
      <c r="Q14" s="69" t="s">
        <v>871</v>
      </c>
      <c r="R14" s="69" t="s">
        <v>870</v>
      </c>
    </row>
    <row r="15" spans="1:18" s="269" customFormat="1" ht="20.100000000000001" customHeight="1" x14ac:dyDescent="0.35">
      <c r="A15" s="63" t="s">
        <v>23</v>
      </c>
      <c r="B15" s="64" t="s">
        <v>37</v>
      </c>
      <c r="C15" s="270" t="s">
        <v>870</v>
      </c>
      <c r="D15" s="271" t="s">
        <v>871</v>
      </c>
      <c r="E15" s="270" t="s">
        <v>870</v>
      </c>
      <c r="F15" s="63" t="s">
        <v>870</v>
      </c>
      <c r="G15" s="63" t="s">
        <v>870</v>
      </c>
      <c r="H15" s="63" t="s">
        <v>870</v>
      </c>
      <c r="I15" s="271" t="s">
        <v>871</v>
      </c>
      <c r="J15" s="270" t="s">
        <v>871</v>
      </c>
      <c r="K15" s="63" t="s">
        <v>871</v>
      </c>
      <c r="L15" s="271" t="s">
        <v>870</v>
      </c>
      <c r="M15" s="270" t="s">
        <v>871</v>
      </c>
      <c r="N15" s="63" t="s">
        <v>871</v>
      </c>
      <c r="O15" s="63" t="s">
        <v>871</v>
      </c>
      <c r="P15" s="271" t="s">
        <v>871</v>
      </c>
      <c r="Q15" s="63" t="s">
        <v>871</v>
      </c>
      <c r="R15" s="63" t="s">
        <v>870</v>
      </c>
    </row>
    <row r="16" spans="1:18" s="269" customFormat="1" ht="20.100000000000001" customHeight="1" x14ac:dyDescent="0.35">
      <c r="A16" s="69" t="s">
        <v>39</v>
      </c>
      <c r="B16" s="70" t="s">
        <v>40</v>
      </c>
      <c r="C16" s="273" t="s">
        <v>870</v>
      </c>
      <c r="D16" s="274" t="s">
        <v>871</v>
      </c>
      <c r="E16" s="273" t="s">
        <v>870</v>
      </c>
      <c r="F16" s="69" t="s">
        <v>870</v>
      </c>
      <c r="G16" s="69" t="s">
        <v>870</v>
      </c>
      <c r="H16" s="69" t="s">
        <v>870</v>
      </c>
      <c r="I16" s="274" t="s">
        <v>871</v>
      </c>
      <c r="J16" s="273" t="s">
        <v>871</v>
      </c>
      <c r="K16" s="69" t="s">
        <v>871</v>
      </c>
      <c r="L16" s="274" t="s">
        <v>870</v>
      </c>
      <c r="M16" s="273" t="s">
        <v>871</v>
      </c>
      <c r="N16" s="69" t="s">
        <v>871</v>
      </c>
      <c r="O16" s="69" t="s">
        <v>871</v>
      </c>
      <c r="P16" s="274" t="s">
        <v>871</v>
      </c>
      <c r="Q16" s="69" t="s">
        <v>871</v>
      </c>
      <c r="R16" s="69" t="s">
        <v>870</v>
      </c>
    </row>
    <row r="17" spans="1:18" s="269" customFormat="1" ht="20.100000000000001" customHeight="1" x14ac:dyDescent="0.35">
      <c r="A17" s="63" t="s">
        <v>42</v>
      </c>
      <c r="B17" s="64" t="s">
        <v>43</v>
      </c>
      <c r="C17" s="270" t="s">
        <v>870</v>
      </c>
      <c r="D17" s="271" t="s">
        <v>871</v>
      </c>
      <c r="E17" s="270" t="s">
        <v>870</v>
      </c>
      <c r="F17" s="63" t="s">
        <v>870</v>
      </c>
      <c r="G17" s="63" t="s">
        <v>870</v>
      </c>
      <c r="H17" s="63" t="s">
        <v>870</v>
      </c>
      <c r="I17" s="271" t="s">
        <v>871</v>
      </c>
      <c r="J17" s="270" t="s">
        <v>871</v>
      </c>
      <c r="K17" s="63" t="s">
        <v>871</v>
      </c>
      <c r="L17" s="271" t="s">
        <v>870</v>
      </c>
      <c r="M17" s="270" t="s">
        <v>871</v>
      </c>
      <c r="N17" s="63" t="s">
        <v>871</v>
      </c>
      <c r="O17" s="63" t="s">
        <v>871</v>
      </c>
      <c r="P17" s="271" t="s">
        <v>871</v>
      </c>
      <c r="Q17" s="63" t="s">
        <v>871</v>
      </c>
      <c r="R17" s="63" t="s">
        <v>870</v>
      </c>
    </row>
    <row r="18" spans="1:18" s="269" customFormat="1" ht="20.100000000000001" customHeight="1" x14ac:dyDescent="0.35">
      <c r="A18" s="69" t="s">
        <v>45</v>
      </c>
      <c r="B18" s="70" t="s">
        <v>46</v>
      </c>
      <c r="C18" s="273" t="s">
        <v>870</v>
      </c>
      <c r="D18" s="274" t="s">
        <v>870</v>
      </c>
      <c r="E18" s="273" t="s">
        <v>870</v>
      </c>
      <c r="F18" s="69" t="s">
        <v>870</v>
      </c>
      <c r="G18" s="69" t="s">
        <v>870</v>
      </c>
      <c r="H18" s="69" t="s">
        <v>870</v>
      </c>
      <c r="I18" s="274" t="s">
        <v>871</v>
      </c>
      <c r="J18" s="273" t="s">
        <v>871</v>
      </c>
      <c r="K18" s="69" t="s">
        <v>871</v>
      </c>
      <c r="L18" s="274" t="s">
        <v>870</v>
      </c>
      <c r="M18" s="273" t="s">
        <v>871</v>
      </c>
      <c r="N18" s="69" t="s">
        <v>871</v>
      </c>
      <c r="O18" s="69" t="s">
        <v>871</v>
      </c>
      <c r="P18" s="274" t="s">
        <v>871</v>
      </c>
      <c r="Q18" s="69" t="s">
        <v>871</v>
      </c>
      <c r="R18" s="69" t="s">
        <v>870</v>
      </c>
    </row>
    <row r="19" spans="1:18" s="269" customFormat="1" ht="20.100000000000001" customHeight="1" x14ac:dyDescent="0.35">
      <c r="A19" s="63" t="s">
        <v>48</v>
      </c>
      <c r="B19" s="64" t="s">
        <v>49</v>
      </c>
      <c r="C19" s="270" t="s">
        <v>870</v>
      </c>
      <c r="D19" s="271" t="s">
        <v>871</v>
      </c>
      <c r="E19" s="270" t="s">
        <v>870</v>
      </c>
      <c r="F19" s="63" t="s">
        <v>870</v>
      </c>
      <c r="G19" s="63" t="s">
        <v>870</v>
      </c>
      <c r="H19" s="63" t="s">
        <v>870</v>
      </c>
      <c r="I19" s="271" t="s">
        <v>871</v>
      </c>
      <c r="J19" s="270" t="s">
        <v>870</v>
      </c>
      <c r="K19" s="63" t="s">
        <v>871</v>
      </c>
      <c r="L19" s="271" t="s">
        <v>870</v>
      </c>
      <c r="M19" s="270" t="s">
        <v>870</v>
      </c>
      <c r="N19" s="63" t="s">
        <v>871</v>
      </c>
      <c r="O19" s="63" t="s">
        <v>871</v>
      </c>
      <c r="P19" s="271" t="s">
        <v>871</v>
      </c>
      <c r="Q19" s="63" t="s">
        <v>871</v>
      </c>
      <c r="R19" s="63" t="s">
        <v>870</v>
      </c>
    </row>
    <row r="20" spans="1:18" s="269" customFormat="1" ht="20.100000000000001" customHeight="1" x14ac:dyDescent="0.35">
      <c r="A20" s="69" t="s">
        <v>48</v>
      </c>
      <c r="B20" s="70" t="s">
        <v>50</v>
      </c>
      <c r="C20" s="273" t="s">
        <v>870</v>
      </c>
      <c r="D20" s="274" t="s">
        <v>871</v>
      </c>
      <c r="E20" s="273" t="s">
        <v>870</v>
      </c>
      <c r="F20" s="69" t="s">
        <v>870</v>
      </c>
      <c r="G20" s="69" t="s">
        <v>871</v>
      </c>
      <c r="H20" s="69" t="s">
        <v>870</v>
      </c>
      <c r="I20" s="274" t="s">
        <v>871</v>
      </c>
      <c r="J20" s="273" t="s">
        <v>871</v>
      </c>
      <c r="K20" s="69" t="s">
        <v>871</v>
      </c>
      <c r="L20" s="274" t="s">
        <v>870</v>
      </c>
      <c r="M20" s="273" t="s">
        <v>871</v>
      </c>
      <c r="N20" s="69" t="s">
        <v>871</v>
      </c>
      <c r="O20" s="69" t="s">
        <v>870</v>
      </c>
      <c r="P20" s="274" t="s">
        <v>871</v>
      </c>
      <c r="Q20" s="69" t="s">
        <v>870</v>
      </c>
      <c r="R20" s="69" t="s">
        <v>871</v>
      </c>
    </row>
    <row r="21" spans="1:18" s="269" customFormat="1" ht="20.100000000000001" customHeight="1" x14ac:dyDescent="0.35">
      <c r="A21" s="63" t="s">
        <v>48</v>
      </c>
      <c r="B21" s="64" t="s">
        <v>362</v>
      </c>
      <c r="C21" s="270" t="s">
        <v>870</v>
      </c>
      <c r="D21" s="271" t="s">
        <v>871</v>
      </c>
      <c r="E21" s="270" t="s">
        <v>870</v>
      </c>
      <c r="F21" s="63" t="s">
        <v>870</v>
      </c>
      <c r="G21" s="63" t="s">
        <v>870</v>
      </c>
      <c r="H21" s="63" t="s">
        <v>870</v>
      </c>
      <c r="I21" s="271" t="s">
        <v>871</v>
      </c>
      <c r="J21" s="270" t="s">
        <v>871</v>
      </c>
      <c r="K21" s="63" t="s">
        <v>870</v>
      </c>
      <c r="L21" s="271" t="s">
        <v>870</v>
      </c>
      <c r="M21" s="270" t="s">
        <v>871</v>
      </c>
      <c r="N21" s="63" t="s">
        <v>871</v>
      </c>
      <c r="O21" s="63" t="s">
        <v>871</v>
      </c>
      <c r="P21" s="271" t="s">
        <v>871</v>
      </c>
      <c r="Q21" s="63" t="s">
        <v>871</v>
      </c>
      <c r="R21" s="63" t="s">
        <v>870</v>
      </c>
    </row>
    <row r="22" spans="1:18" s="269" customFormat="1" ht="20.100000000000001" customHeight="1" x14ac:dyDescent="0.35">
      <c r="A22" s="69" t="s">
        <v>53</v>
      </c>
      <c r="B22" s="70" t="s">
        <v>54</v>
      </c>
      <c r="C22" s="273" t="s">
        <v>870</v>
      </c>
      <c r="D22" s="274" t="s">
        <v>871</v>
      </c>
      <c r="E22" s="273" t="s">
        <v>870</v>
      </c>
      <c r="F22" s="69" t="s">
        <v>870</v>
      </c>
      <c r="G22" s="69" t="s">
        <v>870</v>
      </c>
      <c r="H22" s="69" t="s">
        <v>870</v>
      </c>
      <c r="I22" s="274" t="s">
        <v>871</v>
      </c>
      <c r="J22" s="273" t="s">
        <v>871</v>
      </c>
      <c r="K22" s="69" t="s">
        <v>870</v>
      </c>
      <c r="L22" s="274" t="s">
        <v>870</v>
      </c>
      <c r="M22" s="273" t="s">
        <v>871</v>
      </c>
      <c r="N22" s="69" t="s">
        <v>871</v>
      </c>
      <c r="O22" s="69" t="s">
        <v>871</v>
      </c>
      <c r="P22" s="274" t="s">
        <v>871</v>
      </c>
      <c r="Q22" s="69" t="s">
        <v>871</v>
      </c>
      <c r="R22" s="69" t="s">
        <v>870</v>
      </c>
    </row>
    <row r="23" spans="1:18" s="269" customFormat="1" ht="20.100000000000001" customHeight="1" x14ac:dyDescent="0.35">
      <c r="A23" s="63" t="s">
        <v>56</v>
      </c>
      <c r="B23" s="64" t="s">
        <v>57</v>
      </c>
      <c r="C23" s="270" t="s">
        <v>870</v>
      </c>
      <c r="D23" s="271" t="s">
        <v>871</v>
      </c>
      <c r="E23" s="270" t="s">
        <v>870</v>
      </c>
      <c r="F23" s="63" t="s">
        <v>870</v>
      </c>
      <c r="G23" s="63" t="s">
        <v>871</v>
      </c>
      <c r="H23" s="63" t="s">
        <v>870</v>
      </c>
      <c r="I23" s="271" t="s">
        <v>871</v>
      </c>
      <c r="J23" s="270" t="s">
        <v>871</v>
      </c>
      <c r="K23" s="63" t="s">
        <v>871</v>
      </c>
      <c r="L23" s="271" t="s">
        <v>870</v>
      </c>
      <c r="M23" s="270" t="s">
        <v>870</v>
      </c>
      <c r="N23" s="63" t="s">
        <v>871</v>
      </c>
      <c r="O23" s="63" t="s">
        <v>871</v>
      </c>
      <c r="P23" s="271" t="s">
        <v>871</v>
      </c>
      <c r="Q23" s="63" t="s">
        <v>871</v>
      </c>
      <c r="R23" s="63" t="s">
        <v>870</v>
      </c>
    </row>
    <row r="24" spans="1:18" s="269" customFormat="1" ht="20.100000000000001" customHeight="1" x14ac:dyDescent="0.35">
      <c r="A24" s="69" t="s">
        <v>56</v>
      </c>
      <c r="B24" s="70" t="s">
        <v>59</v>
      </c>
      <c r="C24" s="273" t="s">
        <v>870</v>
      </c>
      <c r="D24" s="274" t="s">
        <v>871</v>
      </c>
      <c r="E24" s="273" t="s">
        <v>870</v>
      </c>
      <c r="F24" s="69" t="s">
        <v>870</v>
      </c>
      <c r="G24" s="69" t="s">
        <v>870</v>
      </c>
      <c r="H24" s="69" t="s">
        <v>870</v>
      </c>
      <c r="I24" s="274" t="s">
        <v>870</v>
      </c>
      <c r="J24" s="273" t="s">
        <v>871</v>
      </c>
      <c r="K24" s="69" t="s">
        <v>871</v>
      </c>
      <c r="L24" s="274" t="s">
        <v>870</v>
      </c>
      <c r="M24" s="273" t="s">
        <v>871</v>
      </c>
      <c r="N24" s="69" t="s">
        <v>871</v>
      </c>
      <c r="O24" s="69" t="s">
        <v>871</v>
      </c>
      <c r="P24" s="274" t="s">
        <v>871</v>
      </c>
      <c r="Q24" s="69" t="s">
        <v>871</v>
      </c>
      <c r="R24" s="69" t="s">
        <v>870</v>
      </c>
    </row>
    <row r="25" spans="1:18" s="269" customFormat="1" ht="20.100000000000001" customHeight="1" x14ac:dyDescent="0.35">
      <c r="A25" s="63" t="s">
        <v>56</v>
      </c>
      <c r="B25" s="64" t="s">
        <v>61</v>
      </c>
      <c r="C25" s="270" t="s">
        <v>870</v>
      </c>
      <c r="D25" s="271" t="s">
        <v>871</v>
      </c>
      <c r="E25" s="270" t="s">
        <v>870</v>
      </c>
      <c r="F25" s="63" t="s">
        <v>870</v>
      </c>
      <c r="G25" s="63" t="s">
        <v>870</v>
      </c>
      <c r="H25" s="63" t="s">
        <v>870</v>
      </c>
      <c r="I25" s="271" t="s">
        <v>871</v>
      </c>
      <c r="J25" s="270" t="s">
        <v>871</v>
      </c>
      <c r="K25" s="63" t="s">
        <v>870</v>
      </c>
      <c r="L25" s="271" t="s">
        <v>870</v>
      </c>
      <c r="M25" s="270" t="s">
        <v>870</v>
      </c>
      <c r="N25" s="63" t="s">
        <v>871</v>
      </c>
      <c r="O25" s="63" t="s">
        <v>871</v>
      </c>
      <c r="P25" s="271" t="s">
        <v>871</v>
      </c>
      <c r="Q25" s="63" t="s">
        <v>871</v>
      </c>
      <c r="R25" s="63" t="s">
        <v>870</v>
      </c>
    </row>
    <row r="26" spans="1:18" s="269" customFormat="1" ht="20.100000000000001" customHeight="1" x14ac:dyDescent="0.35">
      <c r="A26" s="69" t="s">
        <v>62</v>
      </c>
      <c r="B26" s="70" t="s">
        <v>63</v>
      </c>
      <c r="C26" s="273" t="s">
        <v>870</v>
      </c>
      <c r="D26" s="274" t="s">
        <v>871</v>
      </c>
      <c r="E26" s="273" t="s">
        <v>870</v>
      </c>
      <c r="F26" s="69" t="s">
        <v>870</v>
      </c>
      <c r="G26" s="69" t="s">
        <v>871</v>
      </c>
      <c r="H26" s="69" t="s">
        <v>870</v>
      </c>
      <c r="I26" s="274" t="s">
        <v>871</v>
      </c>
      <c r="J26" s="273" t="s">
        <v>871</v>
      </c>
      <c r="K26" s="69" t="s">
        <v>870</v>
      </c>
      <c r="L26" s="274" t="s">
        <v>870</v>
      </c>
      <c r="M26" s="273" t="s">
        <v>870</v>
      </c>
      <c r="N26" s="69" t="s">
        <v>871</v>
      </c>
      <c r="O26" s="69" t="s">
        <v>871</v>
      </c>
      <c r="P26" s="274" t="s">
        <v>871</v>
      </c>
      <c r="Q26" s="69" t="s">
        <v>871</v>
      </c>
      <c r="R26" s="69" t="s">
        <v>871</v>
      </c>
    </row>
    <row r="27" spans="1:18" s="269" customFormat="1" ht="20.100000000000001" customHeight="1" x14ac:dyDescent="0.35">
      <c r="A27" s="63" t="s">
        <v>64</v>
      </c>
      <c r="B27" s="64" t="s">
        <v>65</v>
      </c>
      <c r="C27" s="270" t="s">
        <v>870</v>
      </c>
      <c r="D27" s="271" t="s">
        <v>871</v>
      </c>
      <c r="E27" s="270" t="s">
        <v>870</v>
      </c>
      <c r="F27" s="63" t="s">
        <v>870</v>
      </c>
      <c r="G27" s="63" t="s">
        <v>870</v>
      </c>
      <c r="H27" s="63" t="s">
        <v>870</v>
      </c>
      <c r="I27" s="271" t="s">
        <v>871</v>
      </c>
      <c r="J27" s="270" t="s">
        <v>871</v>
      </c>
      <c r="K27" s="63" t="s">
        <v>871</v>
      </c>
      <c r="L27" s="271" t="s">
        <v>870</v>
      </c>
      <c r="M27" s="270" t="s">
        <v>871</v>
      </c>
      <c r="N27" s="63" t="s">
        <v>871</v>
      </c>
      <c r="O27" s="63" t="s">
        <v>870</v>
      </c>
      <c r="P27" s="271" t="s">
        <v>871</v>
      </c>
      <c r="Q27" s="63" t="s">
        <v>871</v>
      </c>
      <c r="R27" s="63" t="s">
        <v>870</v>
      </c>
    </row>
    <row r="28" spans="1:18" s="269" customFormat="1" ht="20.100000000000001" customHeight="1" x14ac:dyDescent="0.35">
      <c r="A28" s="69" t="s">
        <v>66</v>
      </c>
      <c r="B28" s="70" t="s">
        <v>67</v>
      </c>
      <c r="C28" s="273" t="s">
        <v>870</v>
      </c>
      <c r="D28" s="274" t="s">
        <v>871</v>
      </c>
      <c r="E28" s="273" t="s">
        <v>870</v>
      </c>
      <c r="F28" s="69" t="s">
        <v>870</v>
      </c>
      <c r="G28" s="69" t="s">
        <v>870</v>
      </c>
      <c r="H28" s="69" t="s">
        <v>870</v>
      </c>
      <c r="I28" s="274" t="s">
        <v>871</v>
      </c>
      <c r="J28" s="273" t="s">
        <v>870</v>
      </c>
      <c r="K28" s="69" t="s">
        <v>870</v>
      </c>
      <c r="L28" s="274" t="s">
        <v>870</v>
      </c>
      <c r="M28" s="273" t="s">
        <v>871</v>
      </c>
      <c r="N28" s="69" t="s">
        <v>871</v>
      </c>
      <c r="O28" s="69" t="s">
        <v>870</v>
      </c>
      <c r="P28" s="274" t="s">
        <v>871</v>
      </c>
      <c r="Q28" s="69" t="s">
        <v>871</v>
      </c>
      <c r="R28" s="69" t="s">
        <v>870</v>
      </c>
    </row>
    <row r="29" spans="1:18" s="269" customFormat="1" ht="20.100000000000001" customHeight="1" x14ac:dyDescent="0.35">
      <c r="A29" s="63" t="s">
        <v>66</v>
      </c>
      <c r="B29" s="64" t="s">
        <v>69</v>
      </c>
      <c r="C29" s="270" t="s">
        <v>870</v>
      </c>
      <c r="D29" s="271" t="s">
        <v>871</v>
      </c>
      <c r="E29" s="270" t="s">
        <v>870</v>
      </c>
      <c r="F29" s="63" t="s">
        <v>870</v>
      </c>
      <c r="G29" s="63" t="s">
        <v>870</v>
      </c>
      <c r="H29" s="63" t="s">
        <v>870</v>
      </c>
      <c r="I29" s="271" t="s">
        <v>871</v>
      </c>
      <c r="J29" s="270" t="s">
        <v>870</v>
      </c>
      <c r="K29" s="63" t="s">
        <v>870</v>
      </c>
      <c r="L29" s="271" t="s">
        <v>870</v>
      </c>
      <c r="M29" s="270" t="s">
        <v>871</v>
      </c>
      <c r="N29" s="63" t="s">
        <v>871</v>
      </c>
      <c r="O29" s="63" t="s">
        <v>870</v>
      </c>
      <c r="P29" s="271" t="s">
        <v>871</v>
      </c>
      <c r="Q29" s="63" t="s">
        <v>871</v>
      </c>
      <c r="R29" s="63" t="s">
        <v>870</v>
      </c>
    </row>
    <row r="30" spans="1:18" s="269" customFormat="1" ht="20.100000000000001" customHeight="1" x14ac:dyDescent="0.35">
      <c r="A30" s="69" t="s">
        <v>71</v>
      </c>
      <c r="B30" s="70" t="s">
        <v>72</v>
      </c>
      <c r="C30" s="273" t="s">
        <v>870</v>
      </c>
      <c r="D30" s="274" t="s">
        <v>871</v>
      </c>
      <c r="E30" s="273" t="s">
        <v>870</v>
      </c>
      <c r="F30" s="69" t="s">
        <v>870</v>
      </c>
      <c r="G30" s="69" t="s">
        <v>871</v>
      </c>
      <c r="H30" s="69" t="s">
        <v>870</v>
      </c>
      <c r="I30" s="274" t="s">
        <v>870</v>
      </c>
      <c r="J30" s="273" t="s">
        <v>871</v>
      </c>
      <c r="K30" s="69" t="s">
        <v>870</v>
      </c>
      <c r="L30" s="274" t="s">
        <v>870</v>
      </c>
      <c r="M30" s="273" t="s">
        <v>870</v>
      </c>
      <c r="N30" s="69" t="s">
        <v>871</v>
      </c>
      <c r="O30" s="69" t="s">
        <v>870</v>
      </c>
      <c r="P30" s="274" t="s">
        <v>871</v>
      </c>
      <c r="Q30" s="69" t="s">
        <v>870</v>
      </c>
      <c r="R30" s="69" t="s">
        <v>870</v>
      </c>
    </row>
    <row r="31" spans="1:18" s="269" customFormat="1" ht="20.100000000000001" customHeight="1" x14ac:dyDescent="0.35">
      <c r="A31" s="63" t="s">
        <v>74</v>
      </c>
      <c r="B31" s="64" t="s">
        <v>75</v>
      </c>
      <c r="C31" s="270" t="s">
        <v>870</v>
      </c>
      <c r="D31" s="271" t="s">
        <v>871</v>
      </c>
      <c r="E31" s="270" t="s">
        <v>870</v>
      </c>
      <c r="F31" s="63" t="s">
        <v>870</v>
      </c>
      <c r="G31" s="63" t="s">
        <v>871</v>
      </c>
      <c r="H31" s="63" t="s">
        <v>870</v>
      </c>
      <c r="I31" s="271" t="s">
        <v>871</v>
      </c>
      <c r="J31" s="270" t="s">
        <v>871</v>
      </c>
      <c r="K31" s="63" t="s">
        <v>871</v>
      </c>
      <c r="L31" s="271" t="s">
        <v>871</v>
      </c>
      <c r="M31" s="270" t="s">
        <v>871</v>
      </c>
      <c r="N31" s="63" t="s">
        <v>871</v>
      </c>
      <c r="O31" s="63" t="s">
        <v>871</v>
      </c>
      <c r="P31" s="271" t="s">
        <v>871</v>
      </c>
      <c r="Q31" s="63" t="s">
        <v>870</v>
      </c>
      <c r="R31" s="63" t="s">
        <v>870</v>
      </c>
    </row>
    <row r="32" spans="1:18" s="269" customFormat="1" ht="20.100000000000001" customHeight="1" x14ac:dyDescent="0.35">
      <c r="A32" s="69" t="s">
        <v>76</v>
      </c>
      <c r="B32" s="70" t="s">
        <v>77</v>
      </c>
      <c r="C32" s="273" t="s">
        <v>870</v>
      </c>
      <c r="D32" s="274" t="s">
        <v>871</v>
      </c>
      <c r="E32" s="273" t="s">
        <v>870</v>
      </c>
      <c r="F32" s="69" t="s">
        <v>871</v>
      </c>
      <c r="G32" s="69" t="s">
        <v>870</v>
      </c>
      <c r="H32" s="69" t="s">
        <v>871</v>
      </c>
      <c r="I32" s="274" t="s">
        <v>870</v>
      </c>
      <c r="J32" s="273" t="s">
        <v>871</v>
      </c>
      <c r="K32" s="69" t="s">
        <v>871</v>
      </c>
      <c r="L32" s="274" t="s">
        <v>870</v>
      </c>
      <c r="M32" s="273" t="s">
        <v>870</v>
      </c>
      <c r="N32" s="69" t="s">
        <v>871</v>
      </c>
      <c r="O32" s="69" t="s">
        <v>870</v>
      </c>
      <c r="P32" s="274" t="s">
        <v>871</v>
      </c>
      <c r="Q32" s="69" t="s">
        <v>871</v>
      </c>
      <c r="R32" s="69" t="s">
        <v>870</v>
      </c>
    </row>
    <row r="33" spans="1:18" s="269" customFormat="1" ht="20.100000000000001" customHeight="1" x14ac:dyDescent="0.35">
      <c r="A33" s="63" t="s">
        <v>80</v>
      </c>
      <c r="B33" s="64" t="s">
        <v>81</v>
      </c>
      <c r="C33" s="270" t="s">
        <v>870</v>
      </c>
      <c r="D33" s="271" t="s">
        <v>871</v>
      </c>
      <c r="E33" s="270" t="s">
        <v>870</v>
      </c>
      <c r="F33" s="63" t="s">
        <v>870</v>
      </c>
      <c r="G33" s="63" t="s">
        <v>870</v>
      </c>
      <c r="H33" s="63" t="s">
        <v>870</v>
      </c>
      <c r="I33" s="271" t="s">
        <v>871</v>
      </c>
      <c r="J33" s="270" t="s">
        <v>871</v>
      </c>
      <c r="K33" s="63" t="s">
        <v>871</v>
      </c>
      <c r="L33" s="271" t="s">
        <v>870</v>
      </c>
      <c r="M33" s="270" t="s">
        <v>871</v>
      </c>
      <c r="N33" s="63" t="s">
        <v>871</v>
      </c>
      <c r="O33" s="63" t="s">
        <v>870</v>
      </c>
      <c r="P33" s="271" t="s">
        <v>870</v>
      </c>
      <c r="Q33" s="63" t="s">
        <v>871</v>
      </c>
      <c r="R33" s="63" t="s">
        <v>870</v>
      </c>
    </row>
    <row r="34" spans="1:18" s="269" customFormat="1" ht="20.100000000000001" customHeight="1" x14ac:dyDescent="0.35">
      <c r="A34" s="69" t="s">
        <v>80</v>
      </c>
      <c r="B34" s="70" t="s">
        <v>84</v>
      </c>
      <c r="C34" s="273" t="s">
        <v>870</v>
      </c>
      <c r="D34" s="274" t="s">
        <v>871</v>
      </c>
      <c r="E34" s="273" t="s">
        <v>870</v>
      </c>
      <c r="F34" s="69" t="s">
        <v>870</v>
      </c>
      <c r="G34" s="69" t="s">
        <v>870</v>
      </c>
      <c r="H34" s="69" t="s">
        <v>870</v>
      </c>
      <c r="I34" s="274" t="s">
        <v>871</v>
      </c>
      <c r="J34" s="273" t="s">
        <v>871</v>
      </c>
      <c r="K34" s="69" t="s">
        <v>871</v>
      </c>
      <c r="L34" s="274" t="s">
        <v>871</v>
      </c>
      <c r="M34" s="273" t="s">
        <v>871</v>
      </c>
      <c r="N34" s="69" t="s">
        <v>871</v>
      </c>
      <c r="O34" s="69" t="s">
        <v>870</v>
      </c>
      <c r="P34" s="274" t="s">
        <v>871</v>
      </c>
      <c r="Q34" s="69" t="s">
        <v>870</v>
      </c>
      <c r="R34" s="69" t="s">
        <v>870</v>
      </c>
    </row>
    <row r="35" spans="1:18" s="269" customFormat="1" ht="20.100000000000001" customHeight="1" x14ac:dyDescent="0.35">
      <c r="A35" s="63" t="s">
        <v>80</v>
      </c>
      <c r="B35" s="64" t="s">
        <v>85</v>
      </c>
      <c r="C35" s="270" t="s">
        <v>870</v>
      </c>
      <c r="D35" s="271" t="s">
        <v>871</v>
      </c>
      <c r="E35" s="270" t="s">
        <v>870</v>
      </c>
      <c r="F35" s="63" t="s">
        <v>871</v>
      </c>
      <c r="G35" s="63" t="s">
        <v>871</v>
      </c>
      <c r="H35" s="63" t="s">
        <v>870</v>
      </c>
      <c r="I35" s="271" t="s">
        <v>871</v>
      </c>
      <c r="J35" s="270" t="s">
        <v>871</v>
      </c>
      <c r="K35" s="63" t="s">
        <v>871</v>
      </c>
      <c r="L35" s="271" t="s">
        <v>870</v>
      </c>
      <c r="M35" s="270" t="s">
        <v>871</v>
      </c>
      <c r="N35" s="63" t="s">
        <v>871</v>
      </c>
      <c r="O35" s="63" t="s">
        <v>871</v>
      </c>
      <c r="P35" s="271" t="s">
        <v>871</v>
      </c>
      <c r="Q35" s="63" t="s">
        <v>870</v>
      </c>
      <c r="R35" s="63" t="s">
        <v>871</v>
      </c>
    </row>
    <row r="36" spans="1:18" s="269" customFormat="1" ht="20.100000000000001" customHeight="1" x14ac:dyDescent="0.35">
      <c r="A36" s="69" t="s">
        <v>86</v>
      </c>
      <c r="B36" s="70" t="s">
        <v>426</v>
      </c>
      <c r="C36" s="273" t="s">
        <v>870</v>
      </c>
      <c r="D36" s="274" t="s">
        <v>871</v>
      </c>
      <c r="E36" s="273" t="s">
        <v>870</v>
      </c>
      <c r="F36" s="69" t="s">
        <v>870</v>
      </c>
      <c r="G36" s="69" t="s">
        <v>870</v>
      </c>
      <c r="H36" s="69" t="s">
        <v>870</v>
      </c>
      <c r="I36" s="274" t="s">
        <v>871</v>
      </c>
      <c r="J36" s="273" t="s">
        <v>871</v>
      </c>
      <c r="K36" s="69" t="s">
        <v>870</v>
      </c>
      <c r="L36" s="274" t="s">
        <v>870</v>
      </c>
      <c r="M36" s="273" t="s">
        <v>871</v>
      </c>
      <c r="N36" s="69" t="s">
        <v>871</v>
      </c>
      <c r="O36" s="69" t="s">
        <v>871</v>
      </c>
      <c r="P36" s="274" t="s">
        <v>871</v>
      </c>
      <c r="Q36" s="69" t="s">
        <v>871</v>
      </c>
      <c r="R36" s="69" t="s">
        <v>870</v>
      </c>
    </row>
    <row r="37" spans="1:18" s="269" customFormat="1" ht="20.100000000000001" customHeight="1" x14ac:dyDescent="0.35">
      <c r="A37" s="63" t="s">
        <v>86</v>
      </c>
      <c r="B37" s="64" t="s">
        <v>88</v>
      </c>
      <c r="C37" s="270" t="s">
        <v>870</v>
      </c>
      <c r="D37" s="271" t="s">
        <v>871</v>
      </c>
      <c r="E37" s="270" t="s">
        <v>870</v>
      </c>
      <c r="F37" s="63" t="s">
        <v>870</v>
      </c>
      <c r="G37" s="63" t="s">
        <v>870</v>
      </c>
      <c r="H37" s="63" t="s">
        <v>870</v>
      </c>
      <c r="I37" s="271" t="s">
        <v>871</v>
      </c>
      <c r="J37" s="270" t="s">
        <v>871</v>
      </c>
      <c r="K37" s="63" t="s">
        <v>871</v>
      </c>
      <c r="L37" s="271" t="s">
        <v>871</v>
      </c>
      <c r="M37" s="270" t="s">
        <v>871</v>
      </c>
      <c r="N37" s="63" t="s">
        <v>871</v>
      </c>
      <c r="O37" s="63" t="s">
        <v>871</v>
      </c>
      <c r="P37" s="271" t="s">
        <v>871</v>
      </c>
      <c r="Q37" s="63" t="s">
        <v>871</v>
      </c>
      <c r="R37" s="63" t="s">
        <v>870</v>
      </c>
    </row>
    <row r="38" spans="1:18" s="269" customFormat="1" ht="20.100000000000001" customHeight="1" x14ac:dyDescent="0.35">
      <c r="A38" s="69" t="s">
        <v>90</v>
      </c>
      <c r="B38" s="70" t="s">
        <v>91</v>
      </c>
      <c r="C38" s="273" t="s">
        <v>870</v>
      </c>
      <c r="D38" s="274" t="s">
        <v>871</v>
      </c>
      <c r="E38" s="273" t="s">
        <v>870</v>
      </c>
      <c r="F38" s="69" t="s">
        <v>870</v>
      </c>
      <c r="G38" s="69" t="s">
        <v>871</v>
      </c>
      <c r="H38" s="69" t="s">
        <v>870</v>
      </c>
      <c r="I38" s="274" t="s">
        <v>871</v>
      </c>
      <c r="J38" s="273" t="s">
        <v>871</v>
      </c>
      <c r="K38" s="69" t="s">
        <v>870</v>
      </c>
      <c r="L38" s="274" t="s">
        <v>870</v>
      </c>
      <c r="M38" s="273" t="s">
        <v>871</v>
      </c>
      <c r="N38" s="69" t="s">
        <v>871</v>
      </c>
      <c r="O38" s="69" t="s">
        <v>870</v>
      </c>
      <c r="P38" s="274" t="s">
        <v>870</v>
      </c>
      <c r="Q38" s="69" t="s">
        <v>871</v>
      </c>
      <c r="R38" s="69" t="s">
        <v>870</v>
      </c>
    </row>
    <row r="39" spans="1:18" s="269" customFormat="1" ht="20.100000000000001" customHeight="1" x14ac:dyDescent="0.35">
      <c r="A39" s="63" t="s">
        <v>93</v>
      </c>
      <c r="B39" s="64" t="s">
        <v>94</v>
      </c>
      <c r="C39" s="270" t="s">
        <v>870</v>
      </c>
      <c r="D39" s="271" t="s">
        <v>871</v>
      </c>
      <c r="E39" s="270" t="s">
        <v>870</v>
      </c>
      <c r="F39" s="63" t="s">
        <v>870</v>
      </c>
      <c r="G39" s="63" t="s">
        <v>870</v>
      </c>
      <c r="H39" s="63" t="s">
        <v>870</v>
      </c>
      <c r="I39" s="271" t="s">
        <v>870</v>
      </c>
      <c r="J39" s="270" t="s">
        <v>870</v>
      </c>
      <c r="K39" s="63" t="s">
        <v>870</v>
      </c>
      <c r="L39" s="271" t="s">
        <v>870</v>
      </c>
      <c r="M39" s="270" t="s">
        <v>871</v>
      </c>
      <c r="N39" s="63" t="s">
        <v>871</v>
      </c>
      <c r="O39" s="63" t="s">
        <v>870</v>
      </c>
      <c r="P39" s="271" t="s">
        <v>871</v>
      </c>
      <c r="Q39" s="63" t="s">
        <v>871</v>
      </c>
      <c r="R39" s="63" t="s">
        <v>870</v>
      </c>
    </row>
    <row r="40" spans="1:18" s="269" customFormat="1" ht="20.100000000000001" customHeight="1" x14ac:dyDescent="0.35">
      <c r="A40" s="69" t="s">
        <v>96</v>
      </c>
      <c r="B40" s="70" t="s">
        <v>97</v>
      </c>
      <c r="C40" s="273" t="s">
        <v>870</v>
      </c>
      <c r="D40" s="274" t="s">
        <v>871</v>
      </c>
      <c r="E40" s="273" t="s">
        <v>870</v>
      </c>
      <c r="F40" s="69" t="s">
        <v>870</v>
      </c>
      <c r="G40" s="69" t="s">
        <v>870</v>
      </c>
      <c r="H40" s="69" t="s">
        <v>870</v>
      </c>
      <c r="I40" s="274" t="s">
        <v>870</v>
      </c>
      <c r="J40" s="273" t="s">
        <v>871</v>
      </c>
      <c r="K40" s="69" t="s">
        <v>870</v>
      </c>
      <c r="L40" s="274" t="s">
        <v>870</v>
      </c>
      <c r="M40" s="273" t="s">
        <v>870</v>
      </c>
      <c r="N40" s="69" t="s">
        <v>871</v>
      </c>
      <c r="O40" s="69" t="s">
        <v>870</v>
      </c>
      <c r="P40" s="274" t="s">
        <v>871</v>
      </c>
      <c r="Q40" s="69" t="s">
        <v>871</v>
      </c>
      <c r="R40" s="69" t="s">
        <v>870</v>
      </c>
    </row>
    <row r="41" spans="1:18" s="269" customFormat="1" ht="20.100000000000001" customHeight="1" x14ac:dyDescent="0.35">
      <c r="A41" s="63" t="s">
        <v>96</v>
      </c>
      <c r="B41" s="64" t="s">
        <v>98</v>
      </c>
      <c r="C41" s="270" t="s">
        <v>870</v>
      </c>
      <c r="D41" s="271" t="s">
        <v>871</v>
      </c>
      <c r="E41" s="270" t="s">
        <v>870</v>
      </c>
      <c r="F41" s="63" t="s">
        <v>870</v>
      </c>
      <c r="G41" s="63" t="s">
        <v>870</v>
      </c>
      <c r="H41" s="63" t="s">
        <v>870</v>
      </c>
      <c r="I41" s="271" t="s">
        <v>871</v>
      </c>
      <c r="J41" s="270" t="s">
        <v>871</v>
      </c>
      <c r="K41" s="63" t="s">
        <v>871</v>
      </c>
      <c r="L41" s="271" t="s">
        <v>870</v>
      </c>
      <c r="M41" s="270" t="s">
        <v>871</v>
      </c>
      <c r="N41" s="63" t="s">
        <v>871</v>
      </c>
      <c r="O41" s="63" t="s">
        <v>871</v>
      </c>
      <c r="P41" s="271" t="s">
        <v>871</v>
      </c>
      <c r="Q41" s="63" t="s">
        <v>871</v>
      </c>
      <c r="R41" s="63" t="s">
        <v>870</v>
      </c>
    </row>
    <row r="42" spans="1:18" s="269" customFormat="1" ht="20.100000000000001" customHeight="1" x14ac:dyDescent="0.35">
      <c r="A42" s="69" t="s">
        <v>99</v>
      </c>
      <c r="B42" s="70" t="s">
        <v>100</v>
      </c>
      <c r="C42" s="273" t="s">
        <v>870</v>
      </c>
      <c r="D42" s="274" t="s">
        <v>871</v>
      </c>
      <c r="E42" s="273" t="s">
        <v>870</v>
      </c>
      <c r="F42" s="69" t="s">
        <v>870</v>
      </c>
      <c r="G42" s="69" t="s">
        <v>870</v>
      </c>
      <c r="H42" s="69" t="s">
        <v>870</v>
      </c>
      <c r="I42" s="274" t="s">
        <v>871</v>
      </c>
      <c r="J42" s="273" t="s">
        <v>870</v>
      </c>
      <c r="K42" s="69" t="s">
        <v>870</v>
      </c>
      <c r="L42" s="274" t="s">
        <v>870</v>
      </c>
      <c r="M42" s="273" t="s">
        <v>871</v>
      </c>
      <c r="N42" s="69" t="s">
        <v>871</v>
      </c>
      <c r="O42" s="69" t="s">
        <v>870</v>
      </c>
      <c r="P42" s="274" t="s">
        <v>871</v>
      </c>
      <c r="Q42" s="69" t="s">
        <v>870</v>
      </c>
      <c r="R42" s="69" t="s">
        <v>870</v>
      </c>
    </row>
    <row r="43" spans="1:18" s="269" customFormat="1" ht="20.100000000000001" customHeight="1" x14ac:dyDescent="0.35">
      <c r="A43" s="63" t="s">
        <v>99</v>
      </c>
      <c r="B43" s="64" t="s">
        <v>102</v>
      </c>
      <c r="C43" s="270" t="s">
        <v>870</v>
      </c>
      <c r="D43" s="271" t="s">
        <v>871</v>
      </c>
      <c r="E43" s="270" t="s">
        <v>870</v>
      </c>
      <c r="F43" s="63" t="s">
        <v>870</v>
      </c>
      <c r="G43" s="63" t="s">
        <v>870</v>
      </c>
      <c r="H43" s="63" t="s">
        <v>870</v>
      </c>
      <c r="I43" s="271" t="s">
        <v>871</v>
      </c>
      <c r="J43" s="270" t="s">
        <v>871</v>
      </c>
      <c r="K43" s="63" t="s">
        <v>871</v>
      </c>
      <c r="L43" s="271" t="s">
        <v>870</v>
      </c>
      <c r="M43" s="270" t="s">
        <v>870</v>
      </c>
      <c r="N43" s="63" t="s">
        <v>871</v>
      </c>
      <c r="O43" s="63" t="s">
        <v>870</v>
      </c>
      <c r="P43" s="271" t="s">
        <v>871</v>
      </c>
      <c r="Q43" s="63" t="s">
        <v>870</v>
      </c>
      <c r="R43" s="63" t="s">
        <v>870</v>
      </c>
    </row>
    <row r="44" spans="1:18" s="269" customFormat="1" ht="20.100000000000001" customHeight="1" x14ac:dyDescent="0.35">
      <c r="A44" s="69" t="s">
        <v>103</v>
      </c>
      <c r="B44" s="70" t="s">
        <v>104</v>
      </c>
      <c r="C44" s="273" t="s">
        <v>870</v>
      </c>
      <c r="D44" s="274" t="s">
        <v>871</v>
      </c>
      <c r="E44" s="273" t="s">
        <v>870</v>
      </c>
      <c r="F44" s="69" t="s">
        <v>870</v>
      </c>
      <c r="G44" s="69" t="s">
        <v>870</v>
      </c>
      <c r="H44" s="69" t="s">
        <v>870</v>
      </c>
      <c r="I44" s="274" t="s">
        <v>871</v>
      </c>
      <c r="J44" s="273" t="s">
        <v>871</v>
      </c>
      <c r="K44" s="69" t="s">
        <v>871</v>
      </c>
      <c r="L44" s="274" t="s">
        <v>870</v>
      </c>
      <c r="M44" s="273" t="s">
        <v>871</v>
      </c>
      <c r="N44" s="69" t="s">
        <v>871</v>
      </c>
      <c r="O44" s="69" t="s">
        <v>871</v>
      </c>
      <c r="P44" s="274" t="s">
        <v>871</v>
      </c>
      <c r="Q44" s="69" t="s">
        <v>870</v>
      </c>
      <c r="R44" s="69" t="s">
        <v>870</v>
      </c>
    </row>
    <row r="45" spans="1:18" s="269" customFormat="1" ht="20.100000000000001" customHeight="1" x14ac:dyDescent="0.35">
      <c r="A45" s="63" t="s">
        <v>106</v>
      </c>
      <c r="B45" s="64" t="s">
        <v>107</v>
      </c>
      <c r="C45" s="270" t="s">
        <v>870</v>
      </c>
      <c r="D45" s="271" t="s">
        <v>871</v>
      </c>
      <c r="E45" s="270" t="s">
        <v>870</v>
      </c>
      <c r="F45" s="63" t="s">
        <v>870</v>
      </c>
      <c r="G45" s="63" t="s">
        <v>871</v>
      </c>
      <c r="H45" s="63" t="s">
        <v>871</v>
      </c>
      <c r="I45" s="271" t="s">
        <v>871</v>
      </c>
      <c r="J45" s="270" t="s">
        <v>871</v>
      </c>
      <c r="K45" s="63" t="s">
        <v>870</v>
      </c>
      <c r="L45" s="271" t="s">
        <v>870</v>
      </c>
      <c r="M45" s="270" t="s">
        <v>871</v>
      </c>
      <c r="N45" s="63" t="s">
        <v>871</v>
      </c>
      <c r="O45" s="63" t="s">
        <v>870</v>
      </c>
      <c r="P45" s="271" t="s">
        <v>871</v>
      </c>
      <c r="Q45" s="63" t="s">
        <v>871</v>
      </c>
      <c r="R45" s="63" t="s">
        <v>870</v>
      </c>
    </row>
    <row r="46" spans="1:18" s="269" customFormat="1" ht="20.100000000000001" customHeight="1" x14ac:dyDescent="0.35">
      <c r="A46" s="69" t="s">
        <v>109</v>
      </c>
      <c r="B46" s="70" t="s">
        <v>110</v>
      </c>
      <c r="C46" s="273" t="s">
        <v>870</v>
      </c>
      <c r="D46" s="274" t="s">
        <v>870</v>
      </c>
      <c r="E46" s="273" t="s">
        <v>870</v>
      </c>
      <c r="F46" s="69" t="s">
        <v>870</v>
      </c>
      <c r="G46" s="69" t="s">
        <v>870</v>
      </c>
      <c r="H46" s="69" t="s">
        <v>870</v>
      </c>
      <c r="I46" s="274" t="s">
        <v>870</v>
      </c>
      <c r="J46" s="273" t="s">
        <v>871</v>
      </c>
      <c r="K46" s="69" t="s">
        <v>870</v>
      </c>
      <c r="L46" s="274" t="s">
        <v>870</v>
      </c>
      <c r="M46" s="273" t="s">
        <v>870</v>
      </c>
      <c r="N46" s="69" t="s">
        <v>871</v>
      </c>
      <c r="O46" s="69" t="s">
        <v>870</v>
      </c>
      <c r="P46" s="274" t="s">
        <v>871</v>
      </c>
      <c r="Q46" s="69" t="s">
        <v>871</v>
      </c>
      <c r="R46" s="69" t="s">
        <v>871</v>
      </c>
    </row>
    <row r="47" spans="1:18" s="269" customFormat="1" ht="20.100000000000001" customHeight="1" x14ac:dyDescent="0.35">
      <c r="A47" s="63" t="s">
        <v>109</v>
      </c>
      <c r="B47" s="64" t="s">
        <v>112</v>
      </c>
      <c r="C47" s="270" t="s">
        <v>870</v>
      </c>
      <c r="D47" s="271" t="s">
        <v>871</v>
      </c>
      <c r="E47" s="270" t="s">
        <v>870</v>
      </c>
      <c r="F47" s="63" t="s">
        <v>870</v>
      </c>
      <c r="G47" s="63" t="s">
        <v>870</v>
      </c>
      <c r="H47" s="63" t="s">
        <v>870</v>
      </c>
      <c r="I47" s="271" t="s">
        <v>871</v>
      </c>
      <c r="J47" s="270" t="s">
        <v>871</v>
      </c>
      <c r="K47" s="63" t="s">
        <v>871</v>
      </c>
      <c r="L47" s="271" t="s">
        <v>870</v>
      </c>
      <c r="M47" s="270" t="s">
        <v>871</v>
      </c>
      <c r="N47" s="63" t="s">
        <v>870</v>
      </c>
      <c r="O47" s="63" t="s">
        <v>870</v>
      </c>
      <c r="P47" s="271" t="s">
        <v>870</v>
      </c>
      <c r="Q47" s="63" t="s">
        <v>871</v>
      </c>
      <c r="R47" s="63" t="s">
        <v>870</v>
      </c>
    </row>
    <row r="48" spans="1:18" s="269" customFormat="1" ht="20.100000000000001" customHeight="1" x14ac:dyDescent="0.35">
      <c r="A48" s="69" t="s">
        <v>109</v>
      </c>
      <c r="B48" s="70" t="s">
        <v>113</v>
      </c>
      <c r="C48" s="273" t="s">
        <v>870</v>
      </c>
      <c r="D48" s="274" t="s">
        <v>870</v>
      </c>
      <c r="E48" s="273" t="s">
        <v>870</v>
      </c>
      <c r="F48" s="69" t="s">
        <v>870</v>
      </c>
      <c r="G48" s="69" t="s">
        <v>871</v>
      </c>
      <c r="H48" s="69" t="s">
        <v>870</v>
      </c>
      <c r="I48" s="274" t="s">
        <v>870</v>
      </c>
      <c r="J48" s="273" t="s">
        <v>871</v>
      </c>
      <c r="K48" s="69" t="s">
        <v>871</v>
      </c>
      <c r="L48" s="274" t="s">
        <v>870</v>
      </c>
      <c r="M48" s="273" t="s">
        <v>870</v>
      </c>
      <c r="N48" s="69" t="s">
        <v>871</v>
      </c>
      <c r="O48" s="69" t="s">
        <v>871</v>
      </c>
      <c r="P48" s="274" t="s">
        <v>871</v>
      </c>
      <c r="Q48" s="69" t="s">
        <v>871</v>
      </c>
      <c r="R48" s="69" t="s">
        <v>871</v>
      </c>
    </row>
    <row r="49" spans="1:18" s="269" customFormat="1" ht="20.100000000000001" customHeight="1" x14ac:dyDescent="0.35">
      <c r="A49" s="63" t="s">
        <v>109</v>
      </c>
      <c r="B49" s="64" t="s">
        <v>114</v>
      </c>
      <c r="C49" s="270" t="s">
        <v>870</v>
      </c>
      <c r="D49" s="271" t="s">
        <v>871</v>
      </c>
      <c r="E49" s="270" t="s">
        <v>870</v>
      </c>
      <c r="F49" s="63" t="s">
        <v>870</v>
      </c>
      <c r="G49" s="63" t="s">
        <v>871</v>
      </c>
      <c r="H49" s="63" t="s">
        <v>870</v>
      </c>
      <c r="I49" s="271" t="s">
        <v>870</v>
      </c>
      <c r="J49" s="270" t="s">
        <v>871</v>
      </c>
      <c r="K49" s="63" t="s">
        <v>871</v>
      </c>
      <c r="L49" s="271" t="s">
        <v>870</v>
      </c>
      <c r="M49" s="270" t="s">
        <v>871</v>
      </c>
      <c r="N49" s="63" t="s">
        <v>871</v>
      </c>
      <c r="O49" s="63" t="s">
        <v>871</v>
      </c>
      <c r="P49" s="271" t="s">
        <v>870</v>
      </c>
      <c r="Q49" s="63" t="s">
        <v>871</v>
      </c>
      <c r="R49" s="63" t="s">
        <v>870</v>
      </c>
    </row>
    <row r="50" spans="1:18" s="269" customFormat="1" ht="20.100000000000001" customHeight="1" x14ac:dyDescent="0.35">
      <c r="A50" s="69" t="s">
        <v>109</v>
      </c>
      <c r="B50" s="70" t="s">
        <v>116</v>
      </c>
      <c r="C50" s="273" t="s">
        <v>870</v>
      </c>
      <c r="D50" s="274" t="s">
        <v>871</v>
      </c>
      <c r="E50" s="273" t="s">
        <v>870</v>
      </c>
      <c r="F50" s="69" t="s">
        <v>870</v>
      </c>
      <c r="G50" s="69" t="s">
        <v>871</v>
      </c>
      <c r="H50" s="69" t="s">
        <v>870</v>
      </c>
      <c r="I50" s="274" t="s">
        <v>871</v>
      </c>
      <c r="J50" s="273" t="s">
        <v>871</v>
      </c>
      <c r="K50" s="69" t="s">
        <v>871</v>
      </c>
      <c r="L50" s="274" t="s">
        <v>870</v>
      </c>
      <c r="M50" s="273" t="s">
        <v>871</v>
      </c>
      <c r="N50" s="69" t="s">
        <v>871</v>
      </c>
      <c r="O50" s="69" t="s">
        <v>870</v>
      </c>
      <c r="P50" s="274" t="s">
        <v>871</v>
      </c>
      <c r="Q50" s="69" t="s">
        <v>871</v>
      </c>
      <c r="R50" s="69" t="s">
        <v>870</v>
      </c>
    </row>
    <row r="51" spans="1:18" s="269" customFormat="1" ht="20.100000000000001" customHeight="1" x14ac:dyDescent="0.35">
      <c r="A51" s="63" t="s">
        <v>119</v>
      </c>
      <c r="B51" s="64" t="s">
        <v>120</v>
      </c>
      <c r="C51" s="270" t="s">
        <v>870</v>
      </c>
      <c r="D51" s="271" t="s">
        <v>871</v>
      </c>
      <c r="E51" s="270" t="s">
        <v>870</v>
      </c>
      <c r="F51" s="63" t="s">
        <v>870</v>
      </c>
      <c r="G51" s="63" t="s">
        <v>870</v>
      </c>
      <c r="H51" s="63" t="s">
        <v>870</v>
      </c>
      <c r="I51" s="271" t="s">
        <v>871</v>
      </c>
      <c r="J51" s="270" t="s">
        <v>871</v>
      </c>
      <c r="K51" s="63" t="s">
        <v>871</v>
      </c>
      <c r="L51" s="271" t="s">
        <v>870</v>
      </c>
      <c r="M51" s="270" t="s">
        <v>870</v>
      </c>
      <c r="N51" s="63" t="s">
        <v>871</v>
      </c>
      <c r="O51" s="63" t="s">
        <v>870</v>
      </c>
      <c r="P51" s="271" t="s">
        <v>871</v>
      </c>
      <c r="Q51" s="63" t="s">
        <v>871</v>
      </c>
      <c r="R51" s="63" t="s">
        <v>870</v>
      </c>
    </row>
    <row r="52" spans="1:18" s="269" customFormat="1" ht="20.100000000000001" customHeight="1" x14ac:dyDescent="0.35">
      <c r="A52" s="69" t="s">
        <v>119</v>
      </c>
      <c r="B52" s="70" t="s">
        <v>121</v>
      </c>
      <c r="C52" s="273" t="s">
        <v>870</v>
      </c>
      <c r="D52" s="274" t="s">
        <v>871</v>
      </c>
      <c r="E52" s="273" t="s">
        <v>870</v>
      </c>
      <c r="F52" s="69" t="s">
        <v>870</v>
      </c>
      <c r="G52" s="69" t="s">
        <v>871</v>
      </c>
      <c r="H52" s="69" t="s">
        <v>870</v>
      </c>
      <c r="I52" s="274" t="s">
        <v>870</v>
      </c>
      <c r="J52" s="273" t="s">
        <v>871</v>
      </c>
      <c r="K52" s="69" t="s">
        <v>870</v>
      </c>
      <c r="L52" s="274" t="s">
        <v>870</v>
      </c>
      <c r="M52" s="273" t="s">
        <v>871</v>
      </c>
      <c r="N52" s="69" t="s">
        <v>871</v>
      </c>
      <c r="O52" s="69" t="s">
        <v>871</v>
      </c>
      <c r="P52" s="274" t="s">
        <v>871</v>
      </c>
      <c r="Q52" s="69" t="s">
        <v>871</v>
      </c>
      <c r="R52" s="69" t="s">
        <v>870</v>
      </c>
    </row>
    <row r="53" spans="1:18" s="269" customFormat="1" ht="20.100000000000001" customHeight="1" x14ac:dyDescent="0.35">
      <c r="A53" s="63" t="s">
        <v>125</v>
      </c>
      <c r="B53" s="64" t="s">
        <v>126</v>
      </c>
      <c r="C53" s="270" t="s">
        <v>870</v>
      </c>
      <c r="D53" s="271" t="s">
        <v>871</v>
      </c>
      <c r="E53" s="270" t="s">
        <v>870</v>
      </c>
      <c r="F53" s="63" t="s">
        <v>870</v>
      </c>
      <c r="G53" s="63" t="s">
        <v>871</v>
      </c>
      <c r="H53" s="63" t="s">
        <v>870</v>
      </c>
      <c r="I53" s="271" t="s">
        <v>871</v>
      </c>
      <c r="J53" s="270" t="s">
        <v>871</v>
      </c>
      <c r="K53" s="63" t="s">
        <v>871</v>
      </c>
      <c r="L53" s="271" t="s">
        <v>870</v>
      </c>
      <c r="M53" s="270" t="s">
        <v>871</v>
      </c>
      <c r="N53" s="63" t="s">
        <v>871</v>
      </c>
      <c r="O53" s="63" t="s">
        <v>870</v>
      </c>
      <c r="P53" s="271" t="s">
        <v>871</v>
      </c>
      <c r="Q53" s="63" t="s">
        <v>871</v>
      </c>
      <c r="R53" s="63" t="s">
        <v>870</v>
      </c>
    </row>
    <row r="54" spans="1:18" s="269" customFormat="1" ht="20.100000000000001" customHeight="1" x14ac:dyDescent="0.35">
      <c r="A54" s="69" t="s">
        <v>125</v>
      </c>
      <c r="B54" s="70" t="s">
        <v>128</v>
      </c>
      <c r="C54" s="273" t="s">
        <v>870</v>
      </c>
      <c r="D54" s="274" t="s">
        <v>871</v>
      </c>
      <c r="E54" s="273" t="s">
        <v>870</v>
      </c>
      <c r="F54" s="69" t="s">
        <v>870</v>
      </c>
      <c r="G54" s="69" t="s">
        <v>870</v>
      </c>
      <c r="H54" s="69" t="s">
        <v>870</v>
      </c>
      <c r="I54" s="274" t="s">
        <v>871</v>
      </c>
      <c r="J54" s="273" t="s">
        <v>870</v>
      </c>
      <c r="K54" s="69" t="s">
        <v>870</v>
      </c>
      <c r="L54" s="274" t="s">
        <v>870</v>
      </c>
      <c r="M54" s="273" t="s">
        <v>871</v>
      </c>
      <c r="N54" s="69" t="s">
        <v>871</v>
      </c>
      <c r="O54" s="69" t="s">
        <v>871</v>
      </c>
      <c r="P54" s="274" t="s">
        <v>871</v>
      </c>
      <c r="Q54" s="69" t="s">
        <v>871</v>
      </c>
      <c r="R54" s="69" t="s">
        <v>871</v>
      </c>
    </row>
    <row r="55" spans="1:18" s="269" customFormat="1" ht="20.100000000000001" customHeight="1" x14ac:dyDescent="0.35">
      <c r="A55" s="63" t="s">
        <v>130</v>
      </c>
      <c r="B55" s="64" t="s">
        <v>131</v>
      </c>
      <c r="C55" s="270" t="s">
        <v>870</v>
      </c>
      <c r="D55" s="271" t="s">
        <v>871</v>
      </c>
      <c r="E55" s="270" t="s">
        <v>870</v>
      </c>
      <c r="F55" s="63" t="s">
        <v>870</v>
      </c>
      <c r="G55" s="63" t="s">
        <v>870</v>
      </c>
      <c r="H55" s="63" t="s">
        <v>870</v>
      </c>
      <c r="I55" s="271" t="s">
        <v>870</v>
      </c>
      <c r="J55" s="270" t="s">
        <v>870</v>
      </c>
      <c r="K55" s="63" t="s">
        <v>871</v>
      </c>
      <c r="L55" s="271" t="s">
        <v>870</v>
      </c>
      <c r="M55" s="270" t="s">
        <v>871</v>
      </c>
      <c r="N55" s="63" t="s">
        <v>871</v>
      </c>
      <c r="O55" s="63" t="s">
        <v>871</v>
      </c>
      <c r="P55" s="271" t="s">
        <v>871</v>
      </c>
      <c r="Q55" s="63" t="s">
        <v>870</v>
      </c>
      <c r="R55" s="63" t="s">
        <v>870</v>
      </c>
    </row>
    <row r="56" spans="1:18" s="269" customFormat="1" ht="20.100000000000001" customHeight="1" x14ac:dyDescent="0.35">
      <c r="A56" s="69" t="s">
        <v>133</v>
      </c>
      <c r="B56" s="70" t="s">
        <v>134</v>
      </c>
      <c r="C56" s="273" t="s">
        <v>870</v>
      </c>
      <c r="D56" s="274" t="s">
        <v>871</v>
      </c>
      <c r="E56" s="273" t="s">
        <v>870</v>
      </c>
      <c r="F56" s="69" t="s">
        <v>870</v>
      </c>
      <c r="G56" s="69" t="s">
        <v>870</v>
      </c>
      <c r="H56" s="69" t="s">
        <v>870</v>
      </c>
      <c r="I56" s="274" t="s">
        <v>870</v>
      </c>
      <c r="J56" s="273" t="s">
        <v>870</v>
      </c>
      <c r="K56" s="69" t="s">
        <v>870</v>
      </c>
      <c r="L56" s="274" t="s">
        <v>870</v>
      </c>
      <c r="M56" s="273" t="s">
        <v>871</v>
      </c>
      <c r="N56" s="69" t="s">
        <v>871</v>
      </c>
      <c r="O56" s="69" t="s">
        <v>871</v>
      </c>
      <c r="P56" s="274" t="s">
        <v>871</v>
      </c>
      <c r="Q56" s="69" t="s">
        <v>870</v>
      </c>
      <c r="R56" s="69" t="s">
        <v>870</v>
      </c>
    </row>
    <row r="57" spans="1:18" s="269" customFormat="1" ht="20.100000000000001" customHeight="1" x14ac:dyDescent="0.35">
      <c r="A57" s="63" t="s">
        <v>136</v>
      </c>
      <c r="B57" s="64" t="s">
        <v>137</v>
      </c>
      <c r="C57" s="270" t="s">
        <v>870</v>
      </c>
      <c r="D57" s="271" t="s">
        <v>871</v>
      </c>
      <c r="E57" s="270" t="s">
        <v>870</v>
      </c>
      <c r="F57" s="63" t="s">
        <v>870</v>
      </c>
      <c r="G57" s="63" t="s">
        <v>870</v>
      </c>
      <c r="H57" s="63" t="s">
        <v>870</v>
      </c>
      <c r="I57" s="271" t="s">
        <v>870</v>
      </c>
      <c r="J57" s="270" t="s">
        <v>871</v>
      </c>
      <c r="K57" s="63" t="s">
        <v>870</v>
      </c>
      <c r="L57" s="271" t="s">
        <v>870</v>
      </c>
      <c r="M57" s="270" t="s">
        <v>871</v>
      </c>
      <c r="N57" s="63" t="s">
        <v>871</v>
      </c>
      <c r="O57" s="63" t="s">
        <v>871</v>
      </c>
      <c r="P57" s="271" t="s">
        <v>871</v>
      </c>
      <c r="Q57" s="63" t="s">
        <v>871</v>
      </c>
      <c r="R57" s="63" t="s">
        <v>870</v>
      </c>
    </row>
    <row r="58" spans="1:18" s="269" customFormat="1" ht="20.100000000000001" customHeight="1" x14ac:dyDescent="0.35">
      <c r="A58" s="69" t="s">
        <v>136</v>
      </c>
      <c r="B58" s="70" t="s">
        <v>141</v>
      </c>
      <c r="C58" s="273" t="s">
        <v>870</v>
      </c>
      <c r="D58" s="274" t="s">
        <v>871</v>
      </c>
      <c r="E58" s="273" t="s">
        <v>870</v>
      </c>
      <c r="F58" s="69" t="s">
        <v>870</v>
      </c>
      <c r="G58" s="69" t="s">
        <v>870</v>
      </c>
      <c r="H58" s="69" t="s">
        <v>870</v>
      </c>
      <c r="I58" s="274" t="s">
        <v>871</v>
      </c>
      <c r="J58" s="273" t="s">
        <v>871</v>
      </c>
      <c r="K58" s="69" t="s">
        <v>871</v>
      </c>
      <c r="L58" s="274" t="s">
        <v>871</v>
      </c>
      <c r="M58" s="273" t="s">
        <v>871</v>
      </c>
      <c r="N58" s="69" t="s">
        <v>871</v>
      </c>
      <c r="O58" s="69" t="s">
        <v>871</v>
      </c>
      <c r="P58" s="274" t="s">
        <v>871</v>
      </c>
      <c r="Q58" s="69" t="s">
        <v>871</v>
      </c>
      <c r="R58" s="69" t="s">
        <v>870</v>
      </c>
    </row>
    <row r="59" spans="1:18" s="269" customFormat="1" ht="20.100000000000001" customHeight="1" x14ac:dyDescent="0.35">
      <c r="A59" s="63" t="s">
        <v>136</v>
      </c>
      <c r="B59" s="64" t="s">
        <v>143</v>
      </c>
      <c r="C59" s="270" t="s">
        <v>870</v>
      </c>
      <c r="D59" s="271" t="s">
        <v>870</v>
      </c>
      <c r="E59" s="270" t="s">
        <v>870</v>
      </c>
      <c r="F59" s="63" t="s">
        <v>870</v>
      </c>
      <c r="G59" s="63" t="s">
        <v>871</v>
      </c>
      <c r="H59" s="63" t="s">
        <v>870</v>
      </c>
      <c r="I59" s="271" t="s">
        <v>871</v>
      </c>
      <c r="J59" s="270" t="s">
        <v>871</v>
      </c>
      <c r="K59" s="63" t="s">
        <v>870</v>
      </c>
      <c r="L59" s="271" t="s">
        <v>870</v>
      </c>
      <c r="M59" s="270" t="s">
        <v>870</v>
      </c>
      <c r="N59" s="63" t="s">
        <v>871</v>
      </c>
      <c r="O59" s="63" t="s">
        <v>871</v>
      </c>
      <c r="P59" s="271" t="s">
        <v>871</v>
      </c>
      <c r="Q59" s="63" t="s">
        <v>871</v>
      </c>
      <c r="R59" s="63" t="s">
        <v>871</v>
      </c>
    </row>
    <row r="60" spans="1:18" s="269" customFormat="1" ht="20.100000000000001" customHeight="1" x14ac:dyDescent="0.35">
      <c r="A60" s="69" t="s">
        <v>145</v>
      </c>
      <c r="B60" s="70" t="s">
        <v>146</v>
      </c>
      <c r="C60" s="273" t="s">
        <v>870</v>
      </c>
      <c r="D60" s="274" t="s">
        <v>870</v>
      </c>
      <c r="E60" s="273" t="s">
        <v>870</v>
      </c>
      <c r="F60" s="69" t="s">
        <v>870</v>
      </c>
      <c r="G60" s="69" t="s">
        <v>870</v>
      </c>
      <c r="H60" s="69" t="s">
        <v>870</v>
      </c>
      <c r="I60" s="274" t="s">
        <v>871</v>
      </c>
      <c r="J60" s="273" t="s">
        <v>871</v>
      </c>
      <c r="K60" s="69" t="s">
        <v>870</v>
      </c>
      <c r="L60" s="274" t="s">
        <v>871</v>
      </c>
      <c r="M60" s="273" t="s">
        <v>871</v>
      </c>
      <c r="N60" s="69" t="s">
        <v>871</v>
      </c>
      <c r="O60" s="69" t="s">
        <v>871</v>
      </c>
      <c r="P60" s="274" t="s">
        <v>871</v>
      </c>
      <c r="Q60" s="69" t="s">
        <v>871</v>
      </c>
      <c r="R60" s="69" t="s">
        <v>870</v>
      </c>
    </row>
    <row r="61" spans="1:18" s="269" customFormat="1" ht="20.100000000000001" customHeight="1" x14ac:dyDescent="0.35">
      <c r="A61" s="63" t="s">
        <v>148</v>
      </c>
      <c r="B61" s="64" t="s">
        <v>149</v>
      </c>
      <c r="C61" s="270" t="s">
        <v>870</v>
      </c>
      <c r="D61" s="271" t="s">
        <v>870</v>
      </c>
      <c r="E61" s="270" t="s">
        <v>870</v>
      </c>
      <c r="F61" s="63" t="s">
        <v>870</v>
      </c>
      <c r="G61" s="63" t="s">
        <v>870</v>
      </c>
      <c r="H61" s="63" t="s">
        <v>871</v>
      </c>
      <c r="I61" s="271" t="s">
        <v>871</v>
      </c>
      <c r="J61" s="270" t="s">
        <v>871</v>
      </c>
      <c r="K61" s="63" t="s">
        <v>871</v>
      </c>
      <c r="L61" s="271" t="s">
        <v>871</v>
      </c>
      <c r="M61" s="270" t="s">
        <v>871</v>
      </c>
      <c r="N61" s="63" t="s">
        <v>871</v>
      </c>
      <c r="O61" s="63" t="s">
        <v>871</v>
      </c>
      <c r="P61" s="271" t="s">
        <v>871</v>
      </c>
      <c r="Q61" s="63" t="s">
        <v>871</v>
      </c>
      <c r="R61" s="63" t="s">
        <v>870</v>
      </c>
    </row>
    <row r="62" spans="1:18" s="269" customFormat="1" ht="20.100000000000001" customHeight="1" x14ac:dyDescent="0.35">
      <c r="A62" s="69" t="s">
        <v>148</v>
      </c>
      <c r="B62" s="70" t="s">
        <v>150</v>
      </c>
      <c r="C62" s="273" t="s">
        <v>870</v>
      </c>
      <c r="D62" s="274" t="s">
        <v>871</v>
      </c>
      <c r="E62" s="273" t="s">
        <v>870</v>
      </c>
      <c r="F62" s="69" t="s">
        <v>870</v>
      </c>
      <c r="G62" s="69" t="s">
        <v>871</v>
      </c>
      <c r="H62" s="69" t="s">
        <v>870</v>
      </c>
      <c r="I62" s="274" t="s">
        <v>871</v>
      </c>
      <c r="J62" s="273" t="s">
        <v>871</v>
      </c>
      <c r="K62" s="69" t="s">
        <v>871</v>
      </c>
      <c r="L62" s="274" t="s">
        <v>870</v>
      </c>
      <c r="M62" s="273" t="s">
        <v>870</v>
      </c>
      <c r="N62" s="69" t="s">
        <v>871</v>
      </c>
      <c r="O62" s="69" t="s">
        <v>870</v>
      </c>
      <c r="P62" s="274" t="s">
        <v>870</v>
      </c>
      <c r="Q62" s="69" t="s">
        <v>871</v>
      </c>
      <c r="R62" s="69" t="s">
        <v>870</v>
      </c>
    </row>
    <row r="63" spans="1:18" s="269" customFormat="1" ht="20.100000000000001" customHeight="1" x14ac:dyDescent="0.35">
      <c r="A63" s="63" t="s">
        <v>151</v>
      </c>
      <c r="B63" s="64" t="s">
        <v>152</v>
      </c>
      <c r="C63" s="270" t="s">
        <v>870</v>
      </c>
      <c r="D63" s="271" t="s">
        <v>871</v>
      </c>
      <c r="E63" s="270" t="s">
        <v>870</v>
      </c>
      <c r="F63" s="63" t="s">
        <v>870</v>
      </c>
      <c r="G63" s="63" t="s">
        <v>870</v>
      </c>
      <c r="H63" s="63" t="s">
        <v>870</v>
      </c>
      <c r="I63" s="271" t="s">
        <v>871</v>
      </c>
      <c r="J63" s="270" t="s">
        <v>871</v>
      </c>
      <c r="K63" s="63" t="s">
        <v>870</v>
      </c>
      <c r="L63" s="271" t="s">
        <v>870</v>
      </c>
      <c r="M63" s="270" t="s">
        <v>871</v>
      </c>
      <c r="N63" s="63" t="s">
        <v>871</v>
      </c>
      <c r="O63" s="63" t="s">
        <v>871</v>
      </c>
      <c r="P63" s="271" t="s">
        <v>870</v>
      </c>
      <c r="Q63" s="63" t="s">
        <v>870</v>
      </c>
      <c r="R63" s="63" t="s">
        <v>870</v>
      </c>
    </row>
    <row r="64" spans="1:18" s="269" customFormat="1" ht="20.100000000000001" customHeight="1" x14ac:dyDescent="0.35">
      <c r="A64" s="69" t="s">
        <v>151</v>
      </c>
      <c r="B64" s="70" t="s">
        <v>154</v>
      </c>
      <c r="C64" s="273" t="s">
        <v>870</v>
      </c>
      <c r="D64" s="274" t="s">
        <v>871</v>
      </c>
      <c r="E64" s="273" t="s">
        <v>870</v>
      </c>
      <c r="F64" s="69" t="s">
        <v>870</v>
      </c>
      <c r="G64" s="69" t="s">
        <v>870</v>
      </c>
      <c r="H64" s="69" t="s">
        <v>870</v>
      </c>
      <c r="I64" s="274" t="s">
        <v>871</v>
      </c>
      <c r="J64" s="273" t="s">
        <v>871</v>
      </c>
      <c r="K64" s="69" t="s">
        <v>871</v>
      </c>
      <c r="L64" s="274" t="s">
        <v>871</v>
      </c>
      <c r="M64" s="273" t="s">
        <v>871</v>
      </c>
      <c r="N64" s="69" t="s">
        <v>871</v>
      </c>
      <c r="O64" s="69" t="s">
        <v>871</v>
      </c>
      <c r="P64" s="274" t="s">
        <v>871</v>
      </c>
      <c r="Q64" s="69" t="s">
        <v>871</v>
      </c>
      <c r="R64" s="69" t="s">
        <v>870</v>
      </c>
    </row>
    <row r="65" spans="1:18" s="269" customFormat="1" ht="20.100000000000001" customHeight="1" x14ac:dyDescent="0.35">
      <c r="A65" s="63" t="s">
        <v>151</v>
      </c>
      <c r="B65" s="64" t="s">
        <v>155</v>
      </c>
      <c r="C65" s="270" t="s">
        <v>870</v>
      </c>
      <c r="D65" s="271" t="s">
        <v>871</v>
      </c>
      <c r="E65" s="270" t="s">
        <v>870</v>
      </c>
      <c r="F65" s="63" t="s">
        <v>870</v>
      </c>
      <c r="G65" s="63" t="s">
        <v>870</v>
      </c>
      <c r="H65" s="63" t="s">
        <v>870</v>
      </c>
      <c r="I65" s="271" t="s">
        <v>870</v>
      </c>
      <c r="J65" s="270" t="s">
        <v>870</v>
      </c>
      <c r="K65" s="63" t="s">
        <v>870</v>
      </c>
      <c r="L65" s="271" t="s">
        <v>871</v>
      </c>
      <c r="M65" s="270" t="s">
        <v>871</v>
      </c>
      <c r="N65" s="63" t="s">
        <v>871</v>
      </c>
      <c r="O65" s="63" t="s">
        <v>871</v>
      </c>
      <c r="P65" s="271" t="s">
        <v>871</v>
      </c>
      <c r="Q65" s="63" t="s">
        <v>870</v>
      </c>
      <c r="R65" s="63" t="s">
        <v>870</v>
      </c>
    </row>
    <row r="66" spans="1:18" s="269" customFormat="1" ht="20.100000000000001" customHeight="1" x14ac:dyDescent="0.35">
      <c r="A66" s="69" t="s">
        <v>156</v>
      </c>
      <c r="B66" s="70" t="s">
        <v>157</v>
      </c>
      <c r="C66" s="273" t="s">
        <v>870</v>
      </c>
      <c r="D66" s="274" t="s">
        <v>871</v>
      </c>
      <c r="E66" s="273" t="s">
        <v>870</v>
      </c>
      <c r="F66" s="69" t="s">
        <v>870</v>
      </c>
      <c r="G66" s="69" t="s">
        <v>871</v>
      </c>
      <c r="H66" s="69" t="s">
        <v>870</v>
      </c>
      <c r="I66" s="274" t="s">
        <v>870</v>
      </c>
      <c r="J66" s="273" t="s">
        <v>871</v>
      </c>
      <c r="K66" s="69" t="s">
        <v>870</v>
      </c>
      <c r="L66" s="274" t="s">
        <v>870</v>
      </c>
      <c r="M66" s="273" t="s">
        <v>871</v>
      </c>
      <c r="N66" s="69" t="s">
        <v>871</v>
      </c>
      <c r="O66" s="69" t="s">
        <v>871</v>
      </c>
      <c r="P66" s="274" t="s">
        <v>871</v>
      </c>
      <c r="Q66" s="69" t="s">
        <v>871</v>
      </c>
      <c r="R66" s="69" t="s">
        <v>871</v>
      </c>
    </row>
    <row r="67" spans="1:18" s="269" customFormat="1" ht="20.100000000000001" customHeight="1" x14ac:dyDescent="0.35">
      <c r="A67" s="63" t="s">
        <v>156</v>
      </c>
      <c r="B67" s="64" t="s">
        <v>159</v>
      </c>
      <c r="C67" s="270" t="s">
        <v>870</v>
      </c>
      <c r="D67" s="271" t="s">
        <v>871</v>
      </c>
      <c r="E67" s="270" t="s">
        <v>870</v>
      </c>
      <c r="F67" s="63" t="s">
        <v>870</v>
      </c>
      <c r="G67" s="63" t="s">
        <v>870</v>
      </c>
      <c r="H67" s="63" t="s">
        <v>870</v>
      </c>
      <c r="I67" s="271" t="s">
        <v>870</v>
      </c>
      <c r="J67" s="270" t="s">
        <v>870</v>
      </c>
      <c r="K67" s="63" t="s">
        <v>871</v>
      </c>
      <c r="L67" s="271" t="s">
        <v>870</v>
      </c>
      <c r="M67" s="270" t="s">
        <v>871</v>
      </c>
      <c r="N67" s="63" t="s">
        <v>871</v>
      </c>
      <c r="O67" s="63" t="s">
        <v>871</v>
      </c>
      <c r="P67" s="271" t="s">
        <v>871</v>
      </c>
      <c r="Q67" s="63" t="s">
        <v>871</v>
      </c>
      <c r="R67" s="63" t="s">
        <v>870</v>
      </c>
    </row>
    <row r="68" spans="1:18" s="269" customFormat="1" ht="20.100000000000001" customHeight="1" x14ac:dyDescent="0.35">
      <c r="A68" s="69" t="s">
        <v>161</v>
      </c>
      <c r="B68" s="70" t="s">
        <v>162</v>
      </c>
      <c r="C68" s="273" t="s">
        <v>870</v>
      </c>
      <c r="D68" s="274" t="s">
        <v>871</v>
      </c>
      <c r="E68" s="273" t="s">
        <v>870</v>
      </c>
      <c r="F68" s="69" t="s">
        <v>870</v>
      </c>
      <c r="G68" s="69" t="s">
        <v>871</v>
      </c>
      <c r="H68" s="69" t="s">
        <v>870</v>
      </c>
      <c r="I68" s="274" t="s">
        <v>871</v>
      </c>
      <c r="J68" s="273" t="s">
        <v>871</v>
      </c>
      <c r="K68" s="69" t="s">
        <v>871</v>
      </c>
      <c r="L68" s="274" t="s">
        <v>870</v>
      </c>
      <c r="M68" s="273" t="s">
        <v>870</v>
      </c>
      <c r="N68" s="69" t="s">
        <v>871</v>
      </c>
      <c r="O68" s="69" t="s">
        <v>870</v>
      </c>
      <c r="P68" s="274" t="s">
        <v>871</v>
      </c>
      <c r="Q68" s="69" t="s">
        <v>871</v>
      </c>
      <c r="R68" s="69" t="s">
        <v>870</v>
      </c>
    </row>
    <row r="69" spans="1:18" s="269" customFormat="1" ht="20.100000000000001" customHeight="1" x14ac:dyDescent="0.35">
      <c r="A69" s="63" t="s">
        <v>164</v>
      </c>
      <c r="B69" s="64" t="s">
        <v>165</v>
      </c>
      <c r="C69" s="270" t="s">
        <v>870</v>
      </c>
      <c r="D69" s="271" t="s">
        <v>871</v>
      </c>
      <c r="E69" s="270" t="s">
        <v>870</v>
      </c>
      <c r="F69" s="63" t="s">
        <v>870</v>
      </c>
      <c r="G69" s="63" t="s">
        <v>871</v>
      </c>
      <c r="H69" s="63" t="s">
        <v>870</v>
      </c>
      <c r="I69" s="271" t="s">
        <v>871</v>
      </c>
      <c r="J69" s="270" t="s">
        <v>871</v>
      </c>
      <c r="K69" s="63" t="s">
        <v>871</v>
      </c>
      <c r="L69" s="271" t="s">
        <v>871</v>
      </c>
      <c r="M69" s="270" t="s">
        <v>871</v>
      </c>
      <c r="N69" s="63" t="s">
        <v>871</v>
      </c>
      <c r="O69" s="63" t="s">
        <v>870</v>
      </c>
      <c r="P69" s="271" t="s">
        <v>871</v>
      </c>
      <c r="Q69" s="63" t="s">
        <v>870</v>
      </c>
      <c r="R69" s="63" t="s">
        <v>870</v>
      </c>
    </row>
    <row r="70" spans="1:18" s="269" customFormat="1" ht="20.100000000000001" customHeight="1" x14ac:dyDescent="0.35">
      <c r="A70" s="69" t="s">
        <v>167</v>
      </c>
      <c r="B70" s="70" t="s">
        <v>168</v>
      </c>
      <c r="C70" s="273" t="s">
        <v>870</v>
      </c>
      <c r="D70" s="274" t="s">
        <v>871</v>
      </c>
      <c r="E70" s="273" t="s">
        <v>870</v>
      </c>
      <c r="F70" s="69" t="s">
        <v>870</v>
      </c>
      <c r="G70" s="69" t="s">
        <v>870</v>
      </c>
      <c r="H70" s="69" t="s">
        <v>871</v>
      </c>
      <c r="I70" s="274" t="s">
        <v>871</v>
      </c>
      <c r="J70" s="273" t="s">
        <v>871</v>
      </c>
      <c r="K70" s="69" t="s">
        <v>871</v>
      </c>
      <c r="L70" s="274" t="s">
        <v>871</v>
      </c>
      <c r="M70" s="273" t="s">
        <v>871</v>
      </c>
      <c r="N70" s="69" t="s">
        <v>871</v>
      </c>
      <c r="O70" s="69" t="s">
        <v>871</v>
      </c>
      <c r="P70" s="274" t="s">
        <v>871</v>
      </c>
      <c r="Q70" s="69" t="s">
        <v>871</v>
      </c>
      <c r="R70" s="69" t="s">
        <v>870</v>
      </c>
    </row>
    <row r="71" spans="1:18" s="269" customFormat="1" ht="20.100000000000001" customHeight="1" x14ac:dyDescent="0.35">
      <c r="A71" s="63" t="s">
        <v>170</v>
      </c>
      <c r="B71" s="64" t="s">
        <v>171</v>
      </c>
      <c r="C71" s="270" t="s">
        <v>870</v>
      </c>
      <c r="D71" s="271" t="s">
        <v>871</v>
      </c>
      <c r="E71" s="270" t="s">
        <v>870</v>
      </c>
      <c r="F71" s="63" t="s">
        <v>870</v>
      </c>
      <c r="G71" s="63" t="s">
        <v>870</v>
      </c>
      <c r="H71" s="63" t="s">
        <v>871</v>
      </c>
      <c r="I71" s="271" t="s">
        <v>871</v>
      </c>
      <c r="J71" s="270" t="s">
        <v>871</v>
      </c>
      <c r="K71" s="63" t="s">
        <v>870</v>
      </c>
      <c r="L71" s="271" t="s">
        <v>870</v>
      </c>
      <c r="M71" s="270" t="s">
        <v>870</v>
      </c>
      <c r="N71" s="63" t="s">
        <v>871</v>
      </c>
      <c r="O71" s="63" t="s">
        <v>870</v>
      </c>
      <c r="P71" s="271" t="s">
        <v>871</v>
      </c>
      <c r="Q71" s="63" t="s">
        <v>871</v>
      </c>
      <c r="R71" s="63" t="s">
        <v>870</v>
      </c>
    </row>
    <row r="72" spans="1:18" s="269" customFormat="1" ht="20.100000000000001" customHeight="1" x14ac:dyDescent="0.35">
      <c r="A72" s="69" t="s">
        <v>173</v>
      </c>
      <c r="B72" s="70" t="s">
        <v>174</v>
      </c>
      <c r="C72" s="273" t="s">
        <v>870</v>
      </c>
      <c r="D72" s="274" t="s">
        <v>871</v>
      </c>
      <c r="E72" s="273" t="s">
        <v>870</v>
      </c>
      <c r="F72" s="69" t="s">
        <v>870</v>
      </c>
      <c r="G72" s="69" t="s">
        <v>870</v>
      </c>
      <c r="H72" s="69" t="s">
        <v>870</v>
      </c>
      <c r="I72" s="274" t="s">
        <v>871</v>
      </c>
      <c r="J72" s="273" t="s">
        <v>871</v>
      </c>
      <c r="K72" s="69" t="s">
        <v>871</v>
      </c>
      <c r="L72" s="274" t="s">
        <v>871</v>
      </c>
      <c r="M72" s="273" t="s">
        <v>871</v>
      </c>
      <c r="N72" s="69" t="s">
        <v>871</v>
      </c>
      <c r="O72" s="69" t="s">
        <v>870</v>
      </c>
      <c r="P72" s="274" t="s">
        <v>871</v>
      </c>
      <c r="Q72" s="69" t="s">
        <v>871</v>
      </c>
      <c r="R72" s="69" t="s">
        <v>870</v>
      </c>
    </row>
    <row r="73" spans="1:18" s="272" customFormat="1" ht="25.35" customHeight="1" thickBot="1" x14ac:dyDescent="0.4">
      <c r="A73" s="519"/>
      <c r="B73" s="520" t="s">
        <v>576</v>
      </c>
      <c r="C73" s="521">
        <f t="shared" ref="C73:R73" si="0">COUNTIF(C6:C72,"Yes")</f>
        <v>0</v>
      </c>
      <c r="D73" s="522">
        <f t="shared" si="0"/>
        <v>59</v>
      </c>
      <c r="E73" s="521">
        <f t="shared" si="0"/>
        <v>0</v>
      </c>
      <c r="F73" s="519">
        <f t="shared" si="0"/>
        <v>3</v>
      </c>
      <c r="G73" s="519">
        <f t="shared" si="0"/>
        <v>20</v>
      </c>
      <c r="H73" s="519">
        <f t="shared" si="0"/>
        <v>6</v>
      </c>
      <c r="I73" s="522">
        <f t="shared" si="0"/>
        <v>49</v>
      </c>
      <c r="J73" s="521">
        <f t="shared" si="0"/>
        <v>54</v>
      </c>
      <c r="K73" s="519">
        <f t="shared" si="0"/>
        <v>39</v>
      </c>
      <c r="L73" s="522">
        <f t="shared" si="0"/>
        <v>13</v>
      </c>
      <c r="M73" s="521">
        <f t="shared" si="0"/>
        <v>47</v>
      </c>
      <c r="N73" s="519">
        <f t="shared" si="0"/>
        <v>65</v>
      </c>
      <c r="O73" s="519">
        <f t="shared" si="0"/>
        <v>41</v>
      </c>
      <c r="P73" s="522">
        <f t="shared" si="0"/>
        <v>60</v>
      </c>
      <c r="Q73" s="519">
        <f t="shared" si="0"/>
        <v>50</v>
      </c>
      <c r="R73" s="519">
        <f t="shared" si="0"/>
        <v>9</v>
      </c>
    </row>
    <row r="74" spans="1:18" s="272" customFormat="1" ht="25.35" customHeight="1" thickTop="1" x14ac:dyDescent="0.35">
      <c r="A74" s="465"/>
      <c r="B74" s="468" t="s">
        <v>754</v>
      </c>
      <c r="C74" s="465"/>
      <c r="D74" s="465"/>
      <c r="E74" s="465"/>
      <c r="F74" s="465"/>
      <c r="G74" s="465"/>
      <c r="H74" s="465"/>
      <c r="I74" s="465"/>
      <c r="J74" s="465"/>
      <c r="K74" s="465"/>
      <c r="L74" s="465"/>
      <c r="M74" s="465"/>
      <c r="N74" s="465"/>
      <c r="O74" s="465"/>
      <c r="P74" s="465"/>
      <c r="Q74" s="465"/>
      <c r="R74" s="465"/>
    </row>
    <row r="75" spans="1:18" s="272" customFormat="1" ht="20.100000000000001" customHeight="1" x14ac:dyDescent="0.35">
      <c r="A75" s="63" t="s">
        <v>731</v>
      </c>
      <c r="B75" s="64" t="s">
        <v>732</v>
      </c>
      <c r="C75" s="270" t="s">
        <v>870</v>
      </c>
      <c r="D75" s="271" t="s">
        <v>871</v>
      </c>
      <c r="E75" s="270" t="s">
        <v>870</v>
      </c>
      <c r="F75" s="63" t="s">
        <v>871</v>
      </c>
      <c r="G75" s="63" t="s">
        <v>871</v>
      </c>
      <c r="H75" s="63" t="s">
        <v>870</v>
      </c>
      <c r="I75" s="271" t="s">
        <v>871</v>
      </c>
      <c r="J75" s="270" t="s">
        <v>871</v>
      </c>
      <c r="K75" s="63" t="s">
        <v>871</v>
      </c>
      <c r="L75" s="271" t="s">
        <v>871</v>
      </c>
      <c r="M75" s="270" t="s">
        <v>870</v>
      </c>
      <c r="N75" s="63" t="s">
        <v>871</v>
      </c>
      <c r="O75" s="63" t="s">
        <v>870</v>
      </c>
      <c r="P75" s="271" t="s">
        <v>871</v>
      </c>
      <c r="Q75" s="63" t="s">
        <v>871</v>
      </c>
      <c r="R75" s="63" t="s">
        <v>870</v>
      </c>
    </row>
    <row r="76" spans="1:18" x14ac:dyDescent="0.35">
      <c r="A76" s="710" t="s">
        <v>872</v>
      </c>
      <c r="B76" s="710"/>
    </row>
    <row r="77" spans="1:18" x14ac:dyDescent="0.35">
      <c r="A77" s="710"/>
      <c r="B77" s="710"/>
    </row>
    <row r="78" spans="1:18" x14ac:dyDescent="0.35">
      <c r="A78" s="404" t="s">
        <v>767</v>
      </c>
      <c r="B78" s="40"/>
    </row>
  </sheetData>
  <autoFilter ref="A4:R6"/>
  <mergeCells count="27">
    <mergeCell ref="H4:H6"/>
    <mergeCell ref="I4:I6"/>
    <mergeCell ref="J4:J6"/>
    <mergeCell ref="Q4:Q6"/>
    <mergeCell ref="L4:L6"/>
    <mergeCell ref="R4:R6"/>
    <mergeCell ref="Q3:R3"/>
    <mergeCell ref="M4:M6"/>
    <mergeCell ref="N4:N6"/>
    <mergeCell ref="O4:O6"/>
    <mergeCell ref="M3:P3"/>
    <mergeCell ref="A76:B77"/>
    <mergeCell ref="A1:B1"/>
    <mergeCell ref="A2:B2"/>
    <mergeCell ref="P4:P6"/>
    <mergeCell ref="A3:B3"/>
    <mergeCell ref="C3:D3"/>
    <mergeCell ref="E3:I3"/>
    <mergeCell ref="J3:L3"/>
    <mergeCell ref="A4:A6"/>
    <mergeCell ref="B4:B6"/>
    <mergeCell ref="C4:C6"/>
    <mergeCell ref="E4:E6"/>
    <mergeCell ref="K4:K6"/>
    <mergeCell ref="D4:D6"/>
    <mergeCell ref="F4:F6"/>
    <mergeCell ref="G4:G6"/>
  </mergeCells>
  <hyperlinks>
    <hyperlink ref="A2:B2" location="TOC!A1" display="Return to Table of Contents"/>
  </hyperlinks>
  <pageMargins left="0.25" right="0.25" top="0.75" bottom="0.75" header="0.3" footer="0.3"/>
  <pageSetup scale="45" fitToWidth="0" orientation="portrait" horizontalDpi="1200" verticalDpi="1200" r:id="rId1"/>
  <headerFooter>
    <oddHeader>&amp;L&amp;9 2020-21 &amp;"Arial,Italic"Survey of Dental Education&amp;"Arial,Regular"
Report 1 - Academic Programs, Enrollment, and Graduates</oddHeader>
  </headerFooter>
  <colBreaks count="1" manualBreakCount="1">
    <brk id="9" max="75" man="1"/>
  </colBreaks>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pageSetUpPr fitToPage="1"/>
  </sheetPr>
  <dimension ref="A1:P37"/>
  <sheetViews>
    <sheetView zoomScaleNormal="100" workbookViewId="0"/>
  </sheetViews>
  <sheetFormatPr defaultColWidth="9.1328125" defaultRowHeight="12.75" x14ac:dyDescent="0.35"/>
  <cols>
    <col min="1" max="1" width="16.86328125" style="350" customWidth="1"/>
    <col min="2" max="14" width="9.1328125" style="350"/>
    <col min="15" max="15" width="4.86328125" style="350" customWidth="1"/>
    <col min="16" max="16384" width="9.1328125" style="350"/>
  </cols>
  <sheetData>
    <row r="1" spans="1:16" ht="16.5" customHeight="1" x14ac:dyDescent="0.4">
      <c r="A1" s="388" t="s">
        <v>954</v>
      </c>
      <c r="B1" s="348"/>
      <c r="C1" s="348"/>
    </row>
    <row r="2" spans="1:16" ht="21.75" customHeight="1" x14ac:dyDescent="0.35">
      <c r="A2" s="729" t="s">
        <v>0</v>
      </c>
      <c r="B2" s="729"/>
      <c r="C2" s="729"/>
    </row>
    <row r="4" spans="1:16" ht="13.15" x14ac:dyDescent="0.4">
      <c r="B4" s="385" t="s">
        <v>206</v>
      </c>
      <c r="C4" s="385" t="s">
        <v>207</v>
      </c>
      <c r="D4" s="385" t="s">
        <v>208</v>
      </c>
      <c r="E4" s="385" t="s">
        <v>209</v>
      </c>
      <c r="F4" s="385" t="s">
        <v>210</v>
      </c>
      <c r="G4" s="385" t="s">
        <v>211</v>
      </c>
      <c r="H4" s="385" t="s">
        <v>212</v>
      </c>
      <c r="I4" s="350" t="s">
        <v>213</v>
      </c>
      <c r="J4" s="350" t="s">
        <v>214</v>
      </c>
      <c r="K4" s="350" t="s">
        <v>215</v>
      </c>
      <c r="L4" s="350" t="s">
        <v>216</v>
      </c>
      <c r="M4" s="350" t="s">
        <v>761</v>
      </c>
    </row>
    <row r="5" spans="1:16" ht="13.15" x14ac:dyDescent="0.4">
      <c r="A5" s="350" t="s">
        <v>659</v>
      </c>
      <c r="B5" s="386">
        <v>52490</v>
      </c>
      <c r="C5" s="386">
        <v>54741</v>
      </c>
      <c r="D5" s="350">
        <v>54115</v>
      </c>
      <c r="E5" s="350">
        <v>54512</v>
      </c>
      <c r="F5" s="350">
        <v>48567</v>
      </c>
      <c r="G5" s="350">
        <v>48407</v>
      </c>
      <c r="H5" s="350">
        <v>47813</v>
      </c>
      <c r="I5" s="387">
        <v>48069.23</v>
      </c>
      <c r="J5" s="350">
        <v>45427.55</v>
      </c>
      <c r="K5" s="350">
        <v>44263</v>
      </c>
      <c r="L5" s="350">
        <v>48903</v>
      </c>
      <c r="M5" s="350">
        <v>35604</v>
      </c>
    </row>
    <row r="6" spans="1:16" ht="13.15" x14ac:dyDescent="0.4">
      <c r="A6" s="350" t="s">
        <v>660</v>
      </c>
      <c r="B6" s="386">
        <v>6568</v>
      </c>
      <c r="C6" s="386">
        <v>5772</v>
      </c>
      <c r="D6" s="350">
        <v>5618</v>
      </c>
      <c r="E6" s="350">
        <v>5495</v>
      </c>
      <c r="F6" s="350">
        <v>5153</v>
      </c>
      <c r="G6" s="350">
        <v>4760</v>
      </c>
      <c r="H6" s="350">
        <v>5096</v>
      </c>
      <c r="I6" s="387">
        <v>5084.18</v>
      </c>
      <c r="J6" s="350">
        <v>4724</v>
      </c>
      <c r="K6" s="350">
        <v>4502</v>
      </c>
      <c r="L6" s="350">
        <v>4570</v>
      </c>
      <c r="M6" s="350">
        <v>3516</v>
      </c>
    </row>
    <row r="9" spans="1:16" x14ac:dyDescent="0.35">
      <c r="P9" s="358"/>
    </row>
    <row r="10" spans="1:16" ht="13.15" thickBot="1" x14ac:dyDescent="0.4"/>
    <row r="11" spans="1:16" ht="13.15" x14ac:dyDescent="0.35">
      <c r="A11" s="378"/>
      <c r="B11" s="379"/>
      <c r="C11" s="379"/>
      <c r="D11" s="379"/>
      <c r="E11" s="379"/>
      <c r="F11" s="379"/>
    </row>
    <row r="12" spans="1:16" ht="13.15" x14ac:dyDescent="0.35">
      <c r="A12" s="380"/>
      <c r="B12" s="381"/>
      <c r="C12" s="381"/>
      <c r="D12" s="381"/>
      <c r="E12" s="381"/>
      <c r="F12" s="381"/>
    </row>
    <row r="13" spans="1:16" ht="13.15" x14ac:dyDescent="0.35">
      <c r="A13" s="380"/>
      <c r="B13" s="381"/>
      <c r="C13" s="381"/>
      <c r="D13" s="381"/>
      <c r="E13" s="381"/>
      <c r="F13" s="381"/>
    </row>
    <row r="32" spans="1:1" ht="24.75" customHeight="1" x14ac:dyDescent="0.35">
      <c r="A32" s="488" t="s">
        <v>746</v>
      </c>
    </row>
    <row r="33" spans="1:5" ht="13.9" x14ac:dyDescent="0.35">
      <c r="A33" s="431" t="s">
        <v>723</v>
      </c>
      <c r="B33" s="431"/>
      <c r="C33" s="431"/>
      <c r="D33" s="431"/>
      <c r="E33" s="431"/>
    </row>
    <row r="34" spans="1:5" ht="13.9" x14ac:dyDescent="0.35">
      <c r="A34" s="430" t="s">
        <v>722</v>
      </c>
      <c r="B34" s="394"/>
      <c r="C34" s="394"/>
      <c r="D34" s="394"/>
      <c r="E34" s="394"/>
    </row>
    <row r="35" spans="1:5" x14ac:dyDescent="0.35">
      <c r="A35" s="394"/>
      <c r="B35" s="394"/>
      <c r="C35" s="394"/>
      <c r="D35" s="394"/>
      <c r="E35" s="394"/>
    </row>
    <row r="36" spans="1:5" x14ac:dyDescent="0.35">
      <c r="A36" s="394" t="s">
        <v>875</v>
      </c>
      <c r="B36" s="394"/>
      <c r="C36" s="394"/>
      <c r="D36" s="394"/>
      <c r="E36" s="394"/>
    </row>
    <row r="37" spans="1:5" x14ac:dyDescent="0.35">
      <c r="A37" s="394" t="s">
        <v>789</v>
      </c>
      <c r="B37" s="394"/>
      <c r="C37" s="394"/>
      <c r="D37" s="394"/>
      <c r="E37" s="394"/>
    </row>
  </sheetData>
  <mergeCells count="1">
    <mergeCell ref="A2:C2"/>
  </mergeCells>
  <hyperlinks>
    <hyperlink ref="A2" location="TOC!A1" display="Return to Table of Contents"/>
  </hyperlinks>
  <pageMargins left="0.25" right="0.25" top="0.75" bottom="0.75" header="0.3" footer="0.3"/>
  <pageSetup scale="74" fitToHeight="0" orientation="portrait" horizontalDpi="1200" verticalDpi="1200" r:id="rId1"/>
  <headerFooter>
    <oddHeader>&amp;L&amp;9 2020-21 &amp;"Arial,Italic"Survey of Dental Education&amp;"Arial,Regular"
Report 1 - Academic Programs, Enrollment, and Graduates</oddHeader>
  </headerFooter>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H91"/>
  <sheetViews>
    <sheetView zoomScaleNormal="100" workbookViewId="0">
      <pane xSplit="2" ySplit="4" topLeftCell="C5" activePane="bottomRight" state="frozen"/>
      <selection activeCell="I38" sqref="I38"/>
      <selection pane="topRight" activeCell="I38" sqref="I38"/>
      <selection pane="bottomLeft" activeCell="I38" sqref="I38"/>
      <selection pane="bottomRight" sqref="A1:B1"/>
    </sheetView>
  </sheetViews>
  <sheetFormatPr defaultColWidth="9.1328125" defaultRowHeight="12.75" x14ac:dyDescent="0.35"/>
  <cols>
    <col min="1" max="1" width="12.33203125" style="1" customWidth="1"/>
    <col min="2" max="2" width="58.53125" style="1" customWidth="1"/>
    <col min="3" max="4" width="14.86328125" style="1" customWidth="1"/>
    <col min="5" max="5" width="14.33203125" style="1" bestFit="1" customWidth="1"/>
    <col min="6" max="7" width="14.86328125" style="1" customWidth="1"/>
    <col min="8" max="8" width="14.33203125" style="1" bestFit="1" customWidth="1"/>
    <col min="9" max="16384" width="9.1328125" style="1"/>
  </cols>
  <sheetData>
    <row r="1" spans="1:8" ht="41.25" customHeight="1" x14ac:dyDescent="0.4">
      <c r="A1" s="711" t="s">
        <v>783</v>
      </c>
      <c r="B1" s="711"/>
    </row>
    <row r="2" spans="1:8" ht="22.5" customHeight="1" x14ac:dyDescent="0.35">
      <c r="A2" s="709" t="s">
        <v>0</v>
      </c>
      <c r="B2" s="709"/>
    </row>
    <row r="3" spans="1:8" ht="38.25" customHeight="1" x14ac:dyDescent="0.4">
      <c r="A3" s="731" t="s">
        <v>749</v>
      </c>
      <c r="B3" s="548"/>
      <c r="C3" s="798" t="s">
        <v>579</v>
      </c>
      <c r="D3" s="721"/>
      <c r="E3" s="799"/>
      <c r="F3" s="721" t="s">
        <v>580</v>
      </c>
      <c r="G3" s="721"/>
      <c r="H3" s="721"/>
    </row>
    <row r="4" spans="1:8" ht="26.25" x14ac:dyDescent="0.4">
      <c r="A4" s="731"/>
      <c r="B4" s="543" t="s">
        <v>750</v>
      </c>
      <c r="C4" s="277" t="s">
        <v>577</v>
      </c>
      <c r="D4" s="266" t="s">
        <v>578</v>
      </c>
      <c r="E4" s="278" t="s">
        <v>228</v>
      </c>
      <c r="F4" s="266" t="s">
        <v>577</v>
      </c>
      <c r="G4" s="266" t="s">
        <v>578</v>
      </c>
      <c r="H4" s="266" t="s">
        <v>228</v>
      </c>
    </row>
    <row r="5" spans="1:8" ht="20.100000000000001" customHeight="1" x14ac:dyDescent="0.35">
      <c r="A5" s="135" t="s">
        <v>9</v>
      </c>
      <c r="B5" s="275" t="s">
        <v>10</v>
      </c>
      <c r="C5" s="287">
        <v>23726</v>
      </c>
      <c r="D5" s="291" t="s">
        <v>227</v>
      </c>
      <c r="E5" s="289">
        <v>23726</v>
      </c>
      <c r="F5" s="290">
        <v>2841</v>
      </c>
      <c r="G5" s="288" t="s">
        <v>227</v>
      </c>
      <c r="H5" s="288">
        <v>2841</v>
      </c>
    </row>
    <row r="6" spans="1:8" ht="20.100000000000001" customHeight="1" x14ac:dyDescent="0.35">
      <c r="A6" s="137" t="s">
        <v>16</v>
      </c>
      <c r="B6" s="276" t="s">
        <v>17</v>
      </c>
      <c r="C6" s="283">
        <v>22980</v>
      </c>
      <c r="D6" s="284" t="s">
        <v>227</v>
      </c>
      <c r="E6" s="285">
        <v>22980</v>
      </c>
      <c r="F6" s="286">
        <v>2909</v>
      </c>
      <c r="G6" s="284" t="s">
        <v>227</v>
      </c>
      <c r="H6" s="284">
        <v>2909</v>
      </c>
    </row>
    <row r="7" spans="1:8" ht="20.100000000000001" customHeight="1" x14ac:dyDescent="0.35">
      <c r="A7" s="135" t="s">
        <v>16</v>
      </c>
      <c r="B7" s="275" t="s">
        <v>20</v>
      </c>
      <c r="C7" s="287">
        <v>61236</v>
      </c>
      <c r="D7" s="288" t="s">
        <v>227</v>
      </c>
      <c r="E7" s="289">
        <v>61236</v>
      </c>
      <c r="F7" s="290">
        <v>3822</v>
      </c>
      <c r="G7" s="288" t="s">
        <v>227</v>
      </c>
      <c r="H7" s="288">
        <v>3822</v>
      </c>
    </row>
    <row r="8" spans="1:8" ht="20.100000000000001" customHeight="1" x14ac:dyDescent="0.35">
      <c r="A8" s="137" t="s">
        <v>23</v>
      </c>
      <c r="B8" s="276" t="s">
        <v>24</v>
      </c>
      <c r="C8" s="283">
        <v>51405</v>
      </c>
      <c r="D8" s="284" t="s">
        <v>227</v>
      </c>
      <c r="E8" s="285">
        <v>51405</v>
      </c>
      <c r="F8" s="286">
        <v>2482</v>
      </c>
      <c r="G8" s="284" t="s">
        <v>227</v>
      </c>
      <c r="H8" s="284">
        <v>2482</v>
      </c>
    </row>
    <row r="9" spans="1:8" ht="20.100000000000001" customHeight="1" x14ac:dyDescent="0.35">
      <c r="A9" s="135" t="s">
        <v>23</v>
      </c>
      <c r="B9" s="275" t="s">
        <v>28</v>
      </c>
      <c r="C9" s="287">
        <v>37179</v>
      </c>
      <c r="D9" s="288">
        <v>7174</v>
      </c>
      <c r="E9" s="289">
        <v>44353</v>
      </c>
      <c r="F9" s="290">
        <v>3213</v>
      </c>
      <c r="G9" s="288">
        <v>558</v>
      </c>
      <c r="H9" s="288">
        <v>3771</v>
      </c>
    </row>
    <row r="10" spans="1:8" ht="20.100000000000001" customHeight="1" x14ac:dyDescent="0.35">
      <c r="A10" s="137" t="s">
        <v>23</v>
      </c>
      <c r="B10" s="276" t="s">
        <v>29</v>
      </c>
      <c r="C10" s="283">
        <v>17392</v>
      </c>
      <c r="D10" s="284">
        <v>6569</v>
      </c>
      <c r="E10" s="285">
        <v>23961</v>
      </c>
      <c r="F10" s="286">
        <v>764</v>
      </c>
      <c r="G10" s="284">
        <v>819</v>
      </c>
      <c r="H10" s="284">
        <v>1583</v>
      </c>
    </row>
    <row r="11" spans="1:8" ht="20.100000000000001" customHeight="1" x14ac:dyDescent="0.35">
      <c r="A11" s="135" t="s">
        <v>23</v>
      </c>
      <c r="B11" s="275" t="s">
        <v>31</v>
      </c>
      <c r="C11" s="287">
        <v>30824</v>
      </c>
      <c r="D11" s="288">
        <v>19555</v>
      </c>
      <c r="E11" s="289">
        <v>50379</v>
      </c>
      <c r="F11" s="290">
        <v>1618</v>
      </c>
      <c r="G11" s="288">
        <v>2174</v>
      </c>
      <c r="H11" s="288">
        <v>3792</v>
      </c>
    </row>
    <row r="12" spans="1:8" ht="20.100000000000001" customHeight="1" x14ac:dyDescent="0.35">
      <c r="A12" s="137" t="s">
        <v>23</v>
      </c>
      <c r="B12" s="276" t="s">
        <v>34</v>
      </c>
      <c r="C12" s="283">
        <v>43504</v>
      </c>
      <c r="D12" s="284" t="s">
        <v>227</v>
      </c>
      <c r="E12" s="285">
        <v>43504</v>
      </c>
      <c r="F12" s="286">
        <v>3738</v>
      </c>
      <c r="G12" s="284" t="s">
        <v>227</v>
      </c>
      <c r="H12" s="284">
        <v>3738</v>
      </c>
    </row>
    <row r="13" spans="1:8" ht="20.100000000000001" customHeight="1" x14ac:dyDescent="0.35">
      <c r="A13" s="135" t="s">
        <v>23</v>
      </c>
      <c r="B13" s="275" t="s">
        <v>37</v>
      </c>
      <c r="C13" s="287">
        <v>18973</v>
      </c>
      <c r="D13" s="288">
        <v>6866</v>
      </c>
      <c r="E13" s="289">
        <v>25839</v>
      </c>
      <c r="F13" s="290">
        <v>798</v>
      </c>
      <c r="G13" s="288">
        <v>671</v>
      </c>
      <c r="H13" s="288">
        <v>1469</v>
      </c>
    </row>
    <row r="14" spans="1:8" ht="20.100000000000001" customHeight="1" x14ac:dyDescent="0.35">
      <c r="A14" s="137" t="s">
        <v>39</v>
      </c>
      <c r="B14" s="276" t="s">
        <v>40</v>
      </c>
      <c r="C14" s="283">
        <v>27172</v>
      </c>
      <c r="D14" s="284">
        <v>16045</v>
      </c>
      <c r="E14" s="285">
        <v>43217</v>
      </c>
      <c r="F14" s="286">
        <v>2345</v>
      </c>
      <c r="G14" s="284">
        <v>4296</v>
      </c>
      <c r="H14" s="284">
        <v>6641</v>
      </c>
    </row>
    <row r="15" spans="1:8" ht="20.100000000000001" customHeight="1" x14ac:dyDescent="0.35">
      <c r="A15" s="135" t="s">
        <v>42</v>
      </c>
      <c r="B15" s="275" t="s">
        <v>43</v>
      </c>
      <c r="C15" s="287">
        <v>13595</v>
      </c>
      <c r="D15" s="288">
        <v>1747</v>
      </c>
      <c r="E15" s="289">
        <v>15342</v>
      </c>
      <c r="F15" s="290">
        <v>573</v>
      </c>
      <c r="G15" s="288">
        <v>113</v>
      </c>
      <c r="H15" s="288">
        <v>686</v>
      </c>
    </row>
    <row r="16" spans="1:8" ht="20.100000000000001" customHeight="1" x14ac:dyDescent="0.35">
      <c r="A16" s="137" t="s">
        <v>45</v>
      </c>
      <c r="B16" s="276" t="s">
        <v>46</v>
      </c>
      <c r="C16" s="283">
        <v>8501</v>
      </c>
      <c r="D16" s="284" t="s">
        <v>227</v>
      </c>
      <c r="E16" s="285">
        <v>8501</v>
      </c>
      <c r="F16" s="286">
        <v>790</v>
      </c>
      <c r="G16" s="284" t="s">
        <v>227</v>
      </c>
      <c r="H16" s="284">
        <v>790</v>
      </c>
    </row>
    <row r="17" spans="1:8" ht="20.100000000000001" customHeight="1" x14ac:dyDescent="0.35">
      <c r="A17" s="135" t="s">
        <v>48</v>
      </c>
      <c r="B17" s="275" t="s">
        <v>49</v>
      </c>
      <c r="C17" s="287">
        <v>28893</v>
      </c>
      <c r="D17" s="288">
        <v>6547</v>
      </c>
      <c r="E17" s="289">
        <v>35440</v>
      </c>
      <c r="F17" s="290">
        <v>1459</v>
      </c>
      <c r="G17" s="288">
        <v>482</v>
      </c>
      <c r="H17" s="288">
        <v>1941</v>
      </c>
    </row>
    <row r="18" spans="1:8" ht="20.100000000000001" customHeight="1" x14ac:dyDescent="0.35">
      <c r="A18" s="137" t="s">
        <v>48</v>
      </c>
      <c r="B18" s="276" t="s">
        <v>50</v>
      </c>
      <c r="C18" s="283">
        <v>39760</v>
      </c>
      <c r="D18" s="284" t="s">
        <v>227</v>
      </c>
      <c r="E18" s="285">
        <v>39760</v>
      </c>
      <c r="F18" s="286">
        <v>3768</v>
      </c>
      <c r="G18" s="284" t="s">
        <v>227</v>
      </c>
      <c r="H18" s="284">
        <v>3768</v>
      </c>
    </row>
    <row r="19" spans="1:8" ht="20.100000000000001" customHeight="1" x14ac:dyDescent="0.35">
      <c r="A19" s="135" t="s">
        <v>48</v>
      </c>
      <c r="B19" s="275" t="s">
        <v>362</v>
      </c>
      <c r="C19" s="287">
        <v>21994</v>
      </c>
      <c r="D19" s="288">
        <v>21774</v>
      </c>
      <c r="E19" s="289">
        <v>43768</v>
      </c>
      <c r="F19" s="290">
        <v>3265</v>
      </c>
      <c r="G19" s="288">
        <v>2721</v>
      </c>
      <c r="H19" s="288">
        <v>5986</v>
      </c>
    </row>
    <row r="20" spans="1:8" ht="20.100000000000001" customHeight="1" x14ac:dyDescent="0.35">
      <c r="A20" s="137" t="s">
        <v>53</v>
      </c>
      <c r="B20" s="276" t="s">
        <v>54</v>
      </c>
      <c r="C20" s="283">
        <v>26865</v>
      </c>
      <c r="D20" s="284">
        <v>11485</v>
      </c>
      <c r="E20" s="285">
        <v>38350</v>
      </c>
      <c r="F20" s="286">
        <v>1998</v>
      </c>
      <c r="G20" s="284">
        <v>275</v>
      </c>
      <c r="H20" s="284">
        <v>2273</v>
      </c>
    </row>
    <row r="21" spans="1:8" ht="20.100000000000001" customHeight="1" x14ac:dyDescent="0.35">
      <c r="A21" s="135" t="s">
        <v>56</v>
      </c>
      <c r="B21" s="275" t="s">
        <v>57</v>
      </c>
      <c r="C21" s="287">
        <v>16809</v>
      </c>
      <c r="D21" s="288">
        <v>1966</v>
      </c>
      <c r="E21" s="289">
        <v>18775</v>
      </c>
      <c r="F21" s="290">
        <v>1116</v>
      </c>
      <c r="G21" s="288">
        <v>473</v>
      </c>
      <c r="H21" s="288">
        <v>1589</v>
      </c>
    </row>
    <row r="22" spans="1:8" ht="20.100000000000001" customHeight="1" x14ac:dyDescent="0.35">
      <c r="A22" s="137" t="s">
        <v>56</v>
      </c>
      <c r="B22" s="276" t="s">
        <v>59</v>
      </c>
      <c r="C22" s="283">
        <v>50757</v>
      </c>
      <c r="D22" s="284" t="s">
        <v>227</v>
      </c>
      <c r="E22" s="285">
        <v>50757</v>
      </c>
      <c r="F22" s="286">
        <v>2642</v>
      </c>
      <c r="G22" s="284" t="s">
        <v>227</v>
      </c>
      <c r="H22" s="284">
        <v>2642</v>
      </c>
    </row>
    <row r="23" spans="1:8" ht="20.100000000000001" customHeight="1" x14ac:dyDescent="0.35">
      <c r="A23" s="135" t="s">
        <v>56</v>
      </c>
      <c r="B23" s="275" t="s">
        <v>61</v>
      </c>
      <c r="C23" s="287">
        <v>48460</v>
      </c>
      <c r="D23" s="288">
        <v>4304</v>
      </c>
      <c r="E23" s="289">
        <v>52764</v>
      </c>
      <c r="F23" s="290">
        <v>3790</v>
      </c>
      <c r="G23" s="288">
        <v>11</v>
      </c>
      <c r="H23" s="288">
        <v>3801</v>
      </c>
    </row>
    <row r="24" spans="1:8" ht="20.100000000000001" customHeight="1" x14ac:dyDescent="0.35">
      <c r="A24" s="137" t="s">
        <v>62</v>
      </c>
      <c r="B24" s="276" t="s">
        <v>63</v>
      </c>
      <c r="C24" s="283">
        <v>30296</v>
      </c>
      <c r="D24" s="284">
        <v>2235</v>
      </c>
      <c r="E24" s="285">
        <v>32531</v>
      </c>
      <c r="F24" s="286">
        <v>3110</v>
      </c>
      <c r="G24" s="284">
        <v>435</v>
      </c>
      <c r="H24" s="284">
        <v>3545</v>
      </c>
    </row>
    <row r="25" spans="1:8" ht="20.100000000000001" customHeight="1" x14ac:dyDescent="0.35">
      <c r="A25" s="135" t="s">
        <v>64</v>
      </c>
      <c r="B25" s="275" t="s">
        <v>65</v>
      </c>
      <c r="C25" s="287">
        <v>38917</v>
      </c>
      <c r="D25" s="288">
        <v>8355</v>
      </c>
      <c r="E25" s="289">
        <v>47272</v>
      </c>
      <c r="F25" s="290">
        <v>3253</v>
      </c>
      <c r="G25" s="288" t="s">
        <v>227</v>
      </c>
      <c r="H25" s="288">
        <v>3253</v>
      </c>
    </row>
    <row r="26" spans="1:8" ht="20.100000000000001" customHeight="1" x14ac:dyDescent="0.35">
      <c r="A26" s="137" t="s">
        <v>66</v>
      </c>
      <c r="B26" s="276" t="s">
        <v>67</v>
      </c>
      <c r="C26" s="283">
        <v>9998</v>
      </c>
      <c r="D26" s="284" t="s">
        <v>227</v>
      </c>
      <c r="E26" s="285">
        <v>9998</v>
      </c>
      <c r="F26" s="286">
        <v>1424</v>
      </c>
      <c r="G26" s="284" t="s">
        <v>227</v>
      </c>
      <c r="H26" s="284">
        <v>1424</v>
      </c>
    </row>
    <row r="27" spans="1:8" ht="20.100000000000001" customHeight="1" x14ac:dyDescent="0.35">
      <c r="A27" s="135" t="s">
        <v>66</v>
      </c>
      <c r="B27" s="275" t="s">
        <v>69</v>
      </c>
      <c r="C27" s="287">
        <v>26205</v>
      </c>
      <c r="D27" s="288">
        <v>1973</v>
      </c>
      <c r="E27" s="289">
        <v>28178</v>
      </c>
      <c r="F27" s="290">
        <v>2041</v>
      </c>
      <c r="G27" s="288">
        <v>806</v>
      </c>
      <c r="H27" s="288">
        <v>2847</v>
      </c>
    </row>
    <row r="28" spans="1:8" ht="20.100000000000001" customHeight="1" x14ac:dyDescent="0.35">
      <c r="A28" s="137" t="s">
        <v>71</v>
      </c>
      <c r="B28" s="276" t="s">
        <v>72</v>
      </c>
      <c r="C28" s="283">
        <v>18419</v>
      </c>
      <c r="D28" s="284">
        <v>5984</v>
      </c>
      <c r="E28" s="285">
        <v>24403</v>
      </c>
      <c r="F28" s="286">
        <v>2252</v>
      </c>
      <c r="G28" s="284">
        <v>405</v>
      </c>
      <c r="H28" s="284">
        <v>2657</v>
      </c>
    </row>
    <row r="29" spans="1:8" ht="20.100000000000001" customHeight="1" x14ac:dyDescent="0.35">
      <c r="A29" s="135" t="s">
        <v>74</v>
      </c>
      <c r="B29" s="275" t="s">
        <v>75</v>
      </c>
      <c r="C29" s="287">
        <v>14210</v>
      </c>
      <c r="D29" s="288">
        <v>13540</v>
      </c>
      <c r="E29" s="289">
        <v>27750</v>
      </c>
      <c r="F29" s="290">
        <v>1683</v>
      </c>
      <c r="G29" s="288">
        <v>1785</v>
      </c>
      <c r="H29" s="288">
        <v>3468</v>
      </c>
    </row>
    <row r="30" spans="1:8" ht="20.100000000000001" customHeight="1" x14ac:dyDescent="0.35">
      <c r="A30" s="137" t="s">
        <v>76</v>
      </c>
      <c r="B30" s="276" t="s">
        <v>77</v>
      </c>
      <c r="C30" s="283">
        <v>33867</v>
      </c>
      <c r="D30" s="284" t="s">
        <v>227</v>
      </c>
      <c r="E30" s="285">
        <v>33867</v>
      </c>
      <c r="F30" s="286">
        <v>2858</v>
      </c>
      <c r="G30" s="284" t="s">
        <v>227</v>
      </c>
      <c r="H30" s="284">
        <v>2858</v>
      </c>
    </row>
    <row r="31" spans="1:8" ht="20.100000000000001" customHeight="1" x14ac:dyDescent="0.35">
      <c r="A31" s="135" t="s">
        <v>80</v>
      </c>
      <c r="B31" s="275" t="s">
        <v>81</v>
      </c>
      <c r="C31" s="287">
        <v>5324</v>
      </c>
      <c r="D31" s="288" t="s">
        <v>227</v>
      </c>
      <c r="E31" s="289">
        <v>5324</v>
      </c>
      <c r="F31" s="290">
        <v>1490</v>
      </c>
      <c r="G31" s="288" t="s">
        <v>227</v>
      </c>
      <c r="H31" s="288">
        <v>1490</v>
      </c>
    </row>
    <row r="32" spans="1:8" ht="20.100000000000001" customHeight="1" x14ac:dyDescent="0.35">
      <c r="A32" s="137" t="s">
        <v>80</v>
      </c>
      <c r="B32" s="276" t="s">
        <v>84</v>
      </c>
      <c r="C32" s="283">
        <v>34164</v>
      </c>
      <c r="D32" s="284">
        <v>15823</v>
      </c>
      <c r="E32" s="285">
        <v>49987</v>
      </c>
      <c r="F32" s="286">
        <v>1883</v>
      </c>
      <c r="G32" s="284">
        <v>2233</v>
      </c>
      <c r="H32" s="284">
        <v>4116</v>
      </c>
    </row>
    <row r="33" spans="1:8" ht="20.100000000000001" customHeight="1" x14ac:dyDescent="0.35">
      <c r="A33" s="135" t="s">
        <v>80</v>
      </c>
      <c r="B33" s="275" t="s">
        <v>85</v>
      </c>
      <c r="C33" s="287">
        <v>53663</v>
      </c>
      <c r="D33" s="288" t="s">
        <v>227</v>
      </c>
      <c r="E33" s="289">
        <v>53663</v>
      </c>
      <c r="F33" s="290">
        <v>2435</v>
      </c>
      <c r="G33" s="288" t="s">
        <v>227</v>
      </c>
      <c r="H33" s="288">
        <v>2435</v>
      </c>
    </row>
    <row r="34" spans="1:8" ht="20.100000000000001" customHeight="1" x14ac:dyDescent="0.35">
      <c r="A34" s="137" t="s">
        <v>86</v>
      </c>
      <c r="B34" s="276" t="s">
        <v>426</v>
      </c>
      <c r="C34" s="283">
        <v>30933</v>
      </c>
      <c r="D34" s="284">
        <v>6020</v>
      </c>
      <c r="E34" s="285">
        <v>36953</v>
      </c>
      <c r="F34" s="286">
        <v>1899</v>
      </c>
      <c r="G34" s="284">
        <v>194</v>
      </c>
      <c r="H34" s="284">
        <v>2093</v>
      </c>
    </row>
    <row r="35" spans="1:8" ht="20.100000000000001" customHeight="1" x14ac:dyDescent="0.35">
      <c r="A35" s="135" t="s">
        <v>86</v>
      </c>
      <c r="B35" s="275" t="s">
        <v>88</v>
      </c>
      <c r="C35" s="287">
        <v>81231</v>
      </c>
      <c r="D35" s="288">
        <v>19737</v>
      </c>
      <c r="E35" s="289">
        <v>100968</v>
      </c>
      <c r="F35" s="290">
        <v>4111</v>
      </c>
      <c r="G35" s="288">
        <v>2461</v>
      </c>
      <c r="H35" s="288">
        <v>6572</v>
      </c>
    </row>
    <row r="36" spans="1:8" ht="20.100000000000001" customHeight="1" x14ac:dyDescent="0.35">
      <c r="A36" s="137" t="s">
        <v>90</v>
      </c>
      <c r="B36" s="276" t="s">
        <v>91</v>
      </c>
      <c r="C36" s="283">
        <v>44819</v>
      </c>
      <c r="D36" s="284">
        <v>16497</v>
      </c>
      <c r="E36" s="285">
        <v>61316</v>
      </c>
      <c r="F36" s="286">
        <v>4150</v>
      </c>
      <c r="G36" s="284">
        <v>12423</v>
      </c>
      <c r="H36" s="284">
        <v>16573</v>
      </c>
    </row>
    <row r="37" spans="1:8" ht="20.100000000000001" customHeight="1" x14ac:dyDescent="0.35">
      <c r="A37" s="135" t="s">
        <v>93</v>
      </c>
      <c r="B37" s="275" t="s">
        <v>94</v>
      </c>
      <c r="C37" s="287">
        <v>9754</v>
      </c>
      <c r="D37" s="288" t="s">
        <v>227</v>
      </c>
      <c r="E37" s="289">
        <v>9754</v>
      </c>
      <c r="F37" s="290">
        <v>748</v>
      </c>
      <c r="G37" s="288" t="s">
        <v>227</v>
      </c>
      <c r="H37" s="288">
        <v>748</v>
      </c>
    </row>
    <row r="38" spans="1:8" ht="20.100000000000001" customHeight="1" x14ac:dyDescent="0.35">
      <c r="A38" s="137" t="s">
        <v>96</v>
      </c>
      <c r="B38" s="276" t="s">
        <v>97</v>
      </c>
      <c r="C38" s="283">
        <v>33967</v>
      </c>
      <c r="D38" s="284">
        <v>6000</v>
      </c>
      <c r="E38" s="285">
        <v>39967</v>
      </c>
      <c r="F38" s="286">
        <v>3571</v>
      </c>
      <c r="G38" s="284" t="s">
        <v>227</v>
      </c>
      <c r="H38" s="284">
        <v>3571</v>
      </c>
    </row>
    <row r="39" spans="1:8" ht="20.100000000000001" customHeight="1" x14ac:dyDescent="0.35">
      <c r="A39" s="135" t="s">
        <v>96</v>
      </c>
      <c r="B39" s="275" t="s">
        <v>98</v>
      </c>
      <c r="C39" s="287">
        <v>16206</v>
      </c>
      <c r="D39" s="288">
        <v>8580</v>
      </c>
      <c r="E39" s="289">
        <v>24786</v>
      </c>
      <c r="F39" s="290">
        <v>1441</v>
      </c>
      <c r="G39" s="288" t="s">
        <v>227</v>
      </c>
      <c r="H39" s="288">
        <v>1441</v>
      </c>
    </row>
    <row r="40" spans="1:8" ht="20.100000000000001" customHeight="1" x14ac:dyDescent="0.35">
      <c r="A40" s="137" t="s">
        <v>99</v>
      </c>
      <c r="B40" s="276" t="s">
        <v>100</v>
      </c>
      <c r="C40" s="283">
        <v>45931</v>
      </c>
      <c r="D40" s="284">
        <v>1826</v>
      </c>
      <c r="E40" s="285">
        <v>47757</v>
      </c>
      <c r="F40" s="286">
        <v>5497</v>
      </c>
      <c r="G40" s="284">
        <v>385</v>
      </c>
      <c r="H40" s="284">
        <v>5882</v>
      </c>
    </row>
    <row r="41" spans="1:8" ht="20.100000000000001" customHeight="1" x14ac:dyDescent="0.35">
      <c r="A41" s="135" t="s">
        <v>99</v>
      </c>
      <c r="B41" s="275" t="s">
        <v>102</v>
      </c>
      <c r="C41" s="287">
        <v>13950</v>
      </c>
      <c r="D41" s="288" t="s">
        <v>227</v>
      </c>
      <c r="E41" s="289">
        <v>13950</v>
      </c>
      <c r="F41" s="290">
        <v>1313</v>
      </c>
      <c r="G41" s="288" t="s">
        <v>227</v>
      </c>
      <c r="H41" s="288">
        <v>1313</v>
      </c>
    </row>
    <row r="42" spans="1:8" ht="20.100000000000001" customHeight="1" x14ac:dyDescent="0.35">
      <c r="A42" s="137" t="s">
        <v>103</v>
      </c>
      <c r="B42" s="276" t="s">
        <v>104</v>
      </c>
      <c r="C42" s="283">
        <v>38140</v>
      </c>
      <c r="D42" s="284">
        <v>1429</v>
      </c>
      <c r="E42" s="285">
        <v>39569</v>
      </c>
      <c r="F42" s="286">
        <v>2998</v>
      </c>
      <c r="G42" s="284">
        <v>158</v>
      </c>
      <c r="H42" s="284">
        <v>3156</v>
      </c>
    </row>
    <row r="43" spans="1:8" ht="20.100000000000001" customHeight="1" x14ac:dyDescent="0.35">
      <c r="A43" s="135" t="s">
        <v>106</v>
      </c>
      <c r="B43" s="275" t="s">
        <v>107</v>
      </c>
      <c r="C43" s="287">
        <v>38041</v>
      </c>
      <c r="D43" s="288">
        <v>6531</v>
      </c>
      <c r="E43" s="289">
        <v>44572</v>
      </c>
      <c r="F43" s="290">
        <v>3036</v>
      </c>
      <c r="G43" s="288">
        <v>862</v>
      </c>
      <c r="H43" s="288">
        <v>3898</v>
      </c>
    </row>
    <row r="44" spans="1:8" ht="20.100000000000001" customHeight="1" x14ac:dyDescent="0.35">
      <c r="A44" s="137" t="s">
        <v>109</v>
      </c>
      <c r="B44" s="276" t="s">
        <v>110</v>
      </c>
      <c r="C44" s="283">
        <v>37007</v>
      </c>
      <c r="D44" s="284" t="s">
        <v>227</v>
      </c>
      <c r="E44" s="285">
        <v>37007</v>
      </c>
      <c r="F44" s="286">
        <v>8389</v>
      </c>
      <c r="G44" s="284" t="s">
        <v>227</v>
      </c>
      <c r="H44" s="284">
        <v>8389</v>
      </c>
    </row>
    <row r="45" spans="1:8" ht="20.100000000000001" customHeight="1" x14ac:dyDescent="0.35">
      <c r="A45" s="135" t="s">
        <v>109</v>
      </c>
      <c r="B45" s="275" t="s">
        <v>112</v>
      </c>
      <c r="C45" s="287">
        <v>110938</v>
      </c>
      <c r="D45" s="288">
        <v>17852</v>
      </c>
      <c r="E45" s="289">
        <v>128790</v>
      </c>
      <c r="F45" s="290">
        <v>11581</v>
      </c>
      <c r="G45" s="288">
        <v>1216</v>
      </c>
      <c r="H45" s="288">
        <v>12797</v>
      </c>
    </row>
    <row r="46" spans="1:8" ht="20.100000000000001" customHeight="1" x14ac:dyDescent="0.35">
      <c r="A46" s="137" t="s">
        <v>109</v>
      </c>
      <c r="B46" s="276" t="s">
        <v>113</v>
      </c>
      <c r="C46" s="283">
        <v>18708</v>
      </c>
      <c r="D46" s="284" t="s">
        <v>227</v>
      </c>
      <c r="E46" s="285">
        <v>18708</v>
      </c>
      <c r="F46" s="286">
        <v>1294</v>
      </c>
      <c r="G46" s="284" t="s">
        <v>227</v>
      </c>
      <c r="H46" s="284">
        <v>1294</v>
      </c>
    </row>
    <row r="47" spans="1:8" ht="20.100000000000001" customHeight="1" x14ac:dyDescent="0.35">
      <c r="A47" s="135" t="s">
        <v>109</v>
      </c>
      <c r="B47" s="275" t="s">
        <v>114</v>
      </c>
      <c r="C47" s="287">
        <v>24740</v>
      </c>
      <c r="D47" s="288" t="s">
        <v>227</v>
      </c>
      <c r="E47" s="289">
        <v>24740</v>
      </c>
      <c r="F47" s="290">
        <v>2498</v>
      </c>
      <c r="G47" s="288" t="s">
        <v>227</v>
      </c>
      <c r="H47" s="288">
        <v>2498</v>
      </c>
    </row>
    <row r="48" spans="1:8" ht="20.100000000000001" customHeight="1" x14ac:dyDescent="0.35">
      <c r="A48" s="137" t="s">
        <v>109</v>
      </c>
      <c r="B48" s="276" t="s">
        <v>116</v>
      </c>
      <c r="C48" s="283">
        <v>21568</v>
      </c>
      <c r="D48" s="284">
        <v>1403</v>
      </c>
      <c r="E48" s="285">
        <v>22971</v>
      </c>
      <c r="F48" s="286">
        <v>1684</v>
      </c>
      <c r="G48" s="284">
        <v>310</v>
      </c>
      <c r="H48" s="284">
        <v>1994</v>
      </c>
    </row>
    <row r="49" spans="1:8" ht="20.100000000000001" customHeight="1" x14ac:dyDescent="0.35">
      <c r="A49" s="135" t="s">
        <v>119</v>
      </c>
      <c r="B49" s="275" t="s">
        <v>120</v>
      </c>
      <c r="C49" s="287">
        <v>22019</v>
      </c>
      <c r="D49" s="288">
        <v>617</v>
      </c>
      <c r="E49" s="289">
        <v>22636</v>
      </c>
      <c r="F49" s="290">
        <v>1113</v>
      </c>
      <c r="G49" s="288" t="s">
        <v>227</v>
      </c>
      <c r="H49" s="288">
        <v>1113</v>
      </c>
    </row>
    <row r="50" spans="1:8" ht="20.100000000000001" customHeight="1" x14ac:dyDescent="0.35">
      <c r="A50" s="137" t="s">
        <v>119</v>
      </c>
      <c r="B50" s="276" t="s">
        <v>121</v>
      </c>
      <c r="C50" s="283">
        <v>5546</v>
      </c>
      <c r="D50" s="284">
        <v>7881</v>
      </c>
      <c r="E50" s="285">
        <v>13427</v>
      </c>
      <c r="F50" s="286">
        <v>1054</v>
      </c>
      <c r="G50" s="284">
        <v>1750</v>
      </c>
      <c r="H50" s="284">
        <v>2804</v>
      </c>
    </row>
    <row r="51" spans="1:8" ht="20.100000000000001" customHeight="1" x14ac:dyDescent="0.35">
      <c r="A51" s="135" t="s">
        <v>125</v>
      </c>
      <c r="B51" s="275" t="s">
        <v>126</v>
      </c>
      <c r="C51" s="287">
        <v>23548</v>
      </c>
      <c r="D51" s="288">
        <v>10135</v>
      </c>
      <c r="E51" s="289">
        <v>33683</v>
      </c>
      <c r="F51" s="290">
        <v>1569</v>
      </c>
      <c r="G51" s="288">
        <v>1059</v>
      </c>
      <c r="H51" s="288">
        <v>2628</v>
      </c>
    </row>
    <row r="52" spans="1:8" ht="20.100000000000001" customHeight="1" x14ac:dyDescent="0.35">
      <c r="A52" s="137" t="s">
        <v>125</v>
      </c>
      <c r="B52" s="276" t="s">
        <v>128</v>
      </c>
      <c r="C52" s="283">
        <v>20613</v>
      </c>
      <c r="D52" s="284" t="s">
        <v>227</v>
      </c>
      <c r="E52" s="285">
        <v>20613</v>
      </c>
      <c r="F52" s="286">
        <v>2416</v>
      </c>
      <c r="G52" s="284" t="s">
        <v>227</v>
      </c>
      <c r="H52" s="284">
        <v>2416</v>
      </c>
    </row>
    <row r="53" spans="1:8" ht="20.100000000000001" customHeight="1" x14ac:dyDescent="0.35">
      <c r="A53" s="135" t="s">
        <v>130</v>
      </c>
      <c r="B53" s="275" t="s">
        <v>131</v>
      </c>
      <c r="C53" s="287">
        <v>24311</v>
      </c>
      <c r="D53" s="288" t="s">
        <v>227</v>
      </c>
      <c r="E53" s="289">
        <v>24311</v>
      </c>
      <c r="F53" s="290">
        <v>1549</v>
      </c>
      <c r="G53" s="288" t="s">
        <v>227</v>
      </c>
      <c r="H53" s="288">
        <v>1549</v>
      </c>
    </row>
    <row r="54" spans="1:8" ht="20.100000000000001" customHeight="1" x14ac:dyDescent="0.35">
      <c r="A54" s="137" t="s">
        <v>133</v>
      </c>
      <c r="B54" s="276" t="s">
        <v>134</v>
      </c>
      <c r="C54" s="283">
        <v>19759</v>
      </c>
      <c r="D54" s="284">
        <v>11835</v>
      </c>
      <c r="E54" s="285">
        <v>31594</v>
      </c>
      <c r="F54" s="286">
        <v>2271</v>
      </c>
      <c r="G54" s="284" t="s">
        <v>227</v>
      </c>
      <c r="H54" s="284">
        <v>2271</v>
      </c>
    </row>
    <row r="55" spans="1:8" ht="20.100000000000001" customHeight="1" x14ac:dyDescent="0.35">
      <c r="A55" s="135" t="s">
        <v>136</v>
      </c>
      <c r="B55" s="275" t="s">
        <v>137</v>
      </c>
      <c r="C55" s="287">
        <v>52436</v>
      </c>
      <c r="D55" s="288">
        <v>1217</v>
      </c>
      <c r="E55" s="289">
        <v>53653</v>
      </c>
      <c r="F55" s="290">
        <v>3933</v>
      </c>
      <c r="G55" s="288" t="s">
        <v>227</v>
      </c>
      <c r="H55" s="288">
        <v>3933</v>
      </c>
    </row>
    <row r="56" spans="1:8" ht="20.100000000000001" customHeight="1" x14ac:dyDescent="0.35">
      <c r="A56" s="137" t="s">
        <v>136</v>
      </c>
      <c r="B56" s="276" t="s">
        <v>141</v>
      </c>
      <c r="C56" s="283">
        <v>50257</v>
      </c>
      <c r="D56" s="284">
        <v>2130</v>
      </c>
      <c r="E56" s="285">
        <v>52387</v>
      </c>
      <c r="F56" s="286">
        <v>9576</v>
      </c>
      <c r="G56" s="284">
        <v>588</v>
      </c>
      <c r="H56" s="284">
        <v>10164</v>
      </c>
    </row>
    <row r="57" spans="1:8" ht="20.100000000000001" customHeight="1" x14ac:dyDescent="0.35">
      <c r="A57" s="135" t="s">
        <v>136</v>
      </c>
      <c r="B57" s="275" t="s">
        <v>143</v>
      </c>
      <c r="C57" s="287">
        <v>24762</v>
      </c>
      <c r="D57" s="288">
        <v>2265</v>
      </c>
      <c r="E57" s="289">
        <v>27027</v>
      </c>
      <c r="F57" s="290">
        <v>1948</v>
      </c>
      <c r="G57" s="288" t="s">
        <v>227</v>
      </c>
      <c r="H57" s="288">
        <v>1948</v>
      </c>
    </row>
    <row r="58" spans="1:8" ht="20.100000000000001" customHeight="1" x14ac:dyDescent="0.35">
      <c r="A58" s="137" t="s">
        <v>145</v>
      </c>
      <c r="B58" s="276" t="s">
        <v>146</v>
      </c>
      <c r="C58" s="283">
        <v>38815</v>
      </c>
      <c r="D58" s="284">
        <v>3200</v>
      </c>
      <c r="E58" s="285">
        <v>42015</v>
      </c>
      <c r="F58" s="286">
        <v>256</v>
      </c>
      <c r="G58" s="284" t="s">
        <v>227</v>
      </c>
      <c r="H58" s="284">
        <v>256</v>
      </c>
    </row>
    <row r="59" spans="1:8" ht="20.100000000000001" customHeight="1" x14ac:dyDescent="0.35">
      <c r="A59" s="135" t="s">
        <v>148</v>
      </c>
      <c r="B59" s="275" t="s">
        <v>149</v>
      </c>
      <c r="C59" s="287">
        <v>10652</v>
      </c>
      <c r="D59" s="288">
        <v>1141</v>
      </c>
      <c r="E59" s="289">
        <v>11793</v>
      </c>
      <c r="F59" s="290">
        <v>2164</v>
      </c>
      <c r="G59" s="288">
        <v>826</v>
      </c>
      <c r="H59" s="288">
        <v>2990</v>
      </c>
    </row>
    <row r="60" spans="1:8" ht="20.100000000000001" customHeight="1" x14ac:dyDescent="0.35">
      <c r="A60" s="137" t="s">
        <v>148</v>
      </c>
      <c r="B60" s="276" t="s">
        <v>150</v>
      </c>
      <c r="C60" s="283">
        <v>32429</v>
      </c>
      <c r="D60" s="284">
        <v>3589</v>
      </c>
      <c r="E60" s="285">
        <v>36018</v>
      </c>
      <c r="F60" s="286">
        <v>1035</v>
      </c>
      <c r="G60" s="284" t="s">
        <v>227</v>
      </c>
      <c r="H60" s="284">
        <v>1035</v>
      </c>
    </row>
    <row r="61" spans="1:8" ht="20.100000000000001" customHeight="1" x14ac:dyDescent="0.35">
      <c r="A61" s="135" t="s">
        <v>151</v>
      </c>
      <c r="B61" s="275" t="s">
        <v>152</v>
      </c>
      <c r="C61" s="287">
        <v>33717</v>
      </c>
      <c r="D61" s="288">
        <v>18701</v>
      </c>
      <c r="E61" s="289">
        <v>52418</v>
      </c>
      <c r="F61" s="290">
        <v>3832</v>
      </c>
      <c r="G61" s="288">
        <v>11315</v>
      </c>
      <c r="H61" s="288">
        <v>15147</v>
      </c>
    </row>
    <row r="62" spans="1:8" ht="20.100000000000001" customHeight="1" x14ac:dyDescent="0.35">
      <c r="A62" s="137" t="s">
        <v>151</v>
      </c>
      <c r="B62" s="276" t="s">
        <v>154</v>
      </c>
      <c r="C62" s="283">
        <v>30242</v>
      </c>
      <c r="D62" s="284">
        <v>4790</v>
      </c>
      <c r="E62" s="285">
        <v>35032</v>
      </c>
      <c r="F62" s="286">
        <v>2360</v>
      </c>
      <c r="G62" s="284">
        <v>462</v>
      </c>
      <c r="H62" s="284">
        <v>2822</v>
      </c>
    </row>
    <row r="63" spans="1:8" ht="20.100000000000001" customHeight="1" x14ac:dyDescent="0.35">
      <c r="A63" s="135" t="s">
        <v>151</v>
      </c>
      <c r="B63" s="275" t="s">
        <v>155</v>
      </c>
      <c r="C63" s="287">
        <v>49475</v>
      </c>
      <c r="D63" s="288">
        <v>8391</v>
      </c>
      <c r="E63" s="289">
        <v>57866</v>
      </c>
      <c r="F63" s="290">
        <v>5373</v>
      </c>
      <c r="G63" s="288">
        <v>3486</v>
      </c>
      <c r="H63" s="288">
        <v>8859</v>
      </c>
    </row>
    <row r="64" spans="1:8" ht="20.100000000000001" customHeight="1" x14ac:dyDescent="0.35">
      <c r="A64" s="137" t="s">
        <v>156</v>
      </c>
      <c r="B64" s="276" t="s">
        <v>157</v>
      </c>
      <c r="C64" s="283">
        <v>34519</v>
      </c>
      <c r="D64" s="284" t="s">
        <v>227</v>
      </c>
      <c r="E64" s="285">
        <v>34519</v>
      </c>
      <c r="F64" s="286">
        <v>3512</v>
      </c>
      <c r="G64" s="284" t="s">
        <v>227</v>
      </c>
      <c r="H64" s="284">
        <v>3512</v>
      </c>
    </row>
    <row r="65" spans="1:8" ht="20.100000000000001" customHeight="1" x14ac:dyDescent="0.35">
      <c r="A65" s="135" t="s">
        <v>156</v>
      </c>
      <c r="B65" s="275" t="s">
        <v>159</v>
      </c>
      <c r="C65" s="287">
        <v>12963</v>
      </c>
      <c r="D65" s="288">
        <v>3996</v>
      </c>
      <c r="E65" s="289">
        <v>16959</v>
      </c>
      <c r="F65" s="290">
        <v>1540</v>
      </c>
      <c r="G65" s="288">
        <v>776</v>
      </c>
      <c r="H65" s="288">
        <v>2316</v>
      </c>
    </row>
    <row r="66" spans="1:8" ht="20.100000000000001" customHeight="1" x14ac:dyDescent="0.35">
      <c r="A66" s="137" t="s">
        <v>161</v>
      </c>
      <c r="B66" s="276" t="s">
        <v>162</v>
      </c>
      <c r="C66" s="283">
        <v>29874</v>
      </c>
      <c r="D66" s="284" t="s">
        <v>227</v>
      </c>
      <c r="E66" s="285">
        <v>29874</v>
      </c>
      <c r="F66" s="286">
        <v>1676</v>
      </c>
      <c r="G66" s="284" t="s">
        <v>227</v>
      </c>
      <c r="H66" s="284">
        <v>1676</v>
      </c>
    </row>
    <row r="67" spans="1:8" ht="20.100000000000001" customHeight="1" x14ac:dyDescent="0.35">
      <c r="A67" s="135" t="s">
        <v>164</v>
      </c>
      <c r="B67" s="275" t="s">
        <v>165</v>
      </c>
      <c r="C67" s="287">
        <v>24932</v>
      </c>
      <c r="D67" s="288">
        <v>3825</v>
      </c>
      <c r="E67" s="289">
        <v>28757</v>
      </c>
      <c r="F67" s="290">
        <v>1988</v>
      </c>
      <c r="G67" s="288">
        <v>155</v>
      </c>
      <c r="H67" s="288">
        <v>2143</v>
      </c>
    </row>
    <row r="68" spans="1:8" ht="20.100000000000001" customHeight="1" x14ac:dyDescent="0.35">
      <c r="A68" s="137" t="s">
        <v>167</v>
      </c>
      <c r="B68" s="276" t="s">
        <v>168</v>
      </c>
      <c r="C68" s="283">
        <v>20235</v>
      </c>
      <c r="D68" s="284">
        <v>3272</v>
      </c>
      <c r="E68" s="285">
        <v>23507</v>
      </c>
      <c r="F68" s="286">
        <v>1210</v>
      </c>
      <c r="G68" s="284">
        <v>124</v>
      </c>
      <c r="H68" s="284">
        <v>1334</v>
      </c>
    </row>
    <row r="69" spans="1:8" ht="20.100000000000001" customHeight="1" x14ac:dyDescent="0.35">
      <c r="A69" s="135" t="s">
        <v>170</v>
      </c>
      <c r="B69" s="275" t="s">
        <v>171</v>
      </c>
      <c r="C69" s="287">
        <v>27043</v>
      </c>
      <c r="D69" s="288">
        <v>2967</v>
      </c>
      <c r="E69" s="289">
        <v>30010</v>
      </c>
      <c r="F69" s="290">
        <v>882</v>
      </c>
      <c r="G69" s="288" t="s">
        <v>227</v>
      </c>
      <c r="H69" s="288">
        <v>882</v>
      </c>
    </row>
    <row r="70" spans="1:8" ht="20.100000000000001" customHeight="1" x14ac:dyDescent="0.35">
      <c r="A70" s="137" t="s">
        <v>173</v>
      </c>
      <c r="B70" s="276" t="s">
        <v>174</v>
      </c>
      <c r="C70" s="283">
        <v>10017</v>
      </c>
      <c r="D70" s="284">
        <v>2887</v>
      </c>
      <c r="E70" s="285">
        <v>12904</v>
      </c>
      <c r="F70" s="286">
        <v>2520</v>
      </c>
      <c r="G70" s="284">
        <v>889</v>
      </c>
      <c r="H70" s="284">
        <v>3409</v>
      </c>
    </row>
    <row r="71" spans="1:8" ht="25.5" customHeight="1" x14ac:dyDescent="0.35">
      <c r="A71" s="141"/>
      <c r="B71" s="126" t="s">
        <v>253</v>
      </c>
      <c r="C71" s="279">
        <v>2019185</v>
      </c>
      <c r="D71" s="280">
        <v>330656</v>
      </c>
      <c r="E71" s="281">
        <v>2349841</v>
      </c>
      <c r="F71" s="282">
        <v>174347</v>
      </c>
      <c r="G71" s="280">
        <v>57696</v>
      </c>
      <c r="H71" s="280">
        <v>232043</v>
      </c>
    </row>
    <row r="72" spans="1:8" ht="25.5" customHeight="1" thickBot="1" x14ac:dyDescent="0.4">
      <c r="A72" s="526"/>
      <c r="B72" s="527" t="s">
        <v>335</v>
      </c>
      <c r="C72" s="528">
        <v>30594</v>
      </c>
      <c r="D72" s="529">
        <v>7348</v>
      </c>
      <c r="E72" s="530">
        <v>35604</v>
      </c>
      <c r="F72" s="531">
        <v>2642</v>
      </c>
      <c r="G72" s="529">
        <v>1648</v>
      </c>
      <c r="H72" s="529">
        <v>3516</v>
      </c>
    </row>
    <row r="73" spans="1:8" s="459" customFormat="1" ht="25.5" customHeight="1" x14ac:dyDescent="0.35">
      <c r="A73" s="523"/>
      <c r="B73" s="474" t="s">
        <v>751</v>
      </c>
      <c r="C73" s="525"/>
      <c r="D73" s="525"/>
      <c r="E73" s="525"/>
      <c r="F73" s="525"/>
      <c r="G73" s="525"/>
      <c r="H73" s="524"/>
    </row>
    <row r="74" spans="1:8" s="459" customFormat="1" ht="20.100000000000001" customHeight="1" thickBot="1" x14ac:dyDescent="0.4">
      <c r="A74" s="532" t="s">
        <v>731</v>
      </c>
      <c r="B74" s="533" t="s">
        <v>732</v>
      </c>
      <c r="C74" s="534">
        <v>60896</v>
      </c>
      <c r="D74" s="535">
        <v>0</v>
      </c>
      <c r="E74" s="536">
        <v>60896</v>
      </c>
      <c r="F74" s="537">
        <v>5914</v>
      </c>
      <c r="G74" s="535">
        <v>0</v>
      </c>
      <c r="H74" s="535">
        <v>5914</v>
      </c>
    </row>
    <row r="75" spans="1:8" s="459" customFormat="1" ht="24.95" customHeight="1" x14ac:dyDescent="0.35">
      <c r="A75" s="523"/>
      <c r="B75" s="474" t="s">
        <v>755</v>
      </c>
      <c r="C75" s="525"/>
      <c r="D75" s="525"/>
      <c r="E75" s="525"/>
      <c r="F75" s="525"/>
      <c r="G75" s="525"/>
      <c r="H75" s="524"/>
    </row>
    <row r="76" spans="1:8" ht="20.100000000000001" customHeight="1" x14ac:dyDescent="0.35">
      <c r="A76" s="137" t="s">
        <v>176</v>
      </c>
      <c r="B76" s="276" t="s">
        <v>177</v>
      </c>
      <c r="C76" s="283">
        <v>13487</v>
      </c>
      <c r="D76" s="284">
        <v>2751</v>
      </c>
      <c r="E76" s="285">
        <v>16238</v>
      </c>
      <c r="F76" s="286">
        <v>817</v>
      </c>
      <c r="G76" s="284">
        <v>322</v>
      </c>
      <c r="H76" s="284">
        <v>1139</v>
      </c>
    </row>
    <row r="77" spans="1:8" ht="20.100000000000001" customHeight="1" x14ac:dyDescent="0.35">
      <c r="A77" s="135" t="s">
        <v>179</v>
      </c>
      <c r="B77" s="275" t="s">
        <v>180</v>
      </c>
      <c r="C77" s="656" t="s">
        <v>921</v>
      </c>
      <c r="D77" s="288" t="s">
        <v>424</v>
      </c>
      <c r="E77" s="289" t="s">
        <v>424</v>
      </c>
      <c r="F77" s="290" t="s">
        <v>424</v>
      </c>
      <c r="G77" s="288" t="s">
        <v>424</v>
      </c>
      <c r="H77" s="288" t="s">
        <v>424</v>
      </c>
    </row>
    <row r="78" spans="1:8" ht="20.100000000000001" customHeight="1" x14ac:dyDescent="0.35">
      <c r="A78" s="137" t="s">
        <v>181</v>
      </c>
      <c r="B78" s="276" t="s">
        <v>182</v>
      </c>
      <c r="C78" s="283">
        <v>11802</v>
      </c>
      <c r="D78" s="284" t="s">
        <v>227</v>
      </c>
      <c r="E78" s="285">
        <v>11802</v>
      </c>
      <c r="F78" s="286">
        <v>509</v>
      </c>
      <c r="G78" s="284" t="s">
        <v>227</v>
      </c>
      <c r="H78" s="284">
        <v>509</v>
      </c>
    </row>
    <row r="79" spans="1:8" ht="20.100000000000001" customHeight="1" x14ac:dyDescent="0.35">
      <c r="A79" s="135" t="s">
        <v>185</v>
      </c>
      <c r="B79" s="275" t="s">
        <v>186</v>
      </c>
      <c r="C79" s="287">
        <v>9490</v>
      </c>
      <c r="D79" s="288">
        <v>110</v>
      </c>
      <c r="E79" s="289">
        <v>9600</v>
      </c>
      <c r="F79" s="290">
        <v>1958</v>
      </c>
      <c r="G79" s="288">
        <v>62</v>
      </c>
      <c r="H79" s="288">
        <v>2020</v>
      </c>
    </row>
    <row r="80" spans="1:8" ht="20.100000000000001" customHeight="1" x14ac:dyDescent="0.35">
      <c r="A80" s="137" t="s">
        <v>187</v>
      </c>
      <c r="B80" s="276" t="s">
        <v>188</v>
      </c>
      <c r="C80" s="283">
        <v>44163</v>
      </c>
      <c r="D80" s="284">
        <v>2400</v>
      </c>
      <c r="E80" s="285">
        <v>46563</v>
      </c>
      <c r="F80" s="286">
        <v>3000</v>
      </c>
      <c r="G80" s="284" t="s">
        <v>227</v>
      </c>
      <c r="H80" s="284">
        <v>3000</v>
      </c>
    </row>
    <row r="81" spans="1:8" ht="20.100000000000001" customHeight="1" x14ac:dyDescent="0.35">
      <c r="A81" s="135" t="s">
        <v>187</v>
      </c>
      <c r="B81" s="275" t="s">
        <v>189</v>
      </c>
      <c r="C81" s="287" t="s">
        <v>424</v>
      </c>
      <c r="D81" s="288" t="s">
        <v>424</v>
      </c>
      <c r="E81" s="289" t="s">
        <v>424</v>
      </c>
      <c r="F81" s="290" t="s">
        <v>424</v>
      </c>
      <c r="G81" s="288" t="s">
        <v>424</v>
      </c>
      <c r="H81" s="288" t="s">
        <v>424</v>
      </c>
    </row>
    <row r="82" spans="1:8" ht="20.100000000000001" customHeight="1" x14ac:dyDescent="0.35">
      <c r="A82" s="137" t="s">
        <v>190</v>
      </c>
      <c r="B82" s="276" t="s">
        <v>191</v>
      </c>
      <c r="C82" s="283">
        <v>9698</v>
      </c>
      <c r="D82" s="284">
        <v>1413</v>
      </c>
      <c r="E82" s="285">
        <v>11111</v>
      </c>
      <c r="F82" s="286">
        <v>508</v>
      </c>
      <c r="G82" s="284" t="s">
        <v>227</v>
      </c>
      <c r="H82" s="284">
        <v>508</v>
      </c>
    </row>
    <row r="83" spans="1:8" ht="20.100000000000001" customHeight="1" x14ac:dyDescent="0.35">
      <c r="A83" s="135" t="s">
        <v>190</v>
      </c>
      <c r="B83" s="64" t="s">
        <v>708</v>
      </c>
      <c r="C83" s="287">
        <v>39421</v>
      </c>
      <c r="D83" s="288" t="s">
        <v>227</v>
      </c>
      <c r="E83" s="289">
        <v>39421</v>
      </c>
      <c r="F83" s="290">
        <v>2074</v>
      </c>
      <c r="G83" s="288" t="s">
        <v>227</v>
      </c>
      <c r="H83" s="288">
        <v>2074</v>
      </c>
    </row>
    <row r="84" spans="1:8" ht="20.100000000000001" customHeight="1" x14ac:dyDescent="0.35">
      <c r="A84" s="137" t="s">
        <v>190</v>
      </c>
      <c r="B84" s="70" t="s">
        <v>705</v>
      </c>
      <c r="C84" s="283" t="s">
        <v>424</v>
      </c>
      <c r="D84" s="284" t="s">
        <v>424</v>
      </c>
      <c r="E84" s="285" t="s">
        <v>424</v>
      </c>
      <c r="F84" s="286" t="s">
        <v>424</v>
      </c>
      <c r="G84" s="284" t="s">
        <v>424</v>
      </c>
      <c r="H84" s="284" t="s">
        <v>424</v>
      </c>
    </row>
    <row r="85" spans="1:8" ht="20.100000000000001" customHeight="1" x14ac:dyDescent="0.35">
      <c r="A85" s="135" t="s">
        <v>196</v>
      </c>
      <c r="B85" s="275" t="s">
        <v>197</v>
      </c>
      <c r="C85" s="287">
        <v>8038</v>
      </c>
      <c r="D85" s="288">
        <v>1123</v>
      </c>
      <c r="E85" s="289">
        <v>9161</v>
      </c>
      <c r="F85" s="290">
        <v>365</v>
      </c>
      <c r="G85" s="288" t="s">
        <v>227</v>
      </c>
      <c r="H85" s="288">
        <v>365</v>
      </c>
    </row>
    <row r="86" spans="1:8" ht="21" customHeight="1" x14ac:dyDescent="0.35">
      <c r="A86" s="41" t="s">
        <v>784</v>
      </c>
      <c r="B86" s="40"/>
    </row>
    <row r="87" spans="1:8" ht="13.9" x14ac:dyDescent="0.35">
      <c r="A87" s="737" t="s">
        <v>785</v>
      </c>
      <c r="B87" s="737"/>
    </row>
    <row r="88" spans="1:8" ht="13.9" x14ac:dyDescent="0.35">
      <c r="A88" s="41" t="s">
        <v>786</v>
      </c>
      <c r="B88" s="40"/>
    </row>
    <row r="89" spans="1:8" x14ac:dyDescent="0.35">
      <c r="A89" s="40"/>
      <c r="B89" s="40"/>
    </row>
    <row r="90" spans="1:8" ht="30.75" customHeight="1" x14ac:dyDescent="0.35">
      <c r="A90" s="797" t="s">
        <v>787</v>
      </c>
      <c r="B90" s="797"/>
    </row>
    <row r="91" spans="1:8" x14ac:dyDescent="0.35">
      <c r="A91" s="404" t="s">
        <v>767</v>
      </c>
      <c r="B91" s="40"/>
    </row>
  </sheetData>
  <autoFilter ref="A4:H4"/>
  <mergeCells count="7">
    <mergeCell ref="A90:B90"/>
    <mergeCell ref="C3:E3"/>
    <mergeCell ref="F3:H3"/>
    <mergeCell ref="A87:B87"/>
    <mergeCell ref="A1:B1"/>
    <mergeCell ref="A2:B2"/>
    <mergeCell ref="A3:A4"/>
  </mergeCells>
  <hyperlinks>
    <hyperlink ref="A2:B2" location="TOC!A1" display="Return to Table of Contents"/>
  </hyperlinks>
  <pageMargins left="0.25" right="0.25" top="0.75" bottom="0.75" header="0.3" footer="0.3"/>
  <pageSetup scale="45" fitToHeight="0" orientation="portrait" horizontalDpi="1200" verticalDpi="1200" r:id="rId1"/>
  <headerFooter>
    <oddHeader>&amp;L&amp;9 2020-21 &amp;"Arial,Italic"Survey of Dental Education&amp;"Arial,Regular"
Report 1 - Academic Programs, Enrollment, and Graduates</oddHeader>
  </headerFooter>
  <rowBreaks count="1" manualBreakCount="1">
    <brk id="74"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pageSetUpPr fitToPage="1"/>
  </sheetPr>
  <dimension ref="A1:K35"/>
  <sheetViews>
    <sheetView zoomScaleNormal="100" workbookViewId="0">
      <pane ySplit="2" topLeftCell="A6" activePane="bottomLeft" state="frozen"/>
      <selection activeCell="I38" sqref="I38"/>
      <selection pane="bottomLeft"/>
    </sheetView>
  </sheetViews>
  <sheetFormatPr defaultColWidth="9.1328125" defaultRowHeight="12.75" x14ac:dyDescent="0.35"/>
  <cols>
    <col min="1" max="1" width="17.53125" style="8" customWidth="1"/>
    <col min="2" max="9" width="9.1328125" style="8"/>
    <col min="10" max="10" width="11.86328125" style="8" customWidth="1"/>
    <col min="11" max="16384" width="9.1328125" style="8"/>
  </cols>
  <sheetData>
    <row r="1" spans="1:10" ht="15.75" x14ac:dyDescent="0.4">
      <c r="A1" s="341" t="s">
        <v>803</v>
      </c>
      <c r="B1" s="349"/>
      <c r="C1" s="349"/>
    </row>
    <row r="2" spans="1:10" ht="18" customHeight="1" x14ac:dyDescent="0.35">
      <c r="A2" s="703" t="s">
        <v>0</v>
      </c>
      <c r="B2" s="703"/>
      <c r="C2" s="703"/>
    </row>
    <row r="3" spans="1:10" x14ac:dyDescent="0.35">
      <c r="A3" s="346"/>
      <c r="B3" s="346"/>
      <c r="C3" s="346"/>
      <c r="D3" s="346"/>
      <c r="E3" s="346"/>
      <c r="F3" s="346"/>
      <c r="G3" s="346"/>
      <c r="H3" s="346"/>
    </row>
    <row r="4" spans="1:10" ht="13.15" thickBot="1" x14ac:dyDescent="0.4">
      <c r="A4" s="346"/>
      <c r="B4" s="346"/>
      <c r="C4" s="346"/>
      <c r="D4" s="346"/>
      <c r="E4" s="346"/>
      <c r="F4" s="346"/>
      <c r="G4" s="346"/>
      <c r="H4" s="346"/>
      <c r="I4" s="346"/>
      <c r="J4" s="346"/>
    </row>
    <row r="5" spans="1:10" ht="26.25" x14ac:dyDescent="0.35">
      <c r="A5" s="705" t="s">
        <v>798</v>
      </c>
      <c r="B5" s="707" t="s">
        <v>662</v>
      </c>
      <c r="C5" s="707" t="s">
        <v>254</v>
      </c>
      <c r="D5" s="568" t="s">
        <v>799</v>
      </c>
      <c r="E5" s="568" t="s">
        <v>799</v>
      </c>
      <c r="F5" s="346"/>
      <c r="G5" s="346"/>
      <c r="H5" s="346"/>
      <c r="I5" s="346"/>
      <c r="J5" s="346"/>
    </row>
    <row r="6" spans="1:10" ht="26.25" x14ac:dyDescent="0.35">
      <c r="A6" s="706"/>
      <c r="B6" s="708"/>
      <c r="C6" s="708"/>
      <c r="D6" s="382" t="s">
        <v>662</v>
      </c>
      <c r="E6" s="382" t="s">
        <v>254</v>
      </c>
      <c r="F6" s="346"/>
      <c r="G6" s="346"/>
      <c r="H6" s="346"/>
      <c r="I6" s="346"/>
      <c r="J6" s="346"/>
    </row>
    <row r="7" spans="1:10" ht="13.15" x14ac:dyDescent="0.35">
      <c r="A7" s="569" t="s">
        <v>800</v>
      </c>
      <c r="B7" s="389">
        <v>40</v>
      </c>
      <c r="C7" s="389">
        <v>59.7</v>
      </c>
      <c r="D7" s="389">
        <v>40</v>
      </c>
      <c r="E7" s="389">
        <v>59.7</v>
      </c>
      <c r="F7" s="346"/>
      <c r="G7" s="346"/>
      <c r="H7" s="346"/>
      <c r="I7" s="346"/>
      <c r="J7" s="346"/>
    </row>
    <row r="8" spans="1:10" ht="26.25" x14ac:dyDescent="0.35">
      <c r="A8" s="569" t="s">
        <v>801</v>
      </c>
      <c r="B8" s="389">
        <v>3</v>
      </c>
      <c r="C8" s="389">
        <v>4.4800000000000004</v>
      </c>
      <c r="D8" s="389">
        <v>43</v>
      </c>
      <c r="E8" s="389">
        <v>64.180000000000007</v>
      </c>
      <c r="F8" s="346"/>
      <c r="G8" s="346"/>
      <c r="H8" s="346"/>
      <c r="I8" s="346"/>
      <c r="J8" s="346"/>
    </row>
    <row r="9" spans="1:10" ht="26.25" x14ac:dyDescent="0.35">
      <c r="A9" s="569" t="s">
        <v>802</v>
      </c>
      <c r="B9" s="389">
        <v>24</v>
      </c>
      <c r="C9" s="389">
        <v>35.82</v>
      </c>
      <c r="D9" s="389">
        <v>67</v>
      </c>
      <c r="E9" s="389">
        <v>100</v>
      </c>
      <c r="F9" s="346"/>
      <c r="G9" s="346"/>
      <c r="H9" s="346"/>
      <c r="I9" s="346"/>
      <c r="J9" s="346"/>
    </row>
    <row r="10" spans="1:10" x14ac:dyDescent="0.35">
      <c r="A10" s="346"/>
      <c r="B10" s="346"/>
      <c r="C10" s="346"/>
      <c r="D10" s="346"/>
      <c r="E10" s="346"/>
      <c r="F10" s="346"/>
      <c r="G10" s="346"/>
      <c r="H10" s="346"/>
      <c r="I10" s="346"/>
      <c r="J10" s="346"/>
    </row>
    <row r="11" spans="1:10" x14ac:dyDescent="0.35">
      <c r="A11" s="346"/>
      <c r="B11" s="346"/>
      <c r="C11" s="346"/>
      <c r="D11" s="346"/>
      <c r="E11" s="346"/>
      <c r="F11" s="346"/>
      <c r="G11" s="346"/>
      <c r="H11" s="346"/>
      <c r="I11" s="346"/>
      <c r="J11" s="346"/>
    </row>
    <row r="12" spans="1:10" x14ac:dyDescent="0.35">
      <c r="A12" s="346"/>
      <c r="B12" s="346"/>
      <c r="C12" s="346"/>
      <c r="D12" s="346"/>
      <c r="E12" s="346"/>
      <c r="F12" s="346"/>
      <c r="G12" s="346"/>
      <c r="H12" s="346"/>
      <c r="I12" s="346"/>
      <c r="J12" s="346"/>
    </row>
    <row r="13" spans="1:10" x14ac:dyDescent="0.35">
      <c r="A13" s="346"/>
      <c r="B13" s="346"/>
      <c r="C13" s="346"/>
      <c r="D13" s="346"/>
      <c r="E13" s="346"/>
      <c r="F13" s="346"/>
      <c r="G13" s="346"/>
      <c r="H13" s="346"/>
      <c r="I13" s="346"/>
      <c r="J13" s="346"/>
    </row>
    <row r="14" spans="1:10" x14ac:dyDescent="0.35">
      <c r="A14" s="346"/>
      <c r="B14" s="346"/>
      <c r="C14" s="346"/>
      <c r="D14" s="346"/>
      <c r="E14" s="346"/>
      <c r="F14" s="346"/>
      <c r="G14" s="346"/>
      <c r="H14" s="346"/>
      <c r="I14" s="346"/>
      <c r="J14" s="346"/>
    </row>
    <row r="15" spans="1:10" x14ac:dyDescent="0.35">
      <c r="A15" s="346"/>
      <c r="B15" s="346"/>
      <c r="C15" s="346"/>
      <c r="D15" s="346"/>
      <c r="E15" s="346"/>
      <c r="F15" s="346"/>
      <c r="G15" s="346"/>
      <c r="H15" s="346"/>
      <c r="I15" s="346"/>
      <c r="J15" s="346"/>
    </row>
    <row r="16" spans="1:10" x14ac:dyDescent="0.35">
      <c r="A16" s="346"/>
      <c r="B16" s="346"/>
      <c r="C16" s="346"/>
      <c r="D16" s="346"/>
      <c r="E16" s="346"/>
      <c r="F16" s="346"/>
      <c r="G16" s="346"/>
      <c r="H16" s="346"/>
      <c r="I16" s="346"/>
      <c r="J16" s="346"/>
    </row>
    <row r="17" spans="1:11" x14ac:dyDescent="0.35">
      <c r="A17" s="346"/>
      <c r="B17" s="346"/>
      <c r="C17" s="346"/>
      <c r="D17" s="346"/>
      <c r="E17" s="346"/>
      <c r="F17" s="346"/>
      <c r="G17" s="346"/>
      <c r="H17" s="346"/>
      <c r="I17" s="346"/>
      <c r="J17" s="346"/>
    </row>
    <row r="18" spans="1:11" x14ac:dyDescent="0.35">
      <c r="A18" s="346"/>
      <c r="B18" s="346"/>
      <c r="C18" s="346"/>
      <c r="D18" s="346"/>
      <c r="E18" s="346"/>
      <c r="F18" s="346"/>
      <c r="G18" s="346"/>
      <c r="H18" s="346"/>
      <c r="I18" s="346"/>
      <c r="J18" s="346"/>
    </row>
    <row r="19" spans="1:11" x14ac:dyDescent="0.35">
      <c r="A19" s="346"/>
      <c r="B19" s="346"/>
      <c r="C19" s="346"/>
      <c r="D19" s="346"/>
      <c r="E19" s="346"/>
      <c r="F19" s="346"/>
      <c r="G19" s="346"/>
      <c r="H19" s="346"/>
      <c r="I19" s="346"/>
      <c r="J19" s="346"/>
    </row>
    <row r="20" spans="1:11" x14ac:dyDescent="0.35">
      <c r="A20" s="346"/>
      <c r="B20" s="346"/>
      <c r="C20" s="346"/>
      <c r="D20" s="346"/>
      <c r="E20" s="346"/>
      <c r="F20" s="346"/>
      <c r="G20" s="346"/>
      <c r="H20" s="346"/>
      <c r="I20" s="346"/>
      <c r="J20" s="346"/>
    </row>
    <row r="21" spans="1:11" x14ac:dyDescent="0.35">
      <c r="A21" s="346"/>
      <c r="B21" s="346"/>
      <c r="C21" s="346"/>
      <c r="D21" s="346"/>
      <c r="E21" s="346"/>
      <c r="F21" s="346"/>
      <c r="G21" s="346"/>
      <c r="H21" s="346"/>
      <c r="I21" s="346"/>
      <c r="J21" s="346"/>
    </row>
    <row r="22" spans="1:11" x14ac:dyDescent="0.35">
      <c r="A22" s="346"/>
      <c r="B22" s="346"/>
      <c r="C22" s="346"/>
      <c r="D22" s="346"/>
      <c r="E22" s="346"/>
      <c r="F22" s="346"/>
      <c r="G22" s="346"/>
      <c r="H22" s="346"/>
      <c r="I22" s="346"/>
      <c r="J22" s="346"/>
    </row>
    <row r="23" spans="1:11" x14ac:dyDescent="0.35">
      <c r="A23" s="346"/>
      <c r="B23" s="346"/>
      <c r="C23" s="346"/>
      <c r="D23" s="346"/>
      <c r="E23" s="346"/>
      <c r="F23" s="346"/>
      <c r="G23" s="346"/>
      <c r="H23" s="346"/>
      <c r="I23" s="346"/>
      <c r="J23" s="346"/>
    </row>
    <row r="24" spans="1:11" x14ac:dyDescent="0.35">
      <c r="A24" s="346"/>
      <c r="B24" s="346"/>
      <c r="C24" s="346"/>
      <c r="D24" s="346"/>
      <c r="E24" s="346"/>
      <c r="F24" s="346"/>
      <c r="G24" s="346"/>
      <c r="H24" s="346"/>
      <c r="I24" s="346"/>
      <c r="J24" s="346"/>
    </row>
    <row r="25" spans="1:11" x14ac:dyDescent="0.35">
      <c r="A25" s="346"/>
      <c r="B25" s="346"/>
      <c r="C25" s="346"/>
      <c r="D25" s="346"/>
      <c r="E25" s="346"/>
      <c r="F25" s="346"/>
      <c r="G25" s="346"/>
      <c r="H25" s="346"/>
      <c r="I25" s="346"/>
      <c r="J25" s="346"/>
    </row>
    <row r="26" spans="1:11" x14ac:dyDescent="0.35">
      <c r="A26" s="346"/>
      <c r="B26" s="346"/>
      <c r="C26" s="346"/>
      <c r="D26" s="346"/>
      <c r="E26" s="346"/>
      <c r="F26" s="346"/>
      <c r="G26" s="346"/>
      <c r="H26" s="346"/>
      <c r="I26" s="346"/>
      <c r="J26" s="346"/>
    </row>
    <row r="27" spans="1:11" ht="21.6" customHeight="1" x14ac:dyDescent="0.35">
      <c r="A27" s="346"/>
      <c r="B27" s="576"/>
      <c r="C27" s="576"/>
      <c r="D27" s="576"/>
      <c r="E27" s="576"/>
      <c r="F27" s="576"/>
      <c r="G27" s="576"/>
      <c r="H27" s="576"/>
      <c r="I27" s="576"/>
      <c r="J27" s="576"/>
    </row>
    <row r="28" spans="1:11" x14ac:dyDescent="0.35">
      <c r="A28" s="346"/>
      <c r="B28" s="576"/>
      <c r="C28" s="576"/>
      <c r="D28" s="576"/>
      <c r="E28" s="576"/>
      <c r="F28" s="576"/>
      <c r="G28" s="576"/>
      <c r="H28" s="576"/>
      <c r="I28" s="576"/>
      <c r="J28" s="576"/>
    </row>
    <row r="29" spans="1:11" ht="12.75" customHeight="1" x14ac:dyDescent="0.35">
      <c r="A29" s="346"/>
      <c r="B29" s="577"/>
      <c r="C29" s="577"/>
      <c r="D29" s="577"/>
      <c r="E29" s="577"/>
      <c r="F29" s="577"/>
      <c r="G29" s="577"/>
      <c r="H29" s="577"/>
      <c r="I29" s="577"/>
      <c r="J29" s="577"/>
      <c r="K29" s="347"/>
    </row>
    <row r="30" spans="1:11" x14ac:dyDescent="0.35">
      <c r="A30" s="346"/>
      <c r="B30" s="346"/>
      <c r="C30" s="346"/>
      <c r="D30" s="346"/>
      <c r="E30" s="346"/>
      <c r="F30" s="346"/>
      <c r="G30" s="346"/>
      <c r="H30" s="346"/>
      <c r="I30" s="346"/>
      <c r="J30" s="346"/>
    </row>
    <row r="32" spans="1:11" ht="13.9" x14ac:dyDescent="0.35">
      <c r="A32" s="704" t="s">
        <v>745</v>
      </c>
      <c r="B32" s="704"/>
      <c r="C32" s="704"/>
      <c r="D32" s="704"/>
    </row>
    <row r="33" spans="1:10" s="293" customFormat="1" ht="27.75" customHeight="1" x14ac:dyDescent="0.35">
      <c r="A33" s="702" t="s">
        <v>804</v>
      </c>
      <c r="B33" s="702"/>
      <c r="C33" s="702"/>
      <c r="D33" s="702"/>
      <c r="E33" s="702"/>
      <c r="F33" s="702"/>
      <c r="G33" s="702"/>
      <c r="H33" s="702"/>
      <c r="I33" s="702"/>
      <c r="J33" s="702"/>
    </row>
    <row r="34" spans="1:10" x14ac:dyDescent="0.35">
      <c r="A34" s="406" t="s">
        <v>805</v>
      </c>
    </row>
    <row r="35" spans="1:10" x14ac:dyDescent="0.35">
      <c r="A35" s="406"/>
    </row>
  </sheetData>
  <mergeCells count="6">
    <mergeCell ref="A33:J33"/>
    <mergeCell ref="A2:C2"/>
    <mergeCell ref="A32:D32"/>
    <mergeCell ref="A5:A6"/>
    <mergeCell ref="B5:B6"/>
    <mergeCell ref="C5:C6"/>
  </mergeCells>
  <hyperlinks>
    <hyperlink ref="A2:C2" location="TOC!A1" display="Return to Table of Contents"/>
    <hyperlink ref="A32:D32" location="Glossary!A1" display="1 Refer to glossary for classification definitions."/>
  </hyperlinks>
  <pageMargins left="0.25" right="0.25" top="0.75" bottom="0.75" header="0.3" footer="0.3"/>
  <pageSetup fitToHeight="0" orientation="portrait" horizontalDpi="1200" verticalDpi="1200" r:id="rId1"/>
  <headerFooter>
    <oddHeader>&amp;L&amp;9 2020-21 &amp;"Arial,Italic"Survey of Dental Education&amp;"Arial,Regular"
Report 1 - Academic Programs, Enrollment, and Graduates</oddHeader>
  </headerFooter>
  <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pageSetUpPr fitToPage="1"/>
  </sheetPr>
  <dimension ref="A1:J67"/>
  <sheetViews>
    <sheetView zoomScaleNormal="100" workbookViewId="0"/>
  </sheetViews>
  <sheetFormatPr defaultColWidth="9.1328125" defaultRowHeight="12.75" x14ac:dyDescent="0.35"/>
  <cols>
    <col min="1" max="1" width="11.53125" style="626" bestFit="1" customWidth="1"/>
    <col min="2" max="2" width="9.1328125" style="626"/>
    <col min="3" max="3" width="27.46484375" style="631" customWidth="1"/>
    <col min="4" max="4" width="11.33203125" style="626" customWidth="1"/>
    <col min="5" max="5" width="13.46484375" style="626" customWidth="1"/>
    <col min="6" max="6" width="12.46484375" style="626" customWidth="1"/>
    <col min="7" max="7" width="12.33203125" style="626" customWidth="1"/>
    <col min="8" max="8" width="10.53125" style="626" customWidth="1"/>
    <col min="9" max="17" width="9.1328125" style="626" bestFit="1" customWidth="1"/>
    <col min="18" max="18" width="10.1328125" style="626" bestFit="1" customWidth="1"/>
    <col min="19" max="16384" width="9.1328125" style="626"/>
  </cols>
  <sheetData>
    <row r="1" spans="1:10" ht="15.75" x14ac:dyDescent="0.4">
      <c r="A1" s="624" t="s">
        <v>896</v>
      </c>
      <c r="B1" s="625"/>
      <c r="C1" s="625"/>
    </row>
    <row r="2" spans="1:10" ht="20.25" customHeight="1" x14ac:dyDescent="0.35">
      <c r="A2" s="800" t="s">
        <v>0</v>
      </c>
      <c r="B2" s="800"/>
      <c r="C2" s="800"/>
    </row>
    <row r="3" spans="1:10" x14ac:dyDescent="0.35">
      <c r="A3" s="627"/>
      <c r="B3" s="627"/>
      <c r="C3" s="627"/>
      <c r="D3" s="627"/>
      <c r="E3" s="627"/>
      <c r="F3" s="627"/>
      <c r="G3" s="627"/>
      <c r="H3" s="627"/>
      <c r="I3" s="627"/>
    </row>
    <row r="4" spans="1:10" x14ac:dyDescent="0.35">
      <c r="A4" s="627"/>
      <c r="B4" s="627" t="s">
        <v>876</v>
      </c>
      <c r="C4" s="627" t="s">
        <v>877</v>
      </c>
      <c r="D4" s="627" t="s">
        <v>878</v>
      </c>
      <c r="E4" s="627" t="s">
        <v>879</v>
      </c>
      <c r="F4" s="627" t="s">
        <v>880</v>
      </c>
      <c r="G4" s="627" t="s">
        <v>881</v>
      </c>
      <c r="H4" s="627" t="s">
        <v>882</v>
      </c>
      <c r="I4" s="627"/>
      <c r="J4" s="627"/>
    </row>
    <row r="5" spans="1:10" x14ac:dyDescent="0.35">
      <c r="A5" s="627"/>
      <c r="B5" s="627">
        <v>1</v>
      </c>
      <c r="C5" s="627" t="s">
        <v>606</v>
      </c>
      <c r="D5" s="627">
        <v>0.15</v>
      </c>
      <c r="E5" s="627">
        <v>54.7</v>
      </c>
      <c r="F5" s="627">
        <v>3.85</v>
      </c>
      <c r="G5" s="627">
        <v>7.2</v>
      </c>
      <c r="H5" s="627">
        <v>65.900000000000006</v>
      </c>
      <c r="I5" s="627"/>
      <c r="J5" s="627"/>
    </row>
    <row r="6" spans="1:10" x14ac:dyDescent="0.35">
      <c r="A6" s="627"/>
      <c r="B6" s="627">
        <v>2</v>
      </c>
      <c r="C6" s="627" t="s">
        <v>883</v>
      </c>
      <c r="D6" s="627"/>
      <c r="E6" s="627">
        <v>112.4</v>
      </c>
      <c r="F6" s="627">
        <v>2</v>
      </c>
      <c r="G6" s="627">
        <v>9.1999999999999993</v>
      </c>
      <c r="H6" s="627">
        <v>123.6</v>
      </c>
      <c r="I6" s="627"/>
      <c r="J6" s="627"/>
    </row>
    <row r="7" spans="1:10" x14ac:dyDescent="0.35">
      <c r="A7" s="627"/>
      <c r="B7" s="627">
        <v>3</v>
      </c>
      <c r="C7" s="627" t="s">
        <v>884</v>
      </c>
      <c r="D7" s="627">
        <v>12</v>
      </c>
      <c r="E7" s="627">
        <v>73</v>
      </c>
      <c r="F7" s="627">
        <v>44.75</v>
      </c>
      <c r="G7" s="627">
        <v>3</v>
      </c>
      <c r="H7" s="627">
        <v>132.75</v>
      </c>
      <c r="I7" s="627"/>
      <c r="J7" s="627"/>
    </row>
    <row r="8" spans="1:10" x14ac:dyDescent="0.35">
      <c r="A8" s="627"/>
      <c r="B8" s="627">
        <v>4</v>
      </c>
      <c r="C8" s="627" t="s">
        <v>885</v>
      </c>
      <c r="D8" s="627">
        <v>4</v>
      </c>
      <c r="E8" s="627">
        <v>174.59</v>
      </c>
      <c r="F8" s="627">
        <v>15.29</v>
      </c>
      <c r="G8" s="627">
        <v>9.1</v>
      </c>
      <c r="H8" s="627">
        <v>202.98</v>
      </c>
      <c r="I8" s="627"/>
      <c r="J8" s="627"/>
    </row>
    <row r="9" spans="1:10" x14ac:dyDescent="0.35">
      <c r="A9" s="627"/>
      <c r="B9" s="627">
        <v>5</v>
      </c>
      <c r="C9" s="627" t="s">
        <v>886</v>
      </c>
      <c r="D9" s="627"/>
      <c r="E9" s="627">
        <v>322.14999999999998</v>
      </c>
      <c r="F9" s="627"/>
      <c r="G9" s="627">
        <v>13</v>
      </c>
      <c r="H9" s="627">
        <v>335.15</v>
      </c>
      <c r="I9" s="627"/>
      <c r="J9" s="627"/>
    </row>
    <row r="10" spans="1:10" x14ac:dyDescent="0.35">
      <c r="A10" s="627"/>
      <c r="B10" s="627">
        <v>6</v>
      </c>
      <c r="C10" s="627" t="s">
        <v>887</v>
      </c>
      <c r="D10" s="627"/>
      <c r="E10" s="627">
        <v>346.49</v>
      </c>
      <c r="F10" s="627">
        <v>13.9</v>
      </c>
      <c r="G10" s="627">
        <v>35.200000000000003</v>
      </c>
      <c r="H10" s="627">
        <v>395.59</v>
      </c>
      <c r="I10" s="627"/>
      <c r="J10" s="627"/>
    </row>
    <row r="11" spans="1:10" x14ac:dyDescent="0.35">
      <c r="A11" s="627"/>
      <c r="B11" s="627">
        <v>7</v>
      </c>
      <c r="C11" s="627" t="s">
        <v>888</v>
      </c>
      <c r="D11" s="627">
        <v>3.53</v>
      </c>
      <c r="E11" s="627">
        <v>185.63</v>
      </c>
      <c r="F11" s="627">
        <v>26.63</v>
      </c>
      <c r="G11" s="627">
        <v>209.8</v>
      </c>
      <c r="H11" s="627">
        <v>425.59</v>
      </c>
      <c r="I11" s="627"/>
      <c r="J11" s="627"/>
    </row>
    <row r="12" spans="1:10" x14ac:dyDescent="0.35">
      <c r="A12" s="627"/>
      <c r="B12" s="627">
        <v>8</v>
      </c>
      <c r="C12" s="627" t="s">
        <v>889</v>
      </c>
      <c r="D12" s="627"/>
      <c r="E12" s="627">
        <v>548.96</v>
      </c>
      <c r="F12" s="627">
        <v>6.5</v>
      </c>
      <c r="G12" s="627">
        <v>80.400000000000006</v>
      </c>
      <c r="H12" s="627">
        <v>635.86</v>
      </c>
      <c r="I12" s="627"/>
      <c r="J12" s="627"/>
    </row>
    <row r="13" spans="1:10" x14ac:dyDescent="0.35">
      <c r="A13" s="627"/>
      <c r="B13" s="627">
        <v>9</v>
      </c>
      <c r="C13" s="627" t="s">
        <v>890</v>
      </c>
      <c r="D13" s="627">
        <v>2.48</v>
      </c>
      <c r="E13" s="627">
        <v>219.19</v>
      </c>
      <c r="F13" s="627">
        <v>166.93</v>
      </c>
      <c r="G13" s="627">
        <v>325.66000000000003</v>
      </c>
      <c r="H13" s="627">
        <v>714.26</v>
      </c>
      <c r="I13" s="627"/>
      <c r="J13" s="627"/>
    </row>
    <row r="14" spans="1:10" x14ac:dyDescent="0.35">
      <c r="A14" s="627"/>
      <c r="B14" s="627">
        <v>10</v>
      </c>
      <c r="C14" s="627" t="s">
        <v>891</v>
      </c>
      <c r="D14" s="627"/>
      <c r="E14" s="627">
        <v>731.23</v>
      </c>
      <c r="F14" s="627">
        <v>7</v>
      </c>
      <c r="G14" s="627">
        <v>55.2</v>
      </c>
      <c r="H14" s="627">
        <v>793.43</v>
      </c>
      <c r="I14" s="627"/>
      <c r="J14" s="627"/>
    </row>
    <row r="15" spans="1:10" x14ac:dyDescent="0.35">
      <c r="A15" s="627"/>
      <c r="B15" s="627">
        <v>11</v>
      </c>
      <c r="C15" s="627" t="s">
        <v>892</v>
      </c>
      <c r="D15" s="627">
        <v>46.9</v>
      </c>
      <c r="E15" s="627">
        <v>458.08</v>
      </c>
      <c r="F15" s="627">
        <v>195.4</v>
      </c>
      <c r="G15" s="627">
        <v>755.87</v>
      </c>
      <c r="H15" s="627">
        <v>1456.25</v>
      </c>
      <c r="I15" s="627"/>
      <c r="J15" s="627"/>
    </row>
    <row r="16" spans="1:10" x14ac:dyDescent="0.35">
      <c r="A16" s="627"/>
      <c r="B16" s="627">
        <v>12</v>
      </c>
      <c r="C16" s="627" t="s">
        <v>893</v>
      </c>
      <c r="D16" s="627">
        <v>53.5</v>
      </c>
      <c r="E16" s="627">
        <v>697.34</v>
      </c>
      <c r="F16" s="627">
        <v>130.72</v>
      </c>
      <c r="G16" s="627">
        <v>766.2</v>
      </c>
      <c r="H16" s="627">
        <v>1647.75</v>
      </c>
      <c r="I16" s="627"/>
      <c r="J16" s="627"/>
    </row>
    <row r="17" spans="1:10" x14ac:dyDescent="0.35">
      <c r="A17" s="627"/>
      <c r="B17" s="627">
        <v>13</v>
      </c>
      <c r="C17" s="627" t="s">
        <v>894</v>
      </c>
      <c r="D17" s="627"/>
      <c r="E17" s="627">
        <v>1755.94</v>
      </c>
      <c r="F17" s="627">
        <v>3</v>
      </c>
      <c r="G17" s="627">
        <v>128.9</v>
      </c>
      <c r="H17" s="627">
        <v>1887.84</v>
      </c>
      <c r="I17" s="627"/>
      <c r="J17" s="627"/>
    </row>
    <row r="18" spans="1:10" x14ac:dyDescent="0.35">
      <c r="A18" s="627"/>
      <c r="B18" s="627">
        <v>14</v>
      </c>
      <c r="C18" s="627" t="s">
        <v>895</v>
      </c>
      <c r="D18" s="627"/>
      <c r="E18" s="627">
        <v>1955.95</v>
      </c>
      <c r="F18" s="627">
        <v>6.3</v>
      </c>
      <c r="G18" s="627">
        <v>119.7</v>
      </c>
      <c r="H18" s="627">
        <v>2081.9499999999998</v>
      </c>
      <c r="I18" s="627"/>
      <c r="J18" s="627"/>
    </row>
    <row r="19" spans="1:10" ht="13.15" x14ac:dyDescent="0.35">
      <c r="A19" s="316"/>
      <c r="B19" s="621"/>
      <c r="C19" s="622"/>
      <c r="D19" s="628"/>
      <c r="E19" s="628"/>
      <c r="F19" s="627"/>
      <c r="G19" s="627"/>
      <c r="H19" s="627"/>
      <c r="I19" s="627"/>
      <c r="J19" s="627"/>
    </row>
    <row r="20" spans="1:10" ht="13.15" x14ac:dyDescent="0.35">
      <c r="A20" s="316"/>
      <c r="B20" s="316"/>
      <c r="C20" s="623"/>
      <c r="D20" s="317"/>
      <c r="E20" s="317"/>
    </row>
    <row r="21" spans="1:10" ht="13.15" x14ac:dyDescent="0.35">
      <c r="A21" s="316"/>
      <c r="B21" s="316"/>
      <c r="C21" s="623"/>
      <c r="D21" s="317"/>
      <c r="E21" s="317"/>
    </row>
    <row r="22" spans="1:10" s="627" customFormat="1" ht="10.15" x14ac:dyDescent="0.3"/>
    <row r="23" spans="1:10" s="627" customFormat="1" ht="10.15" x14ac:dyDescent="0.3"/>
    <row r="24" spans="1:10" s="627" customFormat="1" ht="10.15" x14ac:dyDescent="0.3"/>
    <row r="25" spans="1:10" s="627" customFormat="1" ht="10.15" x14ac:dyDescent="0.3"/>
    <row r="26" spans="1:10" s="627" customFormat="1" ht="10.15" x14ac:dyDescent="0.3"/>
    <row r="27" spans="1:10" s="627" customFormat="1" ht="10.15" x14ac:dyDescent="0.3"/>
    <row r="28" spans="1:10" s="627" customFormat="1" ht="10.15" x14ac:dyDescent="0.3"/>
    <row r="29" spans="1:10" s="627" customFormat="1" ht="10.15" x14ac:dyDescent="0.3"/>
    <row r="30" spans="1:10" s="627" customFormat="1" ht="10.15" x14ac:dyDescent="0.3"/>
    <row r="31" spans="1:10" s="627" customFormat="1" ht="10.15" x14ac:dyDescent="0.3"/>
    <row r="32" spans="1:10" s="627" customFormat="1" ht="10.15" x14ac:dyDescent="0.3"/>
    <row r="33" spans="1:5" ht="13.15" x14ac:dyDescent="0.35">
      <c r="A33" s="316"/>
      <c r="B33" s="316"/>
      <c r="C33" s="623"/>
      <c r="D33" s="317"/>
      <c r="E33" s="317"/>
    </row>
    <row r="34" spans="1:5" ht="13.15" x14ac:dyDescent="0.35">
      <c r="A34" s="316"/>
      <c r="B34" s="316"/>
      <c r="C34" s="623"/>
      <c r="D34" s="317"/>
      <c r="E34" s="317"/>
    </row>
    <row r="35" spans="1:5" ht="13.15" x14ac:dyDescent="0.35">
      <c r="A35" s="316"/>
      <c r="B35" s="316"/>
      <c r="C35" s="623"/>
      <c r="D35" s="317"/>
      <c r="E35" s="317"/>
    </row>
    <row r="36" spans="1:5" ht="13.15" x14ac:dyDescent="0.35">
      <c r="A36" s="316"/>
      <c r="B36" s="316"/>
      <c r="C36" s="623"/>
      <c r="D36" s="317"/>
      <c r="E36" s="317"/>
    </row>
    <row r="37" spans="1:5" ht="13.15" x14ac:dyDescent="0.35">
      <c r="A37" s="316"/>
      <c r="B37" s="316"/>
      <c r="C37" s="623"/>
      <c r="D37" s="317"/>
      <c r="E37" s="317"/>
    </row>
    <row r="38" spans="1:5" ht="13.15" x14ac:dyDescent="0.35">
      <c r="A38" s="316"/>
      <c r="B38" s="316"/>
      <c r="C38" s="623"/>
      <c r="D38" s="317"/>
      <c r="E38" s="317"/>
    </row>
    <row r="39" spans="1:5" ht="13.15" x14ac:dyDescent="0.35">
      <c r="A39" s="316"/>
      <c r="B39" s="316"/>
      <c r="C39" s="623"/>
      <c r="D39" s="317"/>
      <c r="E39" s="317"/>
    </row>
    <row r="40" spans="1:5" ht="13.15" x14ac:dyDescent="0.35">
      <c r="A40" s="316"/>
      <c r="B40" s="316"/>
      <c r="C40" s="623"/>
      <c r="D40" s="317"/>
      <c r="E40" s="317"/>
    </row>
    <row r="41" spans="1:5" ht="13.15" x14ac:dyDescent="0.35">
      <c r="A41" s="316"/>
      <c r="B41" s="316"/>
      <c r="C41" s="623"/>
      <c r="D41" s="317"/>
      <c r="E41" s="317"/>
    </row>
    <row r="42" spans="1:5" ht="13.15" x14ac:dyDescent="0.35">
      <c r="A42" s="316"/>
      <c r="B42" s="316"/>
      <c r="C42" s="623"/>
      <c r="D42" s="317"/>
      <c r="E42" s="317"/>
    </row>
    <row r="43" spans="1:5" ht="13.15" x14ac:dyDescent="0.35">
      <c r="A43" s="316"/>
      <c r="B43" s="316"/>
      <c r="C43" s="623"/>
      <c r="D43" s="317"/>
      <c r="E43" s="317"/>
    </row>
    <row r="44" spans="1:5" ht="13.15" x14ac:dyDescent="0.35">
      <c r="A44" s="316"/>
      <c r="B44" s="316"/>
      <c r="C44" s="623"/>
      <c r="D44" s="317"/>
      <c r="E44" s="317"/>
    </row>
    <row r="45" spans="1:5" ht="13.15" x14ac:dyDescent="0.35">
      <c r="A45" s="538" t="s">
        <v>747</v>
      </c>
      <c r="B45" s="316"/>
      <c r="C45" s="623"/>
      <c r="D45" s="317"/>
      <c r="E45" s="317"/>
    </row>
    <row r="46" spans="1:5" ht="13.9" x14ac:dyDescent="0.35">
      <c r="A46" s="629" t="s">
        <v>897</v>
      </c>
      <c r="B46" s="316"/>
      <c r="C46" s="623"/>
      <c r="D46" s="317"/>
      <c r="E46" s="317"/>
    </row>
    <row r="47" spans="1:5" ht="13.15" x14ac:dyDescent="0.35">
      <c r="B47" s="316"/>
      <c r="C47" s="623"/>
      <c r="D47" s="317"/>
      <c r="E47" s="317"/>
    </row>
    <row r="48" spans="1:5" ht="13.15" x14ac:dyDescent="0.35">
      <c r="A48" s="630" t="s">
        <v>914</v>
      </c>
      <c r="B48" s="316"/>
      <c r="C48" s="623"/>
      <c r="D48" s="317"/>
      <c r="E48" s="317"/>
    </row>
    <row r="49" spans="1:5" ht="13.15" x14ac:dyDescent="0.35">
      <c r="A49" s="630" t="s">
        <v>789</v>
      </c>
      <c r="B49" s="316"/>
      <c r="C49" s="623"/>
      <c r="D49" s="317"/>
      <c r="E49" s="317"/>
    </row>
    <row r="50" spans="1:5" ht="13.15" x14ac:dyDescent="0.35">
      <c r="A50" s="316"/>
      <c r="B50" s="316"/>
      <c r="C50" s="623"/>
      <c r="D50" s="317"/>
      <c r="E50" s="317"/>
    </row>
    <row r="51" spans="1:5" ht="13.15" x14ac:dyDescent="0.35">
      <c r="A51" s="316"/>
      <c r="B51" s="316"/>
      <c r="C51" s="623"/>
      <c r="D51" s="317"/>
      <c r="E51" s="317"/>
    </row>
    <row r="52" spans="1:5" ht="13.15" x14ac:dyDescent="0.35">
      <c r="A52" s="316"/>
      <c r="B52" s="316"/>
      <c r="C52" s="623"/>
      <c r="D52" s="317"/>
      <c r="E52" s="317"/>
    </row>
    <row r="53" spans="1:5" ht="13.15" x14ac:dyDescent="0.35">
      <c r="A53" s="316"/>
      <c r="B53" s="316"/>
      <c r="C53" s="623"/>
      <c r="D53" s="317"/>
      <c r="E53" s="317"/>
    </row>
    <row r="54" spans="1:5" ht="13.15" x14ac:dyDescent="0.35">
      <c r="A54" s="316"/>
      <c r="B54" s="316"/>
      <c r="C54" s="623"/>
      <c r="D54" s="317"/>
      <c r="E54" s="317"/>
    </row>
    <row r="55" spans="1:5" ht="13.15" x14ac:dyDescent="0.35">
      <c r="A55" s="316"/>
      <c r="B55" s="316"/>
      <c r="C55" s="623"/>
      <c r="D55" s="317"/>
      <c r="E55" s="317"/>
    </row>
    <row r="56" spans="1:5" ht="13.15" x14ac:dyDescent="0.35">
      <c r="A56" s="316"/>
      <c r="B56" s="316"/>
      <c r="C56" s="623"/>
      <c r="D56" s="317"/>
      <c r="E56" s="317"/>
    </row>
    <row r="57" spans="1:5" ht="13.15" x14ac:dyDescent="0.35">
      <c r="A57" s="316"/>
      <c r="B57" s="316"/>
      <c r="C57" s="623"/>
      <c r="D57" s="317"/>
      <c r="E57" s="317"/>
    </row>
    <row r="58" spans="1:5" ht="13.15" x14ac:dyDescent="0.35">
      <c r="A58" s="316"/>
      <c r="B58" s="316"/>
      <c r="C58" s="623"/>
      <c r="D58" s="317"/>
      <c r="E58" s="317"/>
    </row>
    <row r="59" spans="1:5" ht="13.15" x14ac:dyDescent="0.35">
      <c r="A59" s="316"/>
      <c r="B59" s="316"/>
      <c r="C59" s="623"/>
      <c r="D59" s="317"/>
      <c r="E59" s="317"/>
    </row>
    <row r="60" spans="1:5" ht="13.15" x14ac:dyDescent="0.35">
      <c r="A60" s="316"/>
      <c r="B60" s="316"/>
      <c r="C60" s="623"/>
      <c r="D60" s="317"/>
      <c r="E60" s="317"/>
    </row>
    <row r="61" spans="1:5" ht="13.15" x14ac:dyDescent="0.35">
      <c r="A61" s="316"/>
      <c r="B61" s="316"/>
      <c r="C61" s="623"/>
      <c r="D61" s="317"/>
      <c r="E61" s="317"/>
    </row>
    <row r="62" spans="1:5" ht="13.15" x14ac:dyDescent="0.35">
      <c r="A62" s="316"/>
      <c r="B62" s="316"/>
      <c r="C62" s="623"/>
      <c r="D62" s="317"/>
      <c r="E62" s="317"/>
    </row>
    <row r="63" spans="1:5" ht="13.15" x14ac:dyDescent="0.35">
      <c r="A63" s="316"/>
      <c r="B63" s="316"/>
      <c r="C63" s="623"/>
      <c r="D63" s="317"/>
      <c r="E63" s="317"/>
    </row>
    <row r="64" spans="1:5" ht="13.15" x14ac:dyDescent="0.35">
      <c r="A64" s="316"/>
      <c r="B64" s="316"/>
      <c r="C64" s="623"/>
      <c r="D64" s="317"/>
      <c r="E64" s="317"/>
    </row>
    <row r="65" spans="1:5" ht="13.15" x14ac:dyDescent="0.35">
      <c r="A65" s="316"/>
      <c r="B65" s="316"/>
      <c r="C65" s="623"/>
      <c r="D65" s="317"/>
      <c r="E65" s="317"/>
    </row>
    <row r="66" spans="1:5" ht="13.15" x14ac:dyDescent="0.35">
      <c r="A66" s="316"/>
      <c r="B66" s="316"/>
      <c r="C66" s="623"/>
      <c r="D66" s="317"/>
      <c r="E66" s="317"/>
    </row>
    <row r="67" spans="1:5" ht="13.15" x14ac:dyDescent="0.35">
      <c r="A67" s="316"/>
      <c r="B67" s="316"/>
      <c r="C67" s="623"/>
      <c r="D67" s="317"/>
      <c r="E67" s="317"/>
    </row>
  </sheetData>
  <mergeCells count="1">
    <mergeCell ref="A2:C2"/>
  </mergeCells>
  <hyperlinks>
    <hyperlink ref="A2:C2" location="TOC!A1" display="Return to Table of Contents"/>
  </hyperlinks>
  <pageMargins left="0.7" right="0.7" top="0.75" bottom="0.75" header="0.3" footer="0.3"/>
  <pageSetup scale="59" orientation="portrait" horizontalDpi="1200" verticalDpi="1200" r:id="rId1"/>
  <headerFooter>
    <oddHeader>&amp;L2020-21 &amp;"Arial,Italic"Survey of Dental Education&amp;"Arial,Regular"
Report 1 - Academic Programs, Enrollment, and Graduates</oddHeader>
  </headerFooter>
  <drawing r:id="rId2"/>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pageSetUpPr fitToPage="1"/>
  </sheetPr>
  <dimension ref="A1:R79"/>
  <sheetViews>
    <sheetView zoomScaleNormal="100" workbookViewId="0">
      <pane xSplit="2" ySplit="4" topLeftCell="C5" activePane="bottomRight" state="frozen"/>
      <selection pane="topRight" activeCell="C1" sqref="C1"/>
      <selection pane="bottomLeft" activeCell="A5" sqref="A5"/>
      <selection pane="bottomRight" sqref="A1:B1"/>
    </sheetView>
  </sheetViews>
  <sheetFormatPr defaultColWidth="9.1328125" defaultRowHeight="13.5" x14ac:dyDescent="0.35"/>
  <cols>
    <col min="1" max="1" width="9.86328125" style="267" customWidth="1"/>
    <col min="2" max="2" width="57.6640625" style="267" customWidth="1"/>
    <col min="3" max="3" width="13.86328125" style="267" customWidth="1"/>
    <col min="4" max="4" width="13" style="267" customWidth="1"/>
    <col min="5" max="5" width="13.1328125" style="267" customWidth="1"/>
    <col min="6" max="6" width="12.53125" style="267" customWidth="1"/>
    <col min="7" max="7" width="13" style="267" customWidth="1"/>
    <col min="8" max="10" width="12.86328125" style="267" customWidth="1"/>
    <col min="11" max="11" width="13.1328125" style="267" customWidth="1"/>
    <col min="12" max="12" width="12.86328125" style="267" customWidth="1"/>
    <col min="13" max="14" width="13.46484375" style="267" customWidth="1"/>
    <col min="15" max="16" width="13.1328125" style="267" customWidth="1"/>
    <col min="17" max="17" width="15.53125" style="267" customWidth="1"/>
    <col min="18" max="16384" width="9.1328125" style="267"/>
  </cols>
  <sheetData>
    <row r="1" spans="1:18" ht="34.5" customHeight="1" x14ac:dyDescent="0.4">
      <c r="A1" s="801" t="s">
        <v>788</v>
      </c>
      <c r="B1" s="801"/>
    </row>
    <row r="2" spans="1:18" ht="20.25" customHeight="1" x14ac:dyDescent="0.35">
      <c r="A2" s="728" t="s">
        <v>0</v>
      </c>
      <c r="B2" s="728"/>
    </row>
    <row r="3" spans="1:18" ht="30" customHeight="1" x14ac:dyDescent="0.35">
      <c r="A3" s="731" t="s">
        <v>753</v>
      </c>
      <c r="B3" s="794" t="s">
        <v>750</v>
      </c>
      <c r="C3" s="723" t="s">
        <v>611</v>
      </c>
      <c r="D3" s="723" t="s">
        <v>596</v>
      </c>
      <c r="E3" s="723" t="s">
        <v>597</v>
      </c>
      <c r="F3" s="723" t="s">
        <v>598</v>
      </c>
      <c r="G3" s="723" t="s">
        <v>599</v>
      </c>
      <c r="H3" s="723" t="s">
        <v>600</v>
      </c>
      <c r="I3" s="723" t="s">
        <v>612</v>
      </c>
      <c r="J3" s="723" t="s">
        <v>601</v>
      </c>
      <c r="K3" s="723" t="s">
        <v>602</v>
      </c>
      <c r="L3" s="723" t="s">
        <v>603</v>
      </c>
      <c r="M3" s="723" t="s">
        <v>604</v>
      </c>
      <c r="N3" s="723" t="s">
        <v>605</v>
      </c>
      <c r="O3" s="723" t="s">
        <v>606</v>
      </c>
      <c r="P3" s="723" t="s">
        <v>607</v>
      </c>
      <c r="Q3" s="723" t="s">
        <v>608</v>
      </c>
    </row>
    <row r="4" spans="1:18" ht="35.25" customHeight="1" x14ac:dyDescent="0.35">
      <c r="A4" s="731"/>
      <c r="B4" s="794"/>
      <c r="C4" s="723"/>
      <c r="D4" s="723"/>
      <c r="E4" s="723"/>
      <c r="F4" s="723"/>
      <c r="G4" s="723"/>
      <c r="H4" s="723"/>
      <c r="I4" s="723"/>
      <c r="J4" s="723"/>
      <c r="K4" s="723"/>
      <c r="L4" s="723"/>
      <c r="M4" s="723"/>
      <c r="N4" s="723"/>
      <c r="O4" s="723"/>
      <c r="P4" s="723"/>
      <c r="Q4" s="723"/>
    </row>
    <row r="5" spans="1:18" s="269" customFormat="1" ht="20.100000000000001" customHeight="1" x14ac:dyDescent="0.35">
      <c r="A5" s="63" t="s">
        <v>9</v>
      </c>
      <c r="B5" s="64" t="s">
        <v>10</v>
      </c>
      <c r="C5" s="330">
        <v>30.45</v>
      </c>
      <c r="D5" s="330">
        <v>17.100000000000001</v>
      </c>
      <c r="E5" s="330">
        <v>32.9</v>
      </c>
      <c r="F5" s="330">
        <v>10.130000000000001</v>
      </c>
      <c r="G5" s="330">
        <v>4</v>
      </c>
      <c r="H5" s="330">
        <v>0</v>
      </c>
      <c r="I5" s="330">
        <v>0</v>
      </c>
      <c r="J5" s="330">
        <v>0</v>
      </c>
      <c r="K5" s="330">
        <v>1</v>
      </c>
      <c r="L5" s="330">
        <v>3.5</v>
      </c>
      <c r="M5" s="330">
        <v>15</v>
      </c>
      <c r="N5" s="330">
        <v>32.35</v>
      </c>
      <c r="O5" s="330">
        <v>1.8</v>
      </c>
      <c r="P5" s="330">
        <v>4.75</v>
      </c>
      <c r="Q5" s="330">
        <v>152.97999999999999</v>
      </c>
      <c r="R5" s="453"/>
    </row>
    <row r="6" spans="1:18" s="269" customFormat="1" ht="20.100000000000001" customHeight="1" x14ac:dyDescent="0.35">
      <c r="A6" s="69" t="s">
        <v>16</v>
      </c>
      <c r="B6" s="70" t="s">
        <v>17</v>
      </c>
      <c r="C6" s="331">
        <v>12</v>
      </c>
      <c r="D6" s="331">
        <v>0</v>
      </c>
      <c r="E6" s="331">
        <v>32</v>
      </c>
      <c r="F6" s="331">
        <v>17.149999999999999</v>
      </c>
      <c r="G6" s="331">
        <v>1</v>
      </c>
      <c r="H6" s="331">
        <v>5</v>
      </c>
      <c r="I6" s="331">
        <v>0</v>
      </c>
      <c r="J6" s="331">
        <v>1</v>
      </c>
      <c r="K6" s="331">
        <v>3</v>
      </c>
      <c r="L6" s="331">
        <v>2</v>
      </c>
      <c r="M6" s="331">
        <v>1</v>
      </c>
      <c r="N6" s="331">
        <v>14.4</v>
      </c>
      <c r="O6" s="331">
        <v>0</v>
      </c>
      <c r="P6" s="331">
        <v>2</v>
      </c>
      <c r="Q6" s="331">
        <v>90.55</v>
      </c>
      <c r="R6" s="453"/>
    </row>
    <row r="7" spans="1:18" s="269" customFormat="1" ht="20.100000000000001" customHeight="1" x14ac:dyDescent="0.35">
      <c r="A7" s="63" t="s">
        <v>16</v>
      </c>
      <c r="B7" s="64" t="s">
        <v>20</v>
      </c>
      <c r="C7" s="330">
        <v>6</v>
      </c>
      <c r="D7" s="330">
        <v>2</v>
      </c>
      <c r="E7" s="330">
        <v>38</v>
      </c>
      <c r="F7" s="330">
        <v>12</v>
      </c>
      <c r="G7" s="330">
        <v>3</v>
      </c>
      <c r="H7" s="330">
        <v>0</v>
      </c>
      <c r="I7" s="330">
        <v>0</v>
      </c>
      <c r="J7" s="330">
        <v>0</v>
      </c>
      <c r="K7" s="330">
        <v>7</v>
      </c>
      <c r="L7" s="330">
        <v>0</v>
      </c>
      <c r="M7" s="330">
        <v>18</v>
      </c>
      <c r="N7" s="330">
        <v>9</v>
      </c>
      <c r="O7" s="330">
        <v>1</v>
      </c>
      <c r="P7" s="330">
        <v>10</v>
      </c>
      <c r="Q7" s="330">
        <v>106</v>
      </c>
      <c r="R7" s="453"/>
    </row>
    <row r="8" spans="1:18" s="269" customFormat="1" ht="20.100000000000001" customHeight="1" x14ac:dyDescent="0.35">
      <c r="A8" s="69" t="s">
        <v>23</v>
      </c>
      <c r="B8" s="70" t="s">
        <v>24</v>
      </c>
      <c r="C8" s="331">
        <v>17</v>
      </c>
      <c r="D8" s="331">
        <v>43</v>
      </c>
      <c r="E8" s="331">
        <v>30.4</v>
      </c>
      <c r="F8" s="331">
        <v>2</v>
      </c>
      <c r="G8" s="331">
        <v>2</v>
      </c>
      <c r="H8" s="331">
        <v>0</v>
      </c>
      <c r="I8" s="331">
        <v>5</v>
      </c>
      <c r="J8" s="331">
        <v>3</v>
      </c>
      <c r="K8" s="331">
        <v>21.5</v>
      </c>
      <c r="L8" s="331">
        <v>12</v>
      </c>
      <c r="M8" s="331">
        <v>16</v>
      </c>
      <c r="N8" s="331">
        <v>17</v>
      </c>
      <c r="O8" s="331">
        <v>1</v>
      </c>
      <c r="P8" s="331">
        <v>24</v>
      </c>
      <c r="Q8" s="331">
        <v>193.9</v>
      </c>
      <c r="R8" s="453"/>
    </row>
    <row r="9" spans="1:18" s="269" customFormat="1" ht="20.100000000000001" customHeight="1" x14ac:dyDescent="0.35">
      <c r="A9" s="63" t="s">
        <v>23</v>
      </c>
      <c r="B9" s="64" t="s">
        <v>28</v>
      </c>
      <c r="C9" s="330">
        <v>7.9</v>
      </c>
      <c r="D9" s="330">
        <v>58.5</v>
      </c>
      <c r="E9" s="330">
        <v>38.5</v>
      </c>
      <c r="F9" s="330">
        <v>5.8</v>
      </c>
      <c r="G9" s="330">
        <v>2</v>
      </c>
      <c r="H9" s="330">
        <v>0</v>
      </c>
      <c r="I9" s="330">
        <v>0</v>
      </c>
      <c r="J9" s="330">
        <v>2.4</v>
      </c>
      <c r="K9" s="330">
        <v>9</v>
      </c>
      <c r="L9" s="330">
        <v>0.06</v>
      </c>
      <c r="M9" s="330">
        <v>0</v>
      </c>
      <c r="N9" s="330">
        <v>6.04</v>
      </c>
      <c r="O9" s="330">
        <v>0</v>
      </c>
      <c r="P9" s="330">
        <v>30.43</v>
      </c>
      <c r="Q9" s="330">
        <v>160.63</v>
      </c>
      <c r="R9" s="453"/>
    </row>
    <row r="10" spans="1:18" s="269" customFormat="1" ht="20.100000000000001" customHeight="1" x14ac:dyDescent="0.35">
      <c r="A10" s="69" t="s">
        <v>23</v>
      </c>
      <c r="B10" s="70" t="s">
        <v>29</v>
      </c>
      <c r="C10" s="331">
        <v>63.51</v>
      </c>
      <c r="D10" s="331">
        <v>30</v>
      </c>
      <c r="E10" s="331">
        <v>37</v>
      </c>
      <c r="F10" s="331">
        <v>6.8</v>
      </c>
      <c r="G10" s="331">
        <v>7</v>
      </c>
      <c r="H10" s="331">
        <v>7</v>
      </c>
      <c r="I10" s="331">
        <v>0</v>
      </c>
      <c r="J10" s="331">
        <v>3</v>
      </c>
      <c r="K10" s="331">
        <v>6.5</v>
      </c>
      <c r="L10" s="331">
        <v>1</v>
      </c>
      <c r="M10" s="331">
        <v>6</v>
      </c>
      <c r="N10" s="331">
        <v>36.06</v>
      </c>
      <c r="O10" s="331">
        <v>0</v>
      </c>
      <c r="P10" s="331">
        <v>0</v>
      </c>
      <c r="Q10" s="331">
        <v>203.87</v>
      </c>
      <c r="R10" s="453"/>
    </row>
    <row r="11" spans="1:18" s="269" customFormat="1" ht="20.100000000000001" customHeight="1" x14ac:dyDescent="0.35">
      <c r="A11" s="63" t="s">
        <v>23</v>
      </c>
      <c r="B11" s="64" t="s">
        <v>31</v>
      </c>
      <c r="C11" s="330">
        <v>51</v>
      </c>
      <c r="D11" s="330">
        <v>12</v>
      </c>
      <c r="E11" s="330">
        <v>48</v>
      </c>
      <c r="F11" s="330">
        <v>7.8</v>
      </c>
      <c r="G11" s="330">
        <v>1</v>
      </c>
      <c r="H11" s="330">
        <v>2</v>
      </c>
      <c r="I11" s="330">
        <v>0</v>
      </c>
      <c r="J11" s="330">
        <v>8</v>
      </c>
      <c r="K11" s="330">
        <v>17</v>
      </c>
      <c r="L11" s="330">
        <v>12</v>
      </c>
      <c r="M11" s="330">
        <v>37</v>
      </c>
      <c r="N11" s="330">
        <v>2.5</v>
      </c>
      <c r="O11" s="330">
        <v>0</v>
      </c>
      <c r="P11" s="330">
        <v>45.6</v>
      </c>
      <c r="Q11" s="330">
        <v>243.9</v>
      </c>
      <c r="R11" s="453"/>
    </row>
    <row r="12" spans="1:18" s="269" customFormat="1" ht="20.100000000000001" customHeight="1" x14ac:dyDescent="0.35">
      <c r="A12" s="69" t="s">
        <v>23</v>
      </c>
      <c r="B12" s="70" t="s">
        <v>34</v>
      </c>
      <c r="C12" s="331">
        <v>32.6</v>
      </c>
      <c r="D12" s="331">
        <v>20.7</v>
      </c>
      <c r="E12" s="331">
        <v>14.8</v>
      </c>
      <c r="F12" s="331">
        <v>0</v>
      </c>
      <c r="G12" s="331">
        <v>6.1</v>
      </c>
      <c r="H12" s="331">
        <v>0</v>
      </c>
      <c r="I12" s="331">
        <v>0</v>
      </c>
      <c r="J12" s="331">
        <v>0.2</v>
      </c>
      <c r="K12" s="331">
        <v>7.9</v>
      </c>
      <c r="L12" s="331">
        <v>7.7</v>
      </c>
      <c r="M12" s="331">
        <v>24.4</v>
      </c>
      <c r="N12" s="331">
        <v>0</v>
      </c>
      <c r="O12" s="331">
        <v>0</v>
      </c>
      <c r="P12" s="331">
        <v>33.6</v>
      </c>
      <c r="Q12" s="331">
        <v>148</v>
      </c>
      <c r="R12" s="453"/>
    </row>
    <row r="13" spans="1:18" s="269" customFormat="1" ht="20.100000000000001" customHeight="1" x14ac:dyDescent="0.35">
      <c r="A13" s="63" t="s">
        <v>23</v>
      </c>
      <c r="B13" s="64" t="s">
        <v>37</v>
      </c>
      <c r="C13" s="330">
        <v>7</v>
      </c>
      <c r="D13" s="330">
        <v>9</v>
      </c>
      <c r="E13" s="330">
        <v>19</v>
      </c>
      <c r="F13" s="330">
        <v>0</v>
      </c>
      <c r="G13" s="330">
        <v>0</v>
      </c>
      <c r="H13" s="330">
        <v>5</v>
      </c>
      <c r="I13" s="330">
        <v>0</v>
      </c>
      <c r="J13" s="330">
        <v>0</v>
      </c>
      <c r="K13" s="330">
        <v>4</v>
      </c>
      <c r="L13" s="330">
        <v>2</v>
      </c>
      <c r="M13" s="330">
        <v>6</v>
      </c>
      <c r="N13" s="330">
        <v>11</v>
      </c>
      <c r="O13" s="330">
        <v>0</v>
      </c>
      <c r="P13" s="330">
        <v>2</v>
      </c>
      <c r="Q13" s="330">
        <v>65</v>
      </c>
      <c r="R13" s="453"/>
    </row>
    <row r="14" spans="1:18" s="269" customFormat="1" ht="20.100000000000001" customHeight="1" x14ac:dyDescent="0.35">
      <c r="A14" s="69" t="s">
        <v>39</v>
      </c>
      <c r="B14" s="70" t="s">
        <v>40</v>
      </c>
      <c r="C14" s="331">
        <v>19</v>
      </c>
      <c r="D14" s="331">
        <v>8</v>
      </c>
      <c r="E14" s="331">
        <v>33</v>
      </c>
      <c r="F14" s="331">
        <v>0</v>
      </c>
      <c r="G14" s="331">
        <v>5</v>
      </c>
      <c r="H14" s="331">
        <v>0</v>
      </c>
      <c r="I14" s="331">
        <v>0</v>
      </c>
      <c r="J14" s="331">
        <v>5</v>
      </c>
      <c r="K14" s="331">
        <v>3</v>
      </c>
      <c r="L14" s="331">
        <v>7</v>
      </c>
      <c r="M14" s="331">
        <v>8</v>
      </c>
      <c r="N14" s="331">
        <v>41</v>
      </c>
      <c r="O14" s="331">
        <v>0</v>
      </c>
      <c r="P14" s="331">
        <v>5</v>
      </c>
      <c r="Q14" s="331">
        <v>134</v>
      </c>
      <c r="R14" s="453"/>
    </row>
    <row r="15" spans="1:18" s="269" customFormat="1" ht="20.100000000000001" customHeight="1" x14ac:dyDescent="0.35">
      <c r="A15" s="63" t="s">
        <v>42</v>
      </c>
      <c r="B15" s="64" t="s">
        <v>43</v>
      </c>
      <c r="C15" s="330">
        <v>34</v>
      </c>
      <c r="D15" s="330">
        <v>33</v>
      </c>
      <c r="E15" s="330">
        <v>45</v>
      </c>
      <c r="F15" s="330">
        <v>5.2</v>
      </c>
      <c r="G15" s="330">
        <v>4</v>
      </c>
      <c r="H15" s="330">
        <v>0</v>
      </c>
      <c r="I15" s="330">
        <v>0</v>
      </c>
      <c r="J15" s="330">
        <v>3</v>
      </c>
      <c r="K15" s="330">
        <v>3</v>
      </c>
      <c r="L15" s="330">
        <v>3</v>
      </c>
      <c r="M15" s="330">
        <v>7</v>
      </c>
      <c r="N15" s="330">
        <v>0</v>
      </c>
      <c r="O15" s="330">
        <v>2</v>
      </c>
      <c r="P15" s="330">
        <v>0</v>
      </c>
      <c r="Q15" s="330">
        <v>139.19999999999999</v>
      </c>
      <c r="R15" s="453"/>
    </row>
    <row r="16" spans="1:18" s="269" customFormat="1" ht="20.100000000000001" customHeight="1" x14ac:dyDescent="0.35">
      <c r="A16" s="69" t="s">
        <v>45</v>
      </c>
      <c r="B16" s="70" t="s">
        <v>46</v>
      </c>
      <c r="C16" s="331">
        <v>8</v>
      </c>
      <c r="D16" s="331">
        <v>7</v>
      </c>
      <c r="E16" s="331">
        <v>18</v>
      </c>
      <c r="F16" s="331">
        <v>2</v>
      </c>
      <c r="G16" s="331">
        <v>1</v>
      </c>
      <c r="H16" s="331">
        <v>0</v>
      </c>
      <c r="I16" s="331">
        <v>0</v>
      </c>
      <c r="J16" s="331">
        <v>0</v>
      </c>
      <c r="K16" s="331">
        <v>1</v>
      </c>
      <c r="L16" s="331">
        <v>2</v>
      </c>
      <c r="M16" s="331">
        <v>2</v>
      </c>
      <c r="N16" s="331">
        <v>6</v>
      </c>
      <c r="O16" s="331">
        <v>0</v>
      </c>
      <c r="P16" s="331">
        <v>3</v>
      </c>
      <c r="Q16" s="331">
        <v>50</v>
      </c>
      <c r="R16" s="453"/>
    </row>
    <row r="17" spans="1:18" s="269" customFormat="1" ht="20.100000000000001" customHeight="1" x14ac:dyDescent="0.35">
      <c r="A17" s="63" t="s">
        <v>48</v>
      </c>
      <c r="B17" s="64" t="s">
        <v>49</v>
      </c>
      <c r="C17" s="330">
        <v>54</v>
      </c>
      <c r="D17" s="330">
        <v>53</v>
      </c>
      <c r="E17" s="330">
        <v>78.8</v>
      </c>
      <c r="F17" s="330">
        <v>12.05</v>
      </c>
      <c r="G17" s="330">
        <v>2</v>
      </c>
      <c r="H17" s="330">
        <v>0</v>
      </c>
      <c r="I17" s="330">
        <v>0</v>
      </c>
      <c r="J17" s="330">
        <v>4</v>
      </c>
      <c r="K17" s="330">
        <v>6</v>
      </c>
      <c r="L17" s="330">
        <v>0</v>
      </c>
      <c r="M17" s="330">
        <v>8</v>
      </c>
      <c r="N17" s="330">
        <v>25.8</v>
      </c>
      <c r="O17" s="330">
        <v>4</v>
      </c>
      <c r="P17" s="330">
        <v>20.75</v>
      </c>
      <c r="Q17" s="330">
        <v>268.39999999999998</v>
      </c>
      <c r="R17" s="453"/>
    </row>
    <row r="18" spans="1:18" s="269" customFormat="1" ht="20.100000000000001" customHeight="1" x14ac:dyDescent="0.35">
      <c r="A18" s="69" t="s">
        <v>48</v>
      </c>
      <c r="B18" s="70" t="s">
        <v>50</v>
      </c>
      <c r="C18" s="331">
        <v>14</v>
      </c>
      <c r="D18" s="331">
        <v>7</v>
      </c>
      <c r="E18" s="331">
        <v>0</v>
      </c>
      <c r="F18" s="331">
        <v>15</v>
      </c>
      <c r="G18" s="331">
        <v>1</v>
      </c>
      <c r="H18" s="331">
        <v>68</v>
      </c>
      <c r="I18" s="331">
        <v>0</v>
      </c>
      <c r="J18" s="331">
        <v>2</v>
      </c>
      <c r="K18" s="331">
        <v>13</v>
      </c>
      <c r="L18" s="331">
        <v>0</v>
      </c>
      <c r="M18" s="331">
        <v>33</v>
      </c>
      <c r="N18" s="331">
        <v>0</v>
      </c>
      <c r="O18" s="331">
        <v>0</v>
      </c>
      <c r="P18" s="331">
        <v>6</v>
      </c>
      <c r="Q18" s="331">
        <v>159</v>
      </c>
      <c r="R18" s="453"/>
    </row>
    <row r="19" spans="1:18" s="269" customFormat="1" ht="20.100000000000001" customHeight="1" x14ac:dyDescent="0.35">
      <c r="A19" s="63" t="s">
        <v>48</v>
      </c>
      <c r="B19" s="64" t="s">
        <v>362</v>
      </c>
      <c r="C19" s="330">
        <v>4</v>
      </c>
      <c r="D19" s="330">
        <v>24</v>
      </c>
      <c r="E19" s="330">
        <v>4</v>
      </c>
      <c r="F19" s="330">
        <v>3</v>
      </c>
      <c r="G19" s="330">
        <v>0</v>
      </c>
      <c r="H19" s="330">
        <v>0</v>
      </c>
      <c r="I19" s="330">
        <v>0</v>
      </c>
      <c r="J19" s="330">
        <v>0</v>
      </c>
      <c r="K19" s="330">
        <v>0</v>
      </c>
      <c r="L19" s="330">
        <v>3</v>
      </c>
      <c r="M19" s="330">
        <v>3</v>
      </c>
      <c r="N19" s="330">
        <v>4</v>
      </c>
      <c r="O19" s="330">
        <v>0</v>
      </c>
      <c r="P19" s="330">
        <v>0</v>
      </c>
      <c r="Q19" s="330">
        <v>45</v>
      </c>
      <c r="R19" s="453"/>
    </row>
    <row r="20" spans="1:18" s="269" customFormat="1" ht="20.100000000000001" customHeight="1" x14ac:dyDescent="0.35">
      <c r="A20" s="69" t="s">
        <v>53</v>
      </c>
      <c r="B20" s="70" t="s">
        <v>54</v>
      </c>
      <c r="C20" s="331">
        <v>37.47</v>
      </c>
      <c r="D20" s="331">
        <v>74</v>
      </c>
      <c r="E20" s="331">
        <v>77</v>
      </c>
      <c r="F20" s="331">
        <v>4.8</v>
      </c>
      <c r="G20" s="331">
        <v>7.49</v>
      </c>
      <c r="H20" s="331">
        <v>0</v>
      </c>
      <c r="I20" s="331">
        <v>1</v>
      </c>
      <c r="J20" s="331">
        <v>2</v>
      </c>
      <c r="K20" s="331">
        <v>16.98</v>
      </c>
      <c r="L20" s="331">
        <v>3</v>
      </c>
      <c r="M20" s="331">
        <v>6</v>
      </c>
      <c r="N20" s="331">
        <v>19</v>
      </c>
      <c r="O20" s="331">
        <v>3</v>
      </c>
      <c r="P20" s="331">
        <v>16.399999999999999</v>
      </c>
      <c r="Q20" s="331">
        <v>268.14</v>
      </c>
      <c r="R20" s="453"/>
    </row>
    <row r="21" spans="1:18" s="269" customFormat="1" ht="20.100000000000001" customHeight="1" x14ac:dyDescent="0.35">
      <c r="A21" s="63" t="s">
        <v>56</v>
      </c>
      <c r="B21" s="64" t="s">
        <v>57</v>
      </c>
      <c r="C21" s="330">
        <v>13</v>
      </c>
      <c r="D21" s="330">
        <v>26.8</v>
      </c>
      <c r="E21" s="330">
        <v>22</v>
      </c>
      <c r="F21" s="330">
        <v>3</v>
      </c>
      <c r="G21" s="330">
        <v>0</v>
      </c>
      <c r="H21" s="330">
        <v>0</v>
      </c>
      <c r="I21" s="330">
        <v>0</v>
      </c>
      <c r="J21" s="330">
        <v>0</v>
      </c>
      <c r="K21" s="330">
        <v>6</v>
      </c>
      <c r="L21" s="330">
        <v>10.6</v>
      </c>
      <c r="M21" s="330">
        <v>0</v>
      </c>
      <c r="N21" s="330">
        <v>3</v>
      </c>
      <c r="O21" s="330">
        <v>0</v>
      </c>
      <c r="P21" s="330">
        <v>12</v>
      </c>
      <c r="Q21" s="330">
        <v>96.4</v>
      </c>
      <c r="R21" s="453"/>
    </row>
    <row r="22" spans="1:18" s="269" customFormat="1" ht="20.100000000000001" customHeight="1" x14ac:dyDescent="0.35">
      <c r="A22" s="69" t="s">
        <v>56</v>
      </c>
      <c r="B22" s="70" t="s">
        <v>59</v>
      </c>
      <c r="C22" s="331">
        <v>14</v>
      </c>
      <c r="D22" s="331">
        <v>40.5</v>
      </c>
      <c r="E22" s="331">
        <v>49.5</v>
      </c>
      <c r="F22" s="331">
        <v>4</v>
      </c>
      <c r="G22" s="331">
        <v>3</v>
      </c>
      <c r="H22" s="331">
        <v>2</v>
      </c>
      <c r="I22" s="331">
        <v>0</v>
      </c>
      <c r="J22" s="331">
        <v>4</v>
      </c>
      <c r="K22" s="331">
        <v>16</v>
      </c>
      <c r="L22" s="331">
        <v>7</v>
      </c>
      <c r="M22" s="331">
        <v>1</v>
      </c>
      <c r="N22" s="331">
        <v>42.5</v>
      </c>
      <c r="O22" s="331">
        <v>0</v>
      </c>
      <c r="P22" s="331">
        <v>6</v>
      </c>
      <c r="Q22" s="331">
        <v>189.5</v>
      </c>
      <c r="R22" s="453"/>
    </row>
    <row r="23" spans="1:18" s="269" customFormat="1" ht="20.100000000000001" customHeight="1" x14ac:dyDescent="0.35">
      <c r="A23" s="63" t="s">
        <v>56</v>
      </c>
      <c r="B23" s="64" t="s">
        <v>61</v>
      </c>
      <c r="C23" s="330">
        <v>7</v>
      </c>
      <c r="D23" s="330">
        <v>0</v>
      </c>
      <c r="E23" s="330">
        <v>34</v>
      </c>
      <c r="F23" s="330">
        <v>10</v>
      </c>
      <c r="G23" s="330">
        <v>2</v>
      </c>
      <c r="H23" s="330">
        <v>0</v>
      </c>
      <c r="I23" s="330">
        <v>0</v>
      </c>
      <c r="J23" s="330">
        <v>0</v>
      </c>
      <c r="K23" s="330">
        <v>7</v>
      </c>
      <c r="L23" s="330">
        <v>0</v>
      </c>
      <c r="M23" s="330">
        <v>0</v>
      </c>
      <c r="N23" s="330">
        <v>0</v>
      </c>
      <c r="O23" s="330">
        <v>0</v>
      </c>
      <c r="P23" s="330">
        <v>12</v>
      </c>
      <c r="Q23" s="330">
        <v>72</v>
      </c>
      <c r="R23" s="453"/>
    </row>
    <row r="24" spans="1:18" s="269" customFormat="1" ht="20.100000000000001" customHeight="1" x14ac:dyDescent="0.35">
      <c r="A24" s="69" t="s">
        <v>62</v>
      </c>
      <c r="B24" s="70" t="s">
        <v>63</v>
      </c>
      <c r="C24" s="331">
        <v>47</v>
      </c>
      <c r="D24" s="331">
        <v>29.5</v>
      </c>
      <c r="E24" s="331">
        <v>35</v>
      </c>
      <c r="F24" s="331">
        <v>6.8</v>
      </c>
      <c r="G24" s="331">
        <v>3</v>
      </c>
      <c r="H24" s="331">
        <v>2</v>
      </c>
      <c r="I24" s="331">
        <v>13</v>
      </c>
      <c r="J24" s="331">
        <v>1</v>
      </c>
      <c r="K24" s="331">
        <v>15</v>
      </c>
      <c r="L24" s="331">
        <v>3.5</v>
      </c>
      <c r="M24" s="331">
        <v>26</v>
      </c>
      <c r="N24" s="331">
        <v>35.6</v>
      </c>
      <c r="O24" s="331">
        <v>0</v>
      </c>
      <c r="P24" s="331">
        <v>4.9000000000000004</v>
      </c>
      <c r="Q24" s="331">
        <v>222.3</v>
      </c>
      <c r="R24" s="453"/>
    </row>
    <row r="25" spans="1:18" s="269" customFormat="1" ht="20.100000000000001" customHeight="1" x14ac:dyDescent="0.35">
      <c r="A25" s="63" t="s">
        <v>64</v>
      </c>
      <c r="B25" s="64" t="s">
        <v>65</v>
      </c>
      <c r="C25" s="330">
        <v>29.8</v>
      </c>
      <c r="D25" s="330">
        <v>64.3</v>
      </c>
      <c r="E25" s="330">
        <v>58.9</v>
      </c>
      <c r="F25" s="330">
        <v>12.65</v>
      </c>
      <c r="G25" s="330">
        <v>4</v>
      </c>
      <c r="H25" s="330">
        <v>3</v>
      </c>
      <c r="I25" s="330">
        <v>3</v>
      </c>
      <c r="J25" s="330">
        <v>1</v>
      </c>
      <c r="K25" s="330">
        <v>16.5</v>
      </c>
      <c r="L25" s="330">
        <v>10</v>
      </c>
      <c r="M25" s="330">
        <v>3</v>
      </c>
      <c r="N25" s="330">
        <v>33.5</v>
      </c>
      <c r="O25" s="330">
        <v>5</v>
      </c>
      <c r="P25" s="330">
        <v>0</v>
      </c>
      <c r="Q25" s="330">
        <v>244.65</v>
      </c>
      <c r="R25" s="453"/>
    </row>
    <row r="26" spans="1:18" s="269" customFormat="1" ht="20.100000000000001" customHeight="1" x14ac:dyDescent="0.35">
      <c r="A26" s="69" t="s">
        <v>66</v>
      </c>
      <c r="B26" s="70" t="s">
        <v>67</v>
      </c>
      <c r="C26" s="331">
        <v>23</v>
      </c>
      <c r="D26" s="331">
        <v>65</v>
      </c>
      <c r="E26" s="331">
        <v>12</v>
      </c>
      <c r="F26" s="331">
        <v>0</v>
      </c>
      <c r="G26" s="331">
        <v>19</v>
      </c>
      <c r="H26" s="331">
        <v>9</v>
      </c>
      <c r="I26" s="331">
        <v>49</v>
      </c>
      <c r="J26" s="331">
        <v>2</v>
      </c>
      <c r="K26" s="331">
        <v>11</v>
      </c>
      <c r="L26" s="331">
        <v>7</v>
      </c>
      <c r="M26" s="331">
        <v>10</v>
      </c>
      <c r="N26" s="331">
        <v>13</v>
      </c>
      <c r="O26" s="331">
        <v>3</v>
      </c>
      <c r="P26" s="331">
        <v>5</v>
      </c>
      <c r="Q26" s="331">
        <v>228</v>
      </c>
      <c r="R26" s="453"/>
    </row>
    <row r="27" spans="1:18" s="269" customFormat="1" ht="20.100000000000001" customHeight="1" x14ac:dyDescent="0.35">
      <c r="A27" s="63" t="s">
        <v>66</v>
      </c>
      <c r="B27" s="64" t="s">
        <v>69</v>
      </c>
      <c r="C27" s="330">
        <v>19.5</v>
      </c>
      <c r="D27" s="330">
        <v>64</v>
      </c>
      <c r="E27" s="330">
        <v>19</v>
      </c>
      <c r="F27" s="330">
        <v>4.5999999999999996</v>
      </c>
      <c r="G27" s="330">
        <v>0</v>
      </c>
      <c r="H27" s="330">
        <v>21.6</v>
      </c>
      <c r="I27" s="330">
        <v>0</v>
      </c>
      <c r="J27" s="330">
        <v>4</v>
      </c>
      <c r="K27" s="330">
        <v>4</v>
      </c>
      <c r="L27" s="330">
        <v>11</v>
      </c>
      <c r="M27" s="330">
        <v>30</v>
      </c>
      <c r="N27" s="330">
        <v>25</v>
      </c>
      <c r="O27" s="330">
        <v>0</v>
      </c>
      <c r="P27" s="330">
        <v>3</v>
      </c>
      <c r="Q27" s="330">
        <v>205.7</v>
      </c>
      <c r="R27" s="453"/>
    </row>
    <row r="28" spans="1:18" s="269" customFormat="1" ht="20.100000000000001" customHeight="1" x14ac:dyDescent="0.35">
      <c r="A28" s="69" t="s">
        <v>71</v>
      </c>
      <c r="B28" s="70" t="s">
        <v>72</v>
      </c>
      <c r="C28" s="331">
        <v>19</v>
      </c>
      <c r="D28" s="331">
        <v>23</v>
      </c>
      <c r="E28" s="331">
        <v>0</v>
      </c>
      <c r="F28" s="331">
        <v>4</v>
      </c>
      <c r="G28" s="331">
        <v>3</v>
      </c>
      <c r="H28" s="331">
        <v>51</v>
      </c>
      <c r="I28" s="331">
        <v>0</v>
      </c>
      <c r="J28" s="331">
        <v>1</v>
      </c>
      <c r="K28" s="331">
        <v>8</v>
      </c>
      <c r="L28" s="331">
        <v>4</v>
      </c>
      <c r="M28" s="331">
        <v>5</v>
      </c>
      <c r="N28" s="331">
        <v>13</v>
      </c>
      <c r="O28" s="331">
        <v>2</v>
      </c>
      <c r="P28" s="331">
        <v>3</v>
      </c>
      <c r="Q28" s="331">
        <v>136</v>
      </c>
      <c r="R28" s="453"/>
    </row>
    <row r="29" spans="1:18" s="269" customFormat="1" ht="20.100000000000001" customHeight="1" x14ac:dyDescent="0.35">
      <c r="A29" s="63" t="s">
        <v>74</v>
      </c>
      <c r="B29" s="64" t="s">
        <v>75</v>
      </c>
      <c r="C29" s="330">
        <v>4</v>
      </c>
      <c r="D29" s="330">
        <v>7</v>
      </c>
      <c r="E29" s="330">
        <v>8</v>
      </c>
      <c r="F29" s="330">
        <v>2</v>
      </c>
      <c r="G29" s="330">
        <v>1</v>
      </c>
      <c r="H29" s="330">
        <v>0</v>
      </c>
      <c r="I29" s="330">
        <v>0</v>
      </c>
      <c r="J29" s="330">
        <v>0</v>
      </c>
      <c r="K29" s="330">
        <v>3</v>
      </c>
      <c r="L29" s="330">
        <v>2</v>
      </c>
      <c r="M29" s="330">
        <v>4</v>
      </c>
      <c r="N29" s="330">
        <v>7.6</v>
      </c>
      <c r="O29" s="330">
        <v>0</v>
      </c>
      <c r="P29" s="330">
        <v>0</v>
      </c>
      <c r="Q29" s="330">
        <v>38.6</v>
      </c>
      <c r="R29" s="453"/>
    </row>
    <row r="30" spans="1:18" s="269" customFormat="1" ht="20.100000000000001" customHeight="1" x14ac:dyDescent="0.35">
      <c r="A30" s="69" t="s">
        <v>76</v>
      </c>
      <c r="B30" s="70" t="s">
        <v>77</v>
      </c>
      <c r="C30" s="331">
        <v>24.8</v>
      </c>
      <c r="D30" s="331">
        <v>50</v>
      </c>
      <c r="E30" s="331">
        <v>38.799999999999997</v>
      </c>
      <c r="F30" s="331">
        <v>2.2000000000000002</v>
      </c>
      <c r="G30" s="331">
        <v>3</v>
      </c>
      <c r="H30" s="331">
        <v>0</v>
      </c>
      <c r="I30" s="331">
        <v>12</v>
      </c>
      <c r="J30" s="331">
        <v>1</v>
      </c>
      <c r="K30" s="331">
        <v>35.799999999999997</v>
      </c>
      <c r="L30" s="331">
        <v>19</v>
      </c>
      <c r="M30" s="331">
        <v>13</v>
      </c>
      <c r="N30" s="331">
        <v>63</v>
      </c>
      <c r="O30" s="331">
        <v>4.2</v>
      </c>
      <c r="P30" s="331">
        <v>7</v>
      </c>
      <c r="Q30" s="331">
        <v>273.8</v>
      </c>
      <c r="R30" s="453"/>
    </row>
    <row r="31" spans="1:18" s="269" customFormat="1" ht="20.100000000000001" customHeight="1" x14ac:dyDescent="0.35">
      <c r="A31" s="63" t="s">
        <v>80</v>
      </c>
      <c r="B31" s="64" t="s">
        <v>81</v>
      </c>
      <c r="C31" s="330">
        <v>30</v>
      </c>
      <c r="D31" s="330">
        <v>4.7</v>
      </c>
      <c r="E31" s="330">
        <v>14.6</v>
      </c>
      <c r="F31" s="330">
        <v>4.0999999999999996</v>
      </c>
      <c r="G31" s="330">
        <v>2.5</v>
      </c>
      <c r="H31" s="330">
        <v>0</v>
      </c>
      <c r="I31" s="330">
        <v>0</v>
      </c>
      <c r="J31" s="330">
        <v>1</v>
      </c>
      <c r="K31" s="330">
        <v>4</v>
      </c>
      <c r="L31" s="330">
        <v>3</v>
      </c>
      <c r="M31" s="330">
        <v>9</v>
      </c>
      <c r="N31" s="330">
        <v>33.799999999999997</v>
      </c>
      <c r="O31" s="330">
        <v>0.5</v>
      </c>
      <c r="P31" s="330">
        <v>3</v>
      </c>
      <c r="Q31" s="330">
        <v>110.2</v>
      </c>
      <c r="R31" s="453"/>
    </row>
    <row r="32" spans="1:18" s="269" customFormat="1" ht="20.100000000000001" customHeight="1" x14ac:dyDescent="0.35">
      <c r="A32" s="69" t="s">
        <v>80</v>
      </c>
      <c r="B32" s="70" t="s">
        <v>84</v>
      </c>
      <c r="C32" s="331">
        <v>30.6</v>
      </c>
      <c r="D32" s="331">
        <v>2</v>
      </c>
      <c r="E32" s="331">
        <v>49.8</v>
      </c>
      <c r="F32" s="331">
        <v>12</v>
      </c>
      <c r="G32" s="331">
        <v>6</v>
      </c>
      <c r="H32" s="331">
        <v>0</v>
      </c>
      <c r="I32" s="331">
        <v>10.5</v>
      </c>
      <c r="J32" s="331">
        <v>2</v>
      </c>
      <c r="K32" s="331">
        <v>16</v>
      </c>
      <c r="L32" s="331">
        <v>11</v>
      </c>
      <c r="M32" s="331">
        <v>36.25</v>
      </c>
      <c r="N32" s="331">
        <v>89.2</v>
      </c>
      <c r="O32" s="331">
        <v>0</v>
      </c>
      <c r="P32" s="331">
        <v>11</v>
      </c>
      <c r="Q32" s="331">
        <v>276.35000000000002</v>
      </c>
      <c r="R32" s="453"/>
    </row>
    <row r="33" spans="1:18" s="269" customFormat="1" ht="20.100000000000001" customHeight="1" x14ac:dyDescent="0.35">
      <c r="A33" s="63" t="s">
        <v>80</v>
      </c>
      <c r="B33" s="64" t="s">
        <v>85</v>
      </c>
      <c r="C33" s="330">
        <v>34.299999999999997</v>
      </c>
      <c r="D33" s="330">
        <v>46.6</v>
      </c>
      <c r="E33" s="330">
        <v>47.4</v>
      </c>
      <c r="F33" s="330">
        <v>20.149999999999999</v>
      </c>
      <c r="G33" s="330">
        <v>1.8</v>
      </c>
      <c r="H33" s="330">
        <v>9.5500000000000007</v>
      </c>
      <c r="I33" s="330">
        <v>6</v>
      </c>
      <c r="J33" s="330">
        <v>0</v>
      </c>
      <c r="K33" s="330">
        <v>16</v>
      </c>
      <c r="L33" s="330">
        <v>7</v>
      </c>
      <c r="M33" s="330">
        <v>60.5</v>
      </c>
      <c r="N33" s="330">
        <v>61.8</v>
      </c>
      <c r="O33" s="330">
        <v>1</v>
      </c>
      <c r="P33" s="330">
        <v>1</v>
      </c>
      <c r="Q33" s="330">
        <v>313.10000000000002</v>
      </c>
      <c r="R33" s="453"/>
    </row>
    <row r="34" spans="1:18" s="269" customFormat="1" ht="20.100000000000001" customHeight="1" x14ac:dyDescent="0.35">
      <c r="A34" s="69" t="s">
        <v>86</v>
      </c>
      <c r="B34" s="70" t="s">
        <v>426</v>
      </c>
      <c r="C34" s="331">
        <v>2</v>
      </c>
      <c r="D34" s="331">
        <v>27</v>
      </c>
      <c r="E34" s="331">
        <v>19</v>
      </c>
      <c r="F34" s="331">
        <v>13</v>
      </c>
      <c r="G34" s="331">
        <v>0</v>
      </c>
      <c r="H34" s="331">
        <v>3</v>
      </c>
      <c r="I34" s="331">
        <v>0</v>
      </c>
      <c r="J34" s="331">
        <v>1</v>
      </c>
      <c r="K34" s="331">
        <v>14</v>
      </c>
      <c r="L34" s="331">
        <v>4</v>
      </c>
      <c r="M34" s="331">
        <v>17</v>
      </c>
      <c r="N34" s="331">
        <v>26</v>
      </c>
      <c r="O34" s="331">
        <v>2</v>
      </c>
      <c r="P34" s="331">
        <v>6</v>
      </c>
      <c r="Q34" s="331">
        <v>134</v>
      </c>
      <c r="R34" s="453"/>
    </row>
    <row r="35" spans="1:18" s="269" customFormat="1" ht="20.100000000000001" customHeight="1" x14ac:dyDescent="0.35">
      <c r="A35" s="63" t="s">
        <v>86</v>
      </c>
      <c r="B35" s="64" t="s">
        <v>88</v>
      </c>
      <c r="C35" s="330">
        <v>50.8</v>
      </c>
      <c r="D35" s="330">
        <v>74.2</v>
      </c>
      <c r="E35" s="330">
        <v>53.5</v>
      </c>
      <c r="F35" s="330">
        <v>12.6</v>
      </c>
      <c r="G35" s="330">
        <v>0</v>
      </c>
      <c r="H35" s="330">
        <v>0</v>
      </c>
      <c r="I35" s="330">
        <v>3</v>
      </c>
      <c r="J35" s="330">
        <v>2</v>
      </c>
      <c r="K35" s="330">
        <v>21.5</v>
      </c>
      <c r="L35" s="330">
        <v>22.9</v>
      </c>
      <c r="M35" s="330">
        <v>15</v>
      </c>
      <c r="N35" s="330">
        <v>40.5</v>
      </c>
      <c r="O35" s="330">
        <v>1</v>
      </c>
      <c r="P35" s="330">
        <v>61.6</v>
      </c>
      <c r="Q35" s="330">
        <v>358.6</v>
      </c>
      <c r="R35" s="453"/>
    </row>
    <row r="36" spans="1:18" s="269" customFormat="1" ht="20.100000000000001" customHeight="1" x14ac:dyDescent="0.35">
      <c r="A36" s="69" t="s">
        <v>90</v>
      </c>
      <c r="B36" s="70" t="s">
        <v>91</v>
      </c>
      <c r="C36" s="331">
        <v>53.924999999999997</v>
      </c>
      <c r="D36" s="331">
        <v>56</v>
      </c>
      <c r="E36" s="331">
        <v>33.5</v>
      </c>
      <c r="F36" s="331">
        <v>3.25</v>
      </c>
      <c r="G36" s="331">
        <v>7</v>
      </c>
      <c r="H36" s="331">
        <v>5.8</v>
      </c>
      <c r="I36" s="331">
        <v>2.75</v>
      </c>
      <c r="J36" s="331">
        <v>3</v>
      </c>
      <c r="K36" s="331">
        <v>11</v>
      </c>
      <c r="L36" s="331">
        <v>9</v>
      </c>
      <c r="M36" s="331">
        <v>0</v>
      </c>
      <c r="N36" s="331">
        <v>56.225000000000001</v>
      </c>
      <c r="O36" s="331">
        <v>2</v>
      </c>
      <c r="P36" s="331">
        <v>11.45</v>
      </c>
      <c r="Q36" s="331">
        <v>254.9</v>
      </c>
      <c r="R36" s="453"/>
    </row>
    <row r="37" spans="1:18" s="269" customFormat="1" ht="20.100000000000001" customHeight="1" x14ac:dyDescent="0.35">
      <c r="A37" s="63" t="s">
        <v>93</v>
      </c>
      <c r="B37" s="64" t="s">
        <v>94</v>
      </c>
      <c r="C37" s="330">
        <v>11</v>
      </c>
      <c r="D37" s="330">
        <v>12</v>
      </c>
      <c r="E37" s="330">
        <v>31</v>
      </c>
      <c r="F37" s="330">
        <v>5</v>
      </c>
      <c r="G37" s="330">
        <v>2</v>
      </c>
      <c r="H37" s="330">
        <v>0</v>
      </c>
      <c r="I37" s="330">
        <v>0</v>
      </c>
      <c r="J37" s="330">
        <v>2</v>
      </c>
      <c r="K37" s="330">
        <v>3</v>
      </c>
      <c r="L37" s="330">
        <v>1</v>
      </c>
      <c r="M37" s="330">
        <v>19</v>
      </c>
      <c r="N37" s="330">
        <v>3.49</v>
      </c>
      <c r="O37" s="330">
        <v>3</v>
      </c>
      <c r="P37" s="330">
        <v>19</v>
      </c>
      <c r="Q37" s="330">
        <v>111.49</v>
      </c>
      <c r="R37" s="453"/>
    </row>
    <row r="38" spans="1:18" s="269" customFormat="1" ht="20.100000000000001" customHeight="1" x14ac:dyDescent="0.35">
      <c r="A38" s="69" t="s">
        <v>96</v>
      </c>
      <c r="B38" s="70" t="s">
        <v>97</v>
      </c>
      <c r="C38" s="331">
        <v>31</v>
      </c>
      <c r="D38" s="331">
        <v>25</v>
      </c>
      <c r="E38" s="331">
        <v>20</v>
      </c>
      <c r="F38" s="331">
        <v>5.7</v>
      </c>
      <c r="G38" s="331">
        <v>1</v>
      </c>
      <c r="H38" s="331">
        <v>3</v>
      </c>
      <c r="I38" s="331">
        <v>0</v>
      </c>
      <c r="J38" s="331">
        <v>3</v>
      </c>
      <c r="K38" s="331">
        <v>14.5</v>
      </c>
      <c r="L38" s="331">
        <v>4.33</v>
      </c>
      <c r="M38" s="331">
        <v>0</v>
      </c>
      <c r="N38" s="331">
        <v>8</v>
      </c>
      <c r="O38" s="331">
        <v>1.4</v>
      </c>
      <c r="P38" s="331">
        <v>4</v>
      </c>
      <c r="Q38" s="331">
        <v>120.93</v>
      </c>
      <c r="R38" s="453"/>
    </row>
    <row r="39" spans="1:18" s="269" customFormat="1" ht="20.100000000000001" customHeight="1" x14ac:dyDescent="0.35">
      <c r="A39" s="63" t="s">
        <v>96</v>
      </c>
      <c r="B39" s="64" t="s">
        <v>98</v>
      </c>
      <c r="C39" s="330">
        <v>5</v>
      </c>
      <c r="D39" s="330">
        <v>8</v>
      </c>
      <c r="E39" s="330">
        <v>14</v>
      </c>
      <c r="F39" s="330">
        <v>0</v>
      </c>
      <c r="G39" s="330">
        <v>0</v>
      </c>
      <c r="H39" s="330">
        <v>0</v>
      </c>
      <c r="I39" s="330">
        <v>0</v>
      </c>
      <c r="J39" s="330">
        <v>0</v>
      </c>
      <c r="K39" s="330">
        <v>5</v>
      </c>
      <c r="L39" s="330">
        <v>2</v>
      </c>
      <c r="M39" s="330">
        <v>2</v>
      </c>
      <c r="N39" s="330">
        <v>5</v>
      </c>
      <c r="O39" s="330">
        <v>0</v>
      </c>
      <c r="P39" s="330">
        <v>9</v>
      </c>
      <c r="Q39" s="330">
        <v>50</v>
      </c>
      <c r="R39" s="453"/>
    </row>
    <row r="40" spans="1:18" s="269" customFormat="1" ht="20.100000000000001" customHeight="1" x14ac:dyDescent="0.35">
      <c r="A40" s="69" t="s">
        <v>99</v>
      </c>
      <c r="B40" s="70" t="s">
        <v>100</v>
      </c>
      <c r="C40" s="331">
        <v>0</v>
      </c>
      <c r="D40" s="331">
        <v>0</v>
      </c>
      <c r="E40" s="331">
        <v>0</v>
      </c>
      <c r="F40" s="331">
        <v>0</v>
      </c>
      <c r="G40" s="331">
        <v>0</v>
      </c>
      <c r="H40" s="331">
        <v>0</v>
      </c>
      <c r="I40" s="331">
        <v>0</v>
      </c>
      <c r="J40" s="331">
        <v>0</v>
      </c>
      <c r="K40" s="331">
        <v>5</v>
      </c>
      <c r="L40" s="331">
        <v>6</v>
      </c>
      <c r="M40" s="331">
        <v>10</v>
      </c>
      <c r="N40" s="331">
        <v>11</v>
      </c>
      <c r="O40" s="331">
        <v>2</v>
      </c>
      <c r="P40" s="331">
        <v>4.5</v>
      </c>
      <c r="Q40" s="331">
        <v>38.5</v>
      </c>
      <c r="R40" s="453"/>
    </row>
    <row r="41" spans="1:18" s="269" customFormat="1" ht="20.100000000000001" customHeight="1" x14ac:dyDescent="0.35">
      <c r="A41" s="63" t="s">
        <v>99</v>
      </c>
      <c r="B41" s="64" t="s">
        <v>102</v>
      </c>
      <c r="C41" s="330">
        <v>15</v>
      </c>
      <c r="D41" s="330">
        <v>10</v>
      </c>
      <c r="E41" s="330">
        <v>32.450000000000003</v>
      </c>
      <c r="F41" s="330">
        <v>3.8</v>
      </c>
      <c r="G41" s="330">
        <v>2</v>
      </c>
      <c r="H41" s="330">
        <v>0</v>
      </c>
      <c r="I41" s="330">
        <v>0</v>
      </c>
      <c r="J41" s="330">
        <v>2</v>
      </c>
      <c r="K41" s="330">
        <v>6</v>
      </c>
      <c r="L41" s="330">
        <v>9</v>
      </c>
      <c r="M41" s="330">
        <v>4</v>
      </c>
      <c r="N41" s="330">
        <v>22.5</v>
      </c>
      <c r="O41" s="330">
        <v>0</v>
      </c>
      <c r="P41" s="330">
        <v>2</v>
      </c>
      <c r="Q41" s="330">
        <v>108.75</v>
      </c>
      <c r="R41" s="453"/>
    </row>
    <row r="42" spans="1:18" s="269" customFormat="1" ht="20.100000000000001" customHeight="1" x14ac:dyDescent="0.35">
      <c r="A42" s="69" t="s">
        <v>103</v>
      </c>
      <c r="B42" s="70" t="s">
        <v>104</v>
      </c>
      <c r="C42" s="331">
        <v>14</v>
      </c>
      <c r="D42" s="331">
        <v>34</v>
      </c>
      <c r="E42" s="331">
        <v>34</v>
      </c>
      <c r="F42" s="331">
        <v>6</v>
      </c>
      <c r="G42" s="331">
        <v>2</v>
      </c>
      <c r="H42" s="331">
        <v>0</v>
      </c>
      <c r="I42" s="331">
        <v>0</v>
      </c>
      <c r="J42" s="331">
        <v>3</v>
      </c>
      <c r="K42" s="331">
        <v>8</v>
      </c>
      <c r="L42" s="331">
        <v>6</v>
      </c>
      <c r="M42" s="331">
        <v>17</v>
      </c>
      <c r="N42" s="331">
        <v>9</v>
      </c>
      <c r="O42" s="331">
        <v>0</v>
      </c>
      <c r="P42" s="331">
        <v>3</v>
      </c>
      <c r="Q42" s="331">
        <v>136</v>
      </c>
      <c r="R42" s="453"/>
    </row>
    <row r="43" spans="1:18" s="269" customFormat="1" ht="20.100000000000001" customHeight="1" x14ac:dyDescent="0.35">
      <c r="A43" s="63" t="s">
        <v>106</v>
      </c>
      <c r="B43" s="64" t="s">
        <v>107</v>
      </c>
      <c r="C43" s="330">
        <v>25</v>
      </c>
      <c r="D43" s="330">
        <v>49</v>
      </c>
      <c r="E43" s="330">
        <v>56</v>
      </c>
      <c r="F43" s="330">
        <v>4.16</v>
      </c>
      <c r="G43" s="330">
        <v>7</v>
      </c>
      <c r="H43" s="330">
        <v>26</v>
      </c>
      <c r="I43" s="330">
        <v>0</v>
      </c>
      <c r="J43" s="330">
        <v>0</v>
      </c>
      <c r="K43" s="330">
        <v>3</v>
      </c>
      <c r="L43" s="330">
        <v>26</v>
      </c>
      <c r="M43" s="330">
        <v>7</v>
      </c>
      <c r="N43" s="330">
        <v>23.64</v>
      </c>
      <c r="O43" s="330">
        <v>4</v>
      </c>
      <c r="P43" s="330">
        <v>49</v>
      </c>
      <c r="Q43" s="330">
        <v>279.8</v>
      </c>
      <c r="R43" s="453"/>
    </row>
    <row r="44" spans="1:18" s="269" customFormat="1" ht="20.100000000000001" customHeight="1" x14ac:dyDescent="0.35">
      <c r="A44" s="69" t="s">
        <v>109</v>
      </c>
      <c r="B44" s="70" t="s">
        <v>110</v>
      </c>
      <c r="C44" s="331">
        <v>59</v>
      </c>
      <c r="D44" s="331">
        <v>29</v>
      </c>
      <c r="E44" s="331">
        <v>26</v>
      </c>
      <c r="F44" s="331">
        <v>5</v>
      </c>
      <c r="G44" s="331">
        <v>1</v>
      </c>
      <c r="H44" s="331">
        <v>0</v>
      </c>
      <c r="I44" s="331">
        <v>0</v>
      </c>
      <c r="J44" s="331">
        <v>4</v>
      </c>
      <c r="K44" s="331">
        <v>7</v>
      </c>
      <c r="L44" s="331">
        <v>6</v>
      </c>
      <c r="M44" s="331">
        <v>9</v>
      </c>
      <c r="N44" s="331">
        <v>2</v>
      </c>
      <c r="O44" s="331">
        <v>1</v>
      </c>
      <c r="P44" s="331">
        <v>12</v>
      </c>
      <c r="Q44" s="331">
        <v>161</v>
      </c>
      <c r="R44" s="453"/>
    </row>
    <row r="45" spans="1:18" s="269" customFormat="1" ht="20.100000000000001" customHeight="1" x14ac:dyDescent="0.35">
      <c r="A45" s="63" t="s">
        <v>109</v>
      </c>
      <c r="B45" s="64" t="s">
        <v>112</v>
      </c>
      <c r="C45" s="330">
        <v>33</v>
      </c>
      <c r="D45" s="330">
        <v>85</v>
      </c>
      <c r="E45" s="330">
        <v>53</v>
      </c>
      <c r="F45" s="330">
        <v>14</v>
      </c>
      <c r="G45" s="330">
        <v>7</v>
      </c>
      <c r="H45" s="330">
        <v>3</v>
      </c>
      <c r="I45" s="330">
        <v>4</v>
      </c>
      <c r="J45" s="330">
        <v>4</v>
      </c>
      <c r="K45" s="330">
        <v>28</v>
      </c>
      <c r="L45" s="330">
        <v>15</v>
      </c>
      <c r="M45" s="330">
        <v>49</v>
      </c>
      <c r="N45" s="330">
        <v>75</v>
      </c>
      <c r="O45" s="330">
        <v>5</v>
      </c>
      <c r="P45" s="330">
        <v>85</v>
      </c>
      <c r="Q45" s="330">
        <v>460</v>
      </c>
      <c r="R45" s="453"/>
    </row>
    <row r="46" spans="1:18" s="269" customFormat="1" ht="20.100000000000001" customHeight="1" x14ac:dyDescent="0.35">
      <c r="A46" s="69" t="s">
        <v>109</v>
      </c>
      <c r="B46" s="70" t="s">
        <v>113</v>
      </c>
      <c r="C46" s="331">
        <v>37</v>
      </c>
      <c r="D46" s="331">
        <v>7</v>
      </c>
      <c r="E46" s="331">
        <v>42.3</v>
      </c>
      <c r="F46" s="331">
        <v>5.6</v>
      </c>
      <c r="G46" s="331">
        <v>3</v>
      </c>
      <c r="H46" s="331">
        <v>0</v>
      </c>
      <c r="I46" s="331">
        <v>0</v>
      </c>
      <c r="J46" s="331">
        <v>1</v>
      </c>
      <c r="K46" s="331">
        <v>2</v>
      </c>
      <c r="L46" s="331">
        <v>4</v>
      </c>
      <c r="M46" s="331">
        <v>0</v>
      </c>
      <c r="N46" s="331">
        <v>0</v>
      </c>
      <c r="O46" s="331">
        <v>1.5</v>
      </c>
      <c r="P46" s="331">
        <v>0</v>
      </c>
      <c r="Q46" s="331">
        <v>103.4</v>
      </c>
      <c r="R46" s="453"/>
    </row>
    <row r="47" spans="1:18" s="269" customFormat="1" ht="20.100000000000001" customHeight="1" x14ac:dyDescent="0.35">
      <c r="A47" s="63" t="s">
        <v>109</v>
      </c>
      <c r="B47" s="64" t="s">
        <v>114</v>
      </c>
      <c r="C47" s="330">
        <v>12</v>
      </c>
      <c r="D47" s="330">
        <v>16</v>
      </c>
      <c r="E47" s="330">
        <v>8</v>
      </c>
      <c r="F47" s="330">
        <v>3</v>
      </c>
      <c r="G47" s="330">
        <v>3</v>
      </c>
      <c r="H47" s="330">
        <v>0</v>
      </c>
      <c r="I47" s="330">
        <v>0</v>
      </c>
      <c r="J47" s="330">
        <v>0</v>
      </c>
      <c r="K47" s="330">
        <v>7</v>
      </c>
      <c r="L47" s="330">
        <v>2</v>
      </c>
      <c r="M47" s="330">
        <v>7</v>
      </c>
      <c r="N47" s="330">
        <v>8</v>
      </c>
      <c r="O47" s="330">
        <v>0</v>
      </c>
      <c r="P47" s="330">
        <v>0</v>
      </c>
      <c r="Q47" s="330">
        <v>66</v>
      </c>
      <c r="R47" s="453"/>
    </row>
    <row r="48" spans="1:18" s="269" customFormat="1" ht="20.100000000000001" customHeight="1" x14ac:dyDescent="0.35">
      <c r="A48" s="69" t="s">
        <v>109</v>
      </c>
      <c r="B48" s="70" t="s">
        <v>116</v>
      </c>
      <c r="C48" s="331">
        <v>24.8</v>
      </c>
      <c r="D48" s="331">
        <v>20.14</v>
      </c>
      <c r="E48" s="331">
        <v>28.07</v>
      </c>
      <c r="F48" s="331">
        <v>6.9</v>
      </c>
      <c r="G48" s="331">
        <v>4</v>
      </c>
      <c r="H48" s="331">
        <v>0</v>
      </c>
      <c r="I48" s="331">
        <v>0.5</v>
      </c>
      <c r="J48" s="331">
        <v>2</v>
      </c>
      <c r="K48" s="331">
        <v>15.48</v>
      </c>
      <c r="L48" s="331">
        <v>13</v>
      </c>
      <c r="M48" s="331">
        <v>9</v>
      </c>
      <c r="N48" s="331">
        <v>52.01</v>
      </c>
      <c r="O48" s="331">
        <v>0</v>
      </c>
      <c r="P48" s="331">
        <v>13.35</v>
      </c>
      <c r="Q48" s="331">
        <v>189.25</v>
      </c>
      <c r="R48" s="453"/>
    </row>
    <row r="49" spans="1:18" s="269" customFormat="1" ht="20.100000000000001" customHeight="1" x14ac:dyDescent="0.35">
      <c r="A49" s="63" t="s">
        <v>119</v>
      </c>
      <c r="B49" s="64" t="s">
        <v>120</v>
      </c>
      <c r="C49" s="330">
        <v>54</v>
      </c>
      <c r="D49" s="330">
        <v>30</v>
      </c>
      <c r="E49" s="330">
        <v>52</v>
      </c>
      <c r="F49" s="330">
        <v>17</v>
      </c>
      <c r="G49" s="330">
        <v>3</v>
      </c>
      <c r="H49" s="330">
        <v>0</v>
      </c>
      <c r="I49" s="330">
        <v>2</v>
      </c>
      <c r="J49" s="330">
        <v>6</v>
      </c>
      <c r="K49" s="330">
        <v>15</v>
      </c>
      <c r="L49" s="330">
        <v>10</v>
      </c>
      <c r="M49" s="330">
        <v>10</v>
      </c>
      <c r="N49" s="330">
        <v>52</v>
      </c>
      <c r="O49" s="330">
        <v>2</v>
      </c>
      <c r="P49" s="330">
        <v>0</v>
      </c>
      <c r="Q49" s="330">
        <v>253</v>
      </c>
      <c r="R49" s="453"/>
    </row>
    <row r="50" spans="1:18" s="269" customFormat="1" ht="20.100000000000001" customHeight="1" x14ac:dyDescent="0.35">
      <c r="A50" s="69" t="s">
        <v>119</v>
      </c>
      <c r="B50" s="70" t="s">
        <v>121</v>
      </c>
      <c r="C50" s="331">
        <v>12</v>
      </c>
      <c r="D50" s="331">
        <v>39.5</v>
      </c>
      <c r="E50" s="331">
        <v>57.5</v>
      </c>
      <c r="F50" s="331">
        <v>20.399999999999999</v>
      </c>
      <c r="G50" s="331">
        <v>0</v>
      </c>
      <c r="H50" s="331">
        <v>0</v>
      </c>
      <c r="I50" s="331">
        <v>0</v>
      </c>
      <c r="J50" s="331">
        <v>2</v>
      </c>
      <c r="K50" s="331">
        <v>4</v>
      </c>
      <c r="L50" s="331">
        <v>12</v>
      </c>
      <c r="M50" s="331">
        <v>12</v>
      </c>
      <c r="N50" s="331">
        <v>39.5</v>
      </c>
      <c r="O50" s="331">
        <v>0</v>
      </c>
      <c r="P50" s="331">
        <v>21.7</v>
      </c>
      <c r="Q50" s="331">
        <v>220.6</v>
      </c>
      <c r="R50" s="453"/>
    </row>
    <row r="51" spans="1:18" s="269" customFormat="1" ht="20.100000000000001" customHeight="1" x14ac:dyDescent="0.35">
      <c r="A51" s="63" t="s">
        <v>125</v>
      </c>
      <c r="B51" s="64" t="s">
        <v>126</v>
      </c>
      <c r="C51" s="330">
        <v>30.6</v>
      </c>
      <c r="D51" s="330">
        <v>58</v>
      </c>
      <c r="E51" s="330">
        <v>35.200000000000003</v>
      </c>
      <c r="F51" s="330">
        <v>12.5</v>
      </c>
      <c r="G51" s="330">
        <v>9</v>
      </c>
      <c r="H51" s="330">
        <v>0</v>
      </c>
      <c r="I51" s="330">
        <v>2</v>
      </c>
      <c r="J51" s="330">
        <v>4</v>
      </c>
      <c r="K51" s="330">
        <v>8</v>
      </c>
      <c r="L51" s="330">
        <v>8</v>
      </c>
      <c r="M51" s="330">
        <v>1.6</v>
      </c>
      <c r="N51" s="330">
        <v>48.75</v>
      </c>
      <c r="O51" s="330">
        <v>1</v>
      </c>
      <c r="P51" s="330">
        <v>18.43</v>
      </c>
      <c r="Q51" s="330">
        <v>237.08</v>
      </c>
      <c r="R51" s="453"/>
    </row>
    <row r="52" spans="1:18" s="269" customFormat="1" ht="20.100000000000001" customHeight="1" x14ac:dyDescent="0.35">
      <c r="A52" s="69" t="s">
        <v>125</v>
      </c>
      <c r="B52" s="70" t="s">
        <v>128</v>
      </c>
      <c r="C52" s="331">
        <v>22.5</v>
      </c>
      <c r="D52" s="331">
        <v>38</v>
      </c>
      <c r="E52" s="331">
        <v>21</v>
      </c>
      <c r="F52" s="331">
        <v>7</v>
      </c>
      <c r="G52" s="331">
        <v>0</v>
      </c>
      <c r="H52" s="331">
        <v>1</v>
      </c>
      <c r="I52" s="331">
        <v>0</v>
      </c>
      <c r="J52" s="331">
        <v>2</v>
      </c>
      <c r="K52" s="331">
        <v>13</v>
      </c>
      <c r="L52" s="331">
        <v>6</v>
      </c>
      <c r="M52" s="331">
        <v>0</v>
      </c>
      <c r="N52" s="331">
        <v>16</v>
      </c>
      <c r="O52" s="331">
        <v>1</v>
      </c>
      <c r="P52" s="331">
        <v>20</v>
      </c>
      <c r="Q52" s="331">
        <v>147.5</v>
      </c>
      <c r="R52" s="453"/>
    </row>
    <row r="53" spans="1:18" s="269" customFormat="1" ht="20.100000000000001" customHeight="1" x14ac:dyDescent="0.35">
      <c r="A53" s="63" t="s">
        <v>130</v>
      </c>
      <c r="B53" s="64" t="s">
        <v>131</v>
      </c>
      <c r="C53" s="330">
        <v>20.5</v>
      </c>
      <c r="D53" s="330">
        <v>37</v>
      </c>
      <c r="E53" s="330">
        <v>1</v>
      </c>
      <c r="F53" s="330">
        <v>4.7</v>
      </c>
      <c r="G53" s="330">
        <v>0</v>
      </c>
      <c r="H53" s="330">
        <v>24.2</v>
      </c>
      <c r="I53" s="330">
        <v>4</v>
      </c>
      <c r="J53" s="330">
        <v>2</v>
      </c>
      <c r="K53" s="330">
        <v>3</v>
      </c>
      <c r="L53" s="330">
        <v>11</v>
      </c>
      <c r="M53" s="330">
        <v>5</v>
      </c>
      <c r="N53" s="330">
        <v>21</v>
      </c>
      <c r="O53" s="330">
        <v>0</v>
      </c>
      <c r="P53" s="330">
        <v>5.5</v>
      </c>
      <c r="Q53" s="330">
        <v>138.9</v>
      </c>
      <c r="R53" s="453"/>
    </row>
    <row r="54" spans="1:18" s="269" customFormat="1" ht="20.100000000000001" customHeight="1" x14ac:dyDescent="0.35">
      <c r="A54" s="69" t="s">
        <v>133</v>
      </c>
      <c r="B54" s="70" t="s">
        <v>134</v>
      </c>
      <c r="C54" s="331">
        <v>12.8</v>
      </c>
      <c r="D54" s="331">
        <v>44.8</v>
      </c>
      <c r="E54" s="331">
        <v>35.15</v>
      </c>
      <c r="F54" s="331">
        <v>3.95</v>
      </c>
      <c r="G54" s="331">
        <v>3</v>
      </c>
      <c r="H54" s="331">
        <v>4</v>
      </c>
      <c r="I54" s="331">
        <v>0</v>
      </c>
      <c r="J54" s="331">
        <v>3</v>
      </c>
      <c r="K54" s="331">
        <v>12</v>
      </c>
      <c r="L54" s="331">
        <v>8</v>
      </c>
      <c r="M54" s="331">
        <v>6</v>
      </c>
      <c r="N54" s="331">
        <v>14</v>
      </c>
      <c r="O54" s="331">
        <v>0</v>
      </c>
      <c r="P54" s="331">
        <v>0</v>
      </c>
      <c r="Q54" s="331">
        <v>146.69999999999999</v>
      </c>
      <c r="R54" s="453"/>
    </row>
    <row r="55" spans="1:18" s="269" customFormat="1" ht="20.100000000000001" customHeight="1" x14ac:dyDescent="0.35">
      <c r="A55" s="63" t="s">
        <v>136</v>
      </c>
      <c r="B55" s="64" t="s">
        <v>137</v>
      </c>
      <c r="C55" s="330">
        <v>6</v>
      </c>
      <c r="D55" s="330">
        <v>44</v>
      </c>
      <c r="E55" s="330">
        <v>42</v>
      </c>
      <c r="F55" s="330">
        <v>2</v>
      </c>
      <c r="G55" s="330">
        <v>3</v>
      </c>
      <c r="H55" s="330">
        <v>0</v>
      </c>
      <c r="I55" s="330">
        <v>0</v>
      </c>
      <c r="J55" s="330">
        <v>0</v>
      </c>
      <c r="K55" s="330">
        <v>8</v>
      </c>
      <c r="L55" s="330">
        <v>7</v>
      </c>
      <c r="M55" s="330">
        <v>6</v>
      </c>
      <c r="N55" s="330">
        <v>25</v>
      </c>
      <c r="O55" s="330">
        <v>0</v>
      </c>
      <c r="P55" s="330">
        <v>7</v>
      </c>
      <c r="Q55" s="330">
        <v>150</v>
      </c>
      <c r="R55" s="453"/>
    </row>
    <row r="56" spans="1:18" s="269" customFormat="1" ht="20.100000000000001" customHeight="1" x14ac:dyDescent="0.35">
      <c r="A56" s="69" t="s">
        <v>136</v>
      </c>
      <c r="B56" s="70" t="s">
        <v>141</v>
      </c>
      <c r="C56" s="331">
        <v>43</v>
      </c>
      <c r="D56" s="331">
        <v>25</v>
      </c>
      <c r="E56" s="331">
        <v>15</v>
      </c>
      <c r="F56" s="331">
        <v>10</v>
      </c>
      <c r="G56" s="331">
        <v>0</v>
      </c>
      <c r="H56" s="331">
        <v>4</v>
      </c>
      <c r="I56" s="331">
        <v>0</v>
      </c>
      <c r="J56" s="331">
        <v>2</v>
      </c>
      <c r="K56" s="331">
        <v>36</v>
      </c>
      <c r="L56" s="331">
        <v>21</v>
      </c>
      <c r="M56" s="331">
        <v>16</v>
      </c>
      <c r="N56" s="331">
        <v>35</v>
      </c>
      <c r="O56" s="331">
        <v>0</v>
      </c>
      <c r="P56" s="331">
        <v>1</v>
      </c>
      <c r="Q56" s="331">
        <v>208</v>
      </c>
      <c r="R56" s="453"/>
    </row>
    <row r="57" spans="1:18" s="269" customFormat="1" ht="20.100000000000001" customHeight="1" x14ac:dyDescent="0.35">
      <c r="A57" s="63" t="s">
        <v>136</v>
      </c>
      <c r="B57" s="64" t="s">
        <v>143</v>
      </c>
      <c r="C57" s="330">
        <v>40.799999999999997</v>
      </c>
      <c r="D57" s="330">
        <v>21</v>
      </c>
      <c r="E57" s="330">
        <v>24.6</v>
      </c>
      <c r="F57" s="330">
        <v>0</v>
      </c>
      <c r="G57" s="330">
        <v>3</v>
      </c>
      <c r="H57" s="330">
        <v>0</v>
      </c>
      <c r="I57" s="330">
        <v>0</v>
      </c>
      <c r="J57" s="330">
        <v>3</v>
      </c>
      <c r="K57" s="330">
        <v>10</v>
      </c>
      <c r="L57" s="330">
        <v>10</v>
      </c>
      <c r="M57" s="330">
        <v>13</v>
      </c>
      <c r="N57" s="330">
        <v>7.8</v>
      </c>
      <c r="O57" s="330">
        <v>0</v>
      </c>
      <c r="P57" s="330">
        <v>11</v>
      </c>
      <c r="Q57" s="330">
        <v>144.19999999999999</v>
      </c>
      <c r="R57" s="453"/>
    </row>
    <row r="58" spans="1:18" s="269" customFormat="1" ht="20.100000000000001" customHeight="1" x14ac:dyDescent="0.35">
      <c r="A58" s="69" t="s">
        <v>145</v>
      </c>
      <c r="B58" s="70" t="s">
        <v>146</v>
      </c>
      <c r="C58" s="331">
        <v>5</v>
      </c>
      <c r="D58" s="331">
        <v>22</v>
      </c>
      <c r="E58" s="331">
        <v>14</v>
      </c>
      <c r="F58" s="331">
        <v>3</v>
      </c>
      <c r="G58" s="331">
        <v>2</v>
      </c>
      <c r="H58" s="331">
        <v>14</v>
      </c>
      <c r="I58" s="331">
        <v>1</v>
      </c>
      <c r="J58" s="331">
        <v>0</v>
      </c>
      <c r="K58" s="331">
        <v>3</v>
      </c>
      <c r="L58" s="331">
        <v>3</v>
      </c>
      <c r="M58" s="331">
        <v>0</v>
      </c>
      <c r="N58" s="331">
        <v>15</v>
      </c>
      <c r="O58" s="331">
        <v>1</v>
      </c>
      <c r="P58" s="331">
        <v>14.5</v>
      </c>
      <c r="Q58" s="331">
        <v>97.5</v>
      </c>
      <c r="R58" s="453"/>
    </row>
    <row r="59" spans="1:18" s="269" customFormat="1" ht="20.100000000000001" customHeight="1" x14ac:dyDescent="0.35">
      <c r="A59" s="63" t="s">
        <v>148</v>
      </c>
      <c r="B59" s="64" t="s">
        <v>149</v>
      </c>
      <c r="C59" s="330">
        <v>8</v>
      </c>
      <c r="D59" s="330">
        <v>11</v>
      </c>
      <c r="E59" s="330">
        <v>14</v>
      </c>
      <c r="F59" s="330">
        <v>0</v>
      </c>
      <c r="G59" s="330">
        <v>0</v>
      </c>
      <c r="H59" s="330">
        <v>4</v>
      </c>
      <c r="I59" s="330">
        <v>2</v>
      </c>
      <c r="J59" s="330">
        <v>0</v>
      </c>
      <c r="K59" s="330">
        <v>1</v>
      </c>
      <c r="L59" s="330">
        <v>1</v>
      </c>
      <c r="M59" s="330">
        <v>1</v>
      </c>
      <c r="N59" s="330">
        <v>8</v>
      </c>
      <c r="O59" s="330">
        <v>0</v>
      </c>
      <c r="P59" s="330">
        <v>0</v>
      </c>
      <c r="Q59" s="330">
        <v>50</v>
      </c>
      <c r="R59" s="453"/>
    </row>
    <row r="60" spans="1:18" s="269" customFormat="1" ht="20.100000000000001" customHeight="1" x14ac:dyDescent="0.35">
      <c r="A60" s="69" t="s">
        <v>148</v>
      </c>
      <c r="B60" s="70" t="s">
        <v>150</v>
      </c>
      <c r="C60" s="331">
        <v>18</v>
      </c>
      <c r="D60" s="331">
        <v>36</v>
      </c>
      <c r="E60" s="331">
        <v>50</v>
      </c>
      <c r="F60" s="331">
        <v>2</v>
      </c>
      <c r="G60" s="331">
        <v>2</v>
      </c>
      <c r="H60" s="331">
        <v>3</v>
      </c>
      <c r="I60" s="331">
        <v>1</v>
      </c>
      <c r="J60" s="331">
        <v>3</v>
      </c>
      <c r="K60" s="331">
        <v>4</v>
      </c>
      <c r="L60" s="331">
        <v>5</v>
      </c>
      <c r="M60" s="331">
        <v>5</v>
      </c>
      <c r="N60" s="331">
        <v>0</v>
      </c>
      <c r="O60" s="331">
        <v>0</v>
      </c>
      <c r="P60" s="331">
        <v>0</v>
      </c>
      <c r="Q60" s="331">
        <v>129</v>
      </c>
      <c r="R60" s="453"/>
    </row>
    <row r="61" spans="1:18" s="269" customFormat="1" ht="20.100000000000001" customHeight="1" x14ac:dyDescent="0.35">
      <c r="A61" s="63" t="s">
        <v>151</v>
      </c>
      <c r="B61" s="64" t="s">
        <v>152</v>
      </c>
      <c r="C61" s="330">
        <v>53</v>
      </c>
      <c r="D61" s="330">
        <v>22</v>
      </c>
      <c r="E61" s="330">
        <v>44.7</v>
      </c>
      <c r="F61" s="330">
        <v>2</v>
      </c>
      <c r="G61" s="330">
        <v>3.8</v>
      </c>
      <c r="H61" s="330">
        <v>0</v>
      </c>
      <c r="I61" s="330">
        <v>5</v>
      </c>
      <c r="J61" s="330">
        <v>5</v>
      </c>
      <c r="K61" s="330">
        <v>21</v>
      </c>
      <c r="L61" s="330">
        <v>0</v>
      </c>
      <c r="M61" s="330">
        <v>26</v>
      </c>
      <c r="N61" s="330">
        <v>46.55</v>
      </c>
      <c r="O61" s="330">
        <v>2</v>
      </c>
      <c r="P61" s="330">
        <v>14</v>
      </c>
      <c r="Q61" s="330">
        <v>245.05</v>
      </c>
      <c r="R61" s="453"/>
    </row>
    <row r="62" spans="1:18" s="269" customFormat="1" ht="20.100000000000001" customHeight="1" x14ac:dyDescent="0.35">
      <c r="A62" s="69" t="s">
        <v>151</v>
      </c>
      <c r="B62" s="70" t="s">
        <v>154</v>
      </c>
      <c r="C62" s="331">
        <v>66</v>
      </c>
      <c r="D62" s="331">
        <v>22</v>
      </c>
      <c r="E62" s="331">
        <v>48</v>
      </c>
      <c r="F62" s="331">
        <v>5.0999999999999996</v>
      </c>
      <c r="G62" s="331">
        <v>3</v>
      </c>
      <c r="H62" s="331">
        <v>0</v>
      </c>
      <c r="I62" s="331">
        <v>5</v>
      </c>
      <c r="J62" s="331">
        <v>5</v>
      </c>
      <c r="K62" s="331">
        <v>17</v>
      </c>
      <c r="L62" s="331">
        <v>15</v>
      </c>
      <c r="M62" s="331">
        <v>20</v>
      </c>
      <c r="N62" s="331">
        <v>12</v>
      </c>
      <c r="O62" s="331">
        <v>2</v>
      </c>
      <c r="P62" s="331">
        <v>0</v>
      </c>
      <c r="Q62" s="331">
        <v>220.1</v>
      </c>
      <c r="R62" s="453"/>
    </row>
    <row r="63" spans="1:18" s="269" customFormat="1" ht="20.100000000000001" customHeight="1" x14ac:dyDescent="0.35">
      <c r="A63" s="63" t="s">
        <v>151</v>
      </c>
      <c r="B63" s="64" t="s">
        <v>155</v>
      </c>
      <c r="C63" s="330">
        <v>41</v>
      </c>
      <c r="D63" s="330">
        <v>45</v>
      </c>
      <c r="E63" s="330">
        <v>35</v>
      </c>
      <c r="F63" s="330">
        <v>0</v>
      </c>
      <c r="G63" s="330">
        <v>11</v>
      </c>
      <c r="H63" s="330">
        <v>1</v>
      </c>
      <c r="I63" s="330">
        <v>1</v>
      </c>
      <c r="J63" s="330">
        <v>0</v>
      </c>
      <c r="K63" s="330">
        <v>6</v>
      </c>
      <c r="L63" s="330">
        <v>8</v>
      </c>
      <c r="M63" s="330">
        <v>27</v>
      </c>
      <c r="N63" s="330">
        <v>25</v>
      </c>
      <c r="O63" s="330">
        <v>3.5</v>
      </c>
      <c r="P63" s="330">
        <v>23</v>
      </c>
      <c r="Q63" s="330">
        <v>226.5</v>
      </c>
      <c r="R63" s="453"/>
    </row>
    <row r="64" spans="1:18" s="269" customFormat="1" ht="20.100000000000001" customHeight="1" x14ac:dyDescent="0.35">
      <c r="A64" s="69" t="s">
        <v>156</v>
      </c>
      <c r="B64" s="70" t="s">
        <v>157</v>
      </c>
      <c r="C64" s="331">
        <v>10</v>
      </c>
      <c r="D64" s="331">
        <v>13</v>
      </c>
      <c r="E64" s="331">
        <v>26</v>
      </c>
      <c r="F64" s="331">
        <v>5</v>
      </c>
      <c r="G64" s="331">
        <v>0</v>
      </c>
      <c r="H64" s="331">
        <v>0</v>
      </c>
      <c r="I64" s="331">
        <v>0</v>
      </c>
      <c r="J64" s="331">
        <v>0</v>
      </c>
      <c r="K64" s="331">
        <v>5</v>
      </c>
      <c r="L64" s="331">
        <v>1</v>
      </c>
      <c r="M64" s="331">
        <v>8</v>
      </c>
      <c r="N64" s="331">
        <v>2</v>
      </c>
      <c r="O64" s="331">
        <v>0</v>
      </c>
      <c r="P64" s="331">
        <v>2</v>
      </c>
      <c r="Q64" s="331">
        <v>72</v>
      </c>
      <c r="R64" s="453"/>
    </row>
    <row r="65" spans="1:18" s="269" customFormat="1" ht="20.100000000000001" customHeight="1" x14ac:dyDescent="0.35">
      <c r="A65" s="63" t="s">
        <v>156</v>
      </c>
      <c r="B65" s="64" t="s">
        <v>159</v>
      </c>
      <c r="C65" s="330">
        <v>14.25</v>
      </c>
      <c r="D65" s="330">
        <v>16</v>
      </c>
      <c r="E65" s="330">
        <v>26.08</v>
      </c>
      <c r="F65" s="330">
        <v>3</v>
      </c>
      <c r="G65" s="330">
        <v>5.29</v>
      </c>
      <c r="H65" s="330">
        <v>0</v>
      </c>
      <c r="I65" s="330">
        <v>0</v>
      </c>
      <c r="J65" s="330">
        <v>0</v>
      </c>
      <c r="K65" s="330">
        <v>2</v>
      </c>
      <c r="L65" s="330">
        <v>1</v>
      </c>
      <c r="M65" s="330">
        <v>0</v>
      </c>
      <c r="N65" s="330">
        <v>18.75</v>
      </c>
      <c r="O65" s="330">
        <v>0</v>
      </c>
      <c r="P65" s="330">
        <v>2</v>
      </c>
      <c r="Q65" s="330">
        <v>88.37</v>
      </c>
      <c r="R65" s="453"/>
    </row>
    <row r="66" spans="1:18" s="269" customFormat="1" ht="20.100000000000001" customHeight="1" x14ac:dyDescent="0.35">
      <c r="A66" s="69" t="s">
        <v>161</v>
      </c>
      <c r="B66" s="70" t="s">
        <v>162</v>
      </c>
      <c r="C66" s="331">
        <v>35</v>
      </c>
      <c r="D66" s="331">
        <v>45</v>
      </c>
      <c r="E66" s="331">
        <v>23</v>
      </c>
      <c r="F66" s="331">
        <v>4</v>
      </c>
      <c r="G66" s="331">
        <v>17</v>
      </c>
      <c r="H66" s="331">
        <v>15</v>
      </c>
      <c r="I66" s="331">
        <v>0</v>
      </c>
      <c r="J66" s="331">
        <v>6</v>
      </c>
      <c r="K66" s="331">
        <v>19</v>
      </c>
      <c r="L66" s="331">
        <v>9</v>
      </c>
      <c r="M66" s="331">
        <v>12</v>
      </c>
      <c r="N66" s="331">
        <v>34</v>
      </c>
      <c r="O66" s="331">
        <v>0</v>
      </c>
      <c r="P66" s="331">
        <v>6</v>
      </c>
      <c r="Q66" s="331">
        <v>225</v>
      </c>
      <c r="R66" s="453"/>
    </row>
    <row r="67" spans="1:18" s="269" customFormat="1" ht="20.100000000000001" customHeight="1" x14ac:dyDescent="0.35">
      <c r="A67" s="63" t="s">
        <v>164</v>
      </c>
      <c r="B67" s="64" t="s">
        <v>165</v>
      </c>
      <c r="C67" s="330">
        <v>31.35</v>
      </c>
      <c r="D67" s="330">
        <v>2</v>
      </c>
      <c r="E67" s="330">
        <v>59.6</v>
      </c>
      <c r="F67" s="330">
        <v>5.3</v>
      </c>
      <c r="G67" s="330">
        <v>2</v>
      </c>
      <c r="H67" s="330">
        <v>0</v>
      </c>
      <c r="I67" s="330">
        <v>0</v>
      </c>
      <c r="J67" s="330">
        <v>2</v>
      </c>
      <c r="K67" s="330">
        <v>0</v>
      </c>
      <c r="L67" s="330">
        <v>1</v>
      </c>
      <c r="M67" s="330">
        <v>51.68</v>
      </c>
      <c r="N67" s="330">
        <v>36.380000000000003</v>
      </c>
      <c r="O67" s="330">
        <v>1</v>
      </c>
      <c r="P67" s="330">
        <v>6</v>
      </c>
      <c r="Q67" s="330">
        <v>198.31</v>
      </c>
      <c r="R67" s="453"/>
    </row>
    <row r="68" spans="1:18" s="269" customFormat="1" ht="20.100000000000001" customHeight="1" x14ac:dyDescent="0.35">
      <c r="A68" s="69" t="s">
        <v>167</v>
      </c>
      <c r="B68" s="70" t="s">
        <v>168</v>
      </c>
      <c r="C68" s="331">
        <v>14</v>
      </c>
      <c r="D68" s="331">
        <v>19</v>
      </c>
      <c r="E68" s="331">
        <v>28</v>
      </c>
      <c r="F68" s="331">
        <v>5.4</v>
      </c>
      <c r="G68" s="331">
        <v>2</v>
      </c>
      <c r="H68" s="331">
        <v>0</v>
      </c>
      <c r="I68" s="331">
        <v>0</v>
      </c>
      <c r="J68" s="331">
        <v>0</v>
      </c>
      <c r="K68" s="331">
        <v>7.5</v>
      </c>
      <c r="L68" s="331">
        <v>3</v>
      </c>
      <c r="M68" s="331">
        <v>2</v>
      </c>
      <c r="N68" s="331">
        <v>7</v>
      </c>
      <c r="O68" s="331">
        <v>1</v>
      </c>
      <c r="P68" s="331">
        <v>2.5</v>
      </c>
      <c r="Q68" s="331">
        <v>91.4</v>
      </c>
      <c r="R68" s="453"/>
    </row>
    <row r="69" spans="1:18" s="269" customFormat="1" ht="20.100000000000001" customHeight="1" x14ac:dyDescent="0.35">
      <c r="A69" s="63" t="s">
        <v>170</v>
      </c>
      <c r="B69" s="64" t="s">
        <v>171</v>
      </c>
      <c r="C69" s="330">
        <v>10.5</v>
      </c>
      <c r="D69" s="330">
        <v>15.5</v>
      </c>
      <c r="E69" s="330">
        <v>41.9</v>
      </c>
      <c r="F69" s="330">
        <v>3</v>
      </c>
      <c r="G69" s="330">
        <v>0</v>
      </c>
      <c r="H69" s="330">
        <v>0</v>
      </c>
      <c r="I69" s="330">
        <v>0</v>
      </c>
      <c r="J69" s="330">
        <v>0</v>
      </c>
      <c r="K69" s="330">
        <v>12.7</v>
      </c>
      <c r="L69" s="330">
        <v>0</v>
      </c>
      <c r="M69" s="330">
        <v>18</v>
      </c>
      <c r="N69" s="330">
        <v>1</v>
      </c>
      <c r="O69" s="330">
        <v>0</v>
      </c>
      <c r="P69" s="330">
        <v>2.2999999999999998</v>
      </c>
      <c r="Q69" s="330">
        <v>104.9</v>
      </c>
      <c r="R69" s="453"/>
    </row>
    <row r="70" spans="1:18" s="269" customFormat="1" ht="20.100000000000001" customHeight="1" x14ac:dyDescent="0.35">
      <c r="A70" s="69" t="s">
        <v>173</v>
      </c>
      <c r="B70" s="70" t="s">
        <v>174</v>
      </c>
      <c r="C70" s="331">
        <v>32</v>
      </c>
      <c r="D70" s="331">
        <v>8</v>
      </c>
      <c r="E70" s="331">
        <v>2</v>
      </c>
      <c r="F70" s="331">
        <v>3</v>
      </c>
      <c r="G70" s="331">
        <v>0</v>
      </c>
      <c r="H70" s="331">
        <v>39</v>
      </c>
      <c r="I70" s="331">
        <v>0</v>
      </c>
      <c r="J70" s="331">
        <v>1</v>
      </c>
      <c r="K70" s="331">
        <v>0</v>
      </c>
      <c r="L70" s="331">
        <v>2</v>
      </c>
      <c r="M70" s="331">
        <v>0</v>
      </c>
      <c r="N70" s="331">
        <v>4</v>
      </c>
      <c r="O70" s="331">
        <v>0</v>
      </c>
      <c r="P70" s="331">
        <v>6</v>
      </c>
      <c r="Q70" s="331">
        <v>97</v>
      </c>
      <c r="R70" s="453"/>
    </row>
    <row r="71" spans="1:18" s="323" customFormat="1" ht="25.5" customHeight="1" x14ac:dyDescent="0.35">
      <c r="A71" s="324"/>
      <c r="B71" s="324" t="s">
        <v>609</v>
      </c>
      <c r="C71" s="332">
        <v>1647.75</v>
      </c>
      <c r="D71" s="332">
        <v>1887.84</v>
      </c>
      <c r="E71" s="332">
        <v>2081.9499999999998</v>
      </c>
      <c r="F71" s="332">
        <v>395.59</v>
      </c>
      <c r="G71" s="332">
        <v>202.98</v>
      </c>
      <c r="H71" s="332">
        <v>335.15</v>
      </c>
      <c r="I71" s="332">
        <v>132.75</v>
      </c>
      <c r="J71" s="332">
        <v>123.6</v>
      </c>
      <c r="K71" s="332">
        <v>635.86</v>
      </c>
      <c r="L71" s="332">
        <v>425.59</v>
      </c>
      <c r="M71" s="332">
        <v>793.43</v>
      </c>
      <c r="N71" s="332">
        <v>1456.25</v>
      </c>
      <c r="O71" s="332">
        <v>65.900000000000006</v>
      </c>
      <c r="P71" s="332">
        <v>714.26</v>
      </c>
      <c r="Q71" s="332">
        <v>10898.9</v>
      </c>
      <c r="R71" s="453"/>
    </row>
    <row r="72" spans="1:18" s="323" customFormat="1" ht="25.5" customHeight="1" x14ac:dyDescent="0.35">
      <c r="A72" s="324"/>
      <c r="B72" s="324" t="s">
        <v>335</v>
      </c>
      <c r="C72" s="332">
        <v>25.35</v>
      </c>
      <c r="D72" s="332">
        <v>29.97</v>
      </c>
      <c r="E72" s="332">
        <v>33.049999999999997</v>
      </c>
      <c r="F72" s="332">
        <v>6.94</v>
      </c>
      <c r="G72" s="332">
        <v>4.0599999999999996</v>
      </c>
      <c r="H72" s="332">
        <v>12.41</v>
      </c>
      <c r="I72" s="332">
        <v>6.32</v>
      </c>
      <c r="J72" s="332">
        <v>2.75</v>
      </c>
      <c r="K72" s="332">
        <v>10.09</v>
      </c>
      <c r="L72" s="332">
        <v>7.09</v>
      </c>
      <c r="M72" s="332">
        <v>14.17</v>
      </c>
      <c r="N72" s="332">
        <v>24.27</v>
      </c>
      <c r="O72" s="332">
        <v>2.13</v>
      </c>
      <c r="P72" s="332">
        <v>13.23</v>
      </c>
      <c r="Q72" s="332">
        <v>165.13</v>
      </c>
    </row>
    <row r="73" spans="1:18" s="323" customFormat="1" ht="25.5" customHeight="1" thickBot="1" x14ac:dyDescent="0.4">
      <c r="A73" s="324"/>
      <c r="B73" s="616" t="s">
        <v>610</v>
      </c>
      <c r="C73" s="333">
        <v>65</v>
      </c>
      <c r="D73" s="333">
        <v>63</v>
      </c>
      <c r="E73" s="333">
        <v>63</v>
      </c>
      <c r="F73" s="333">
        <v>57</v>
      </c>
      <c r="G73" s="333">
        <v>50</v>
      </c>
      <c r="H73" s="333">
        <v>27</v>
      </c>
      <c r="I73" s="333">
        <v>21</v>
      </c>
      <c r="J73" s="333">
        <v>45</v>
      </c>
      <c r="K73" s="333">
        <v>63</v>
      </c>
      <c r="L73" s="333">
        <v>60</v>
      </c>
      <c r="M73" s="333">
        <v>56</v>
      </c>
      <c r="N73" s="333">
        <v>60</v>
      </c>
      <c r="O73" s="333">
        <v>31</v>
      </c>
      <c r="P73" s="333">
        <v>54</v>
      </c>
      <c r="Q73" s="333">
        <v>66</v>
      </c>
    </row>
    <row r="74" spans="1:18" s="323" customFormat="1" ht="25.5" customHeight="1" thickTop="1" x14ac:dyDescent="0.35">
      <c r="A74" s="539"/>
      <c r="B74" s="474" t="s">
        <v>751</v>
      </c>
      <c r="C74" s="540"/>
      <c r="D74" s="540"/>
      <c r="E74" s="540"/>
      <c r="F74" s="540"/>
      <c r="G74" s="540"/>
      <c r="H74" s="540"/>
      <c r="I74" s="540"/>
      <c r="J74" s="540"/>
      <c r="K74" s="540"/>
      <c r="L74" s="540"/>
      <c r="M74" s="540"/>
      <c r="N74" s="540"/>
      <c r="O74" s="540"/>
      <c r="P74" s="540"/>
      <c r="Q74" s="540"/>
    </row>
    <row r="75" spans="1:18" s="323" customFormat="1" ht="20.100000000000001" customHeight="1" x14ac:dyDescent="0.35">
      <c r="A75" s="63" t="s">
        <v>731</v>
      </c>
      <c r="B75" s="64" t="s">
        <v>732</v>
      </c>
      <c r="C75" s="330">
        <v>142</v>
      </c>
      <c r="D75" s="330">
        <v>35</v>
      </c>
      <c r="E75" s="330">
        <v>126</v>
      </c>
      <c r="F75" s="330">
        <v>8</v>
      </c>
      <c r="G75" s="330">
        <v>40</v>
      </c>
      <c r="H75" s="330">
        <v>35</v>
      </c>
      <c r="I75" s="330">
        <v>6</v>
      </c>
      <c r="J75" s="330">
        <v>37</v>
      </c>
      <c r="K75" s="330">
        <v>34</v>
      </c>
      <c r="L75" s="330">
        <v>18</v>
      </c>
      <c r="M75" s="330">
        <v>42</v>
      </c>
      <c r="N75" s="330">
        <v>83</v>
      </c>
      <c r="O75" s="330">
        <v>5</v>
      </c>
      <c r="P75" s="330">
        <v>73</v>
      </c>
      <c r="Q75" s="330">
        <v>684</v>
      </c>
    </row>
    <row r="76" spans="1:18" ht="24.75" customHeight="1" x14ac:dyDescent="0.35">
      <c r="A76" s="716" t="s">
        <v>724</v>
      </c>
      <c r="B76" s="716"/>
      <c r="C76" s="325"/>
      <c r="D76" s="325"/>
      <c r="E76" s="325"/>
      <c r="F76" s="325"/>
      <c r="G76" s="325"/>
      <c r="H76" s="325"/>
      <c r="I76" s="325"/>
      <c r="J76" s="325"/>
      <c r="K76" s="325"/>
      <c r="L76" s="325"/>
      <c r="M76" s="325"/>
      <c r="N76" s="325"/>
      <c r="O76" s="325"/>
      <c r="P76" s="325"/>
      <c r="Q76" s="325"/>
    </row>
    <row r="77" spans="1:18" x14ac:dyDescent="0.35">
      <c r="A77" s="432"/>
      <c r="B77" s="432"/>
      <c r="C77" s="325"/>
      <c r="D77" s="325"/>
      <c r="E77" s="325"/>
      <c r="F77" s="325"/>
      <c r="G77" s="325"/>
      <c r="H77" s="325"/>
      <c r="I77" s="325"/>
      <c r="J77" s="325"/>
      <c r="K77" s="325"/>
      <c r="L77" s="325"/>
      <c r="M77" s="325"/>
      <c r="N77" s="325"/>
      <c r="O77" s="325"/>
      <c r="P77" s="325"/>
      <c r="Q77" s="325"/>
    </row>
    <row r="78" spans="1:18" ht="24" customHeight="1" x14ac:dyDescent="0.35">
      <c r="A78" s="714" t="s">
        <v>791</v>
      </c>
      <c r="B78" s="714"/>
    </row>
    <row r="79" spans="1:18" ht="19.5" customHeight="1" x14ac:dyDescent="0.35">
      <c r="A79" s="433" t="s">
        <v>789</v>
      </c>
      <c r="B79" s="432"/>
    </row>
  </sheetData>
  <autoFilter ref="A3:Q4"/>
  <mergeCells count="21">
    <mergeCell ref="A2:B2"/>
    <mergeCell ref="A1:B1"/>
    <mergeCell ref="I3:I4"/>
    <mergeCell ref="N3:N4"/>
    <mergeCell ref="O3:O4"/>
    <mergeCell ref="P3:P4"/>
    <mergeCell ref="Q3:Q4"/>
    <mergeCell ref="A76:B76"/>
    <mergeCell ref="A78:B78"/>
    <mergeCell ref="G3:G4"/>
    <mergeCell ref="H3:H4"/>
    <mergeCell ref="J3:J4"/>
    <mergeCell ref="K3:K4"/>
    <mergeCell ref="L3:L4"/>
    <mergeCell ref="M3:M4"/>
    <mergeCell ref="A3:A4"/>
    <mergeCell ref="B3:B4"/>
    <mergeCell ref="C3:C4"/>
    <mergeCell ref="D3:D4"/>
    <mergeCell ref="E3:E4"/>
    <mergeCell ref="F3:F4"/>
  </mergeCells>
  <hyperlinks>
    <hyperlink ref="A2:B2" location="TOC!A1" display="Return to Table of Contents"/>
  </hyperlinks>
  <pageMargins left="0.25" right="0.25" top="0.75" bottom="0.75" header="0.3" footer="0.3"/>
  <pageSetup scale="41" fitToWidth="0" orientation="portrait" horizontalDpi="1200" verticalDpi="1200" r:id="rId1"/>
  <headerFooter>
    <oddHeader>&amp;L&amp;9 2020-21 &amp;"Arial,Italic"Survey of Dental Education&amp;"Arial,Regular"
Report 1 - Academic Programs, Enrollment, and Graduates</oddHeader>
  </headerFooter>
  <colBreaks count="1" manualBreakCount="1">
    <brk id="12" max="78"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pageSetUpPr fitToPage="1"/>
  </sheetPr>
  <dimension ref="A1:S97"/>
  <sheetViews>
    <sheetView zoomScaleNormal="100" workbookViewId="0">
      <pane xSplit="3" ySplit="4" topLeftCell="D5" activePane="bottomRight" state="frozen"/>
      <selection activeCell="I38" sqref="I38"/>
      <selection pane="topRight" activeCell="I38" sqref="I38"/>
      <selection pane="bottomLeft" activeCell="I38" sqref="I38"/>
      <selection pane="bottomRight" sqref="A1:C1"/>
    </sheetView>
  </sheetViews>
  <sheetFormatPr defaultColWidth="9.1328125" defaultRowHeight="12.75" x14ac:dyDescent="0.35"/>
  <cols>
    <col min="1" max="1" width="9.86328125" style="263" customWidth="1"/>
    <col min="2" max="2" width="57.6640625" style="263" customWidth="1"/>
    <col min="3" max="3" width="29" style="263" customWidth="1"/>
    <col min="4" max="4" width="13.86328125" style="263" customWidth="1"/>
    <col min="5" max="5" width="13" style="263" customWidth="1"/>
    <col min="6" max="6" width="13.1328125" style="263" customWidth="1"/>
    <col min="7" max="7" width="12.53125" style="263" customWidth="1"/>
    <col min="8" max="8" width="13" style="263" customWidth="1"/>
    <col min="9" max="11" width="12.86328125" style="263" customWidth="1"/>
    <col min="12" max="12" width="13.1328125" style="263" customWidth="1"/>
    <col min="13" max="13" width="12.86328125" style="263" customWidth="1"/>
    <col min="14" max="15" width="13.46484375" style="263" customWidth="1"/>
    <col min="16" max="17" width="13.1328125" style="263" customWidth="1"/>
    <col min="18" max="18" width="15.53125" style="263" customWidth="1"/>
    <col min="19" max="16384" width="9.1328125" style="263"/>
  </cols>
  <sheetData>
    <row r="1" spans="1:19" ht="33" customHeight="1" x14ac:dyDescent="0.4">
      <c r="A1" s="711" t="s">
        <v>902</v>
      </c>
      <c r="B1" s="711"/>
      <c r="C1" s="711"/>
    </row>
    <row r="2" spans="1:19" ht="23.25" customHeight="1" x14ac:dyDescent="0.35">
      <c r="A2" s="709" t="s">
        <v>0</v>
      </c>
      <c r="B2" s="709"/>
    </row>
    <row r="3" spans="1:19" s="267" customFormat="1" ht="30" customHeight="1" x14ac:dyDescent="0.4">
      <c r="A3" s="731" t="s">
        <v>753</v>
      </c>
      <c r="B3" s="794" t="s">
        <v>750</v>
      </c>
      <c r="C3" s="268"/>
      <c r="D3" s="723" t="s">
        <v>611</v>
      </c>
      <c r="E3" s="723" t="s">
        <v>596</v>
      </c>
      <c r="F3" s="723" t="s">
        <v>597</v>
      </c>
      <c r="G3" s="723" t="s">
        <v>598</v>
      </c>
      <c r="H3" s="723" t="s">
        <v>599</v>
      </c>
      <c r="I3" s="723" t="s">
        <v>600</v>
      </c>
      <c r="J3" s="723" t="s">
        <v>612</v>
      </c>
      <c r="K3" s="723" t="s">
        <v>601</v>
      </c>
      <c r="L3" s="723" t="s">
        <v>602</v>
      </c>
      <c r="M3" s="723" t="s">
        <v>603</v>
      </c>
      <c r="N3" s="723" t="s">
        <v>604</v>
      </c>
      <c r="O3" s="723" t="s">
        <v>605</v>
      </c>
      <c r="P3" s="723" t="s">
        <v>606</v>
      </c>
      <c r="Q3" s="723" t="s">
        <v>607</v>
      </c>
      <c r="R3" s="723" t="s">
        <v>619</v>
      </c>
    </row>
    <row r="4" spans="1:19" s="267" customFormat="1" ht="35.25" customHeight="1" x14ac:dyDescent="0.4">
      <c r="A4" s="731"/>
      <c r="B4" s="794"/>
      <c r="C4" s="268" t="s">
        <v>613</v>
      </c>
      <c r="D4" s="723"/>
      <c r="E4" s="723"/>
      <c r="F4" s="723"/>
      <c r="G4" s="723"/>
      <c r="H4" s="723"/>
      <c r="I4" s="723"/>
      <c r="J4" s="723"/>
      <c r="K4" s="723"/>
      <c r="L4" s="723"/>
      <c r="M4" s="723"/>
      <c r="N4" s="723"/>
      <c r="O4" s="723"/>
      <c r="P4" s="723"/>
      <c r="Q4" s="723"/>
      <c r="R4" s="723"/>
    </row>
    <row r="5" spans="1:19" ht="20.100000000000001" customHeight="1" x14ac:dyDescent="0.35">
      <c r="A5" s="63" t="s">
        <v>9</v>
      </c>
      <c r="B5" s="64" t="s">
        <v>10</v>
      </c>
      <c r="C5" s="64" t="s">
        <v>614</v>
      </c>
      <c r="D5" s="330">
        <v>0</v>
      </c>
      <c r="E5" s="330">
        <v>0</v>
      </c>
      <c r="F5" s="330">
        <v>0</v>
      </c>
      <c r="G5" s="94">
        <v>0</v>
      </c>
      <c r="H5" s="334">
        <v>0</v>
      </c>
      <c r="I5" s="334">
        <v>0</v>
      </c>
      <c r="J5" s="334">
        <v>0</v>
      </c>
      <c r="K5" s="334">
        <v>0</v>
      </c>
      <c r="L5" s="334">
        <v>0</v>
      </c>
      <c r="M5" s="334">
        <v>0</v>
      </c>
      <c r="N5" s="334">
        <v>0</v>
      </c>
      <c r="O5" s="334">
        <v>0</v>
      </c>
      <c r="P5" s="334">
        <v>0</v>
      </c>
      <c r="Q5" s="334">
        <v>0</v>
      </c>
      <c r="R5" s="334">
        <v>0</v>
      </c>
      <c r="S5" s="453"/>
    </row>
    <row r="6" spans="1:19" ht="20.100000000000001" customHeight="1" x14ac:dyDescent="0.35">
      <c r="A6" s="69" t="s">
        <v>16</v>
      </c>
      <c r="B6" s="70" t="s">
        <v>17</v>
      </c>
      <c r="C6" s="70" t="s">
        <v>873</v>
      </c>
      <c r="D6" s="331">
        <v>2</v>
      </c>
      <c r="E6" s="331">
        <v>0</v>
      </c>
      <c r="F6" s="331">
        <v>0</v>
      </c>
      <c r="G6" s="96">
        <v>0</v>
      </c>
      <c r="H6" s="335">
        <v>0</v>
      </c>
      <c r="I6" s="335">
        <v>0</v>
      </c>
      <c r="J6" s="335">
        <v>0</v>
      </c>
      <c r="K6" s="335">
        <v>0</v>
      </c>
      <c r="L6" s="335">
        <v>0</v>
      </c>
      <c r="M6" s="335">
        <v>0</v>
      </c>
      <c r="N6" s="335">
        <v>0</v>
      </c>
      <c r="O6" s="335">
        <v>1</v>
      </c>
      <c r="P6" s="335">
        <v>0</v>
      </c>
      <c r="Q6" s="335">
        <v>0</v>
      </c>
      <c r="R6" s="335">
        <v>3</v>
      </c>
      <c r="S6" s="453"/>
    </row>
    <row r="7" spans="1:19" ht="20.100000000000001" customHeight="1" x14ac:dyDescent="0.35">
      <c r="A7" s="63" t="s">
        <v>16</v>
      </c>
      <c r="B7" s="64" t="s">
        <v>20</v>
      </c>
      <c r="C7" s="64" t="s">
        <v>614</v>
      </c>
      <c r="D7" s="330">
        <v>0</v>
      </c>
      <c r="E7" s="330">
        <v>0</v>
      </c>
      <c r="F7" s="330">
        <v>0</v>
      </c>
      <c r="G7" s="94">
        <v>0</v>
      </c>
      <c r="H7" s="334">
        <v>0</v>
      </c>
      <c r="I7" s="334">
        <v>0</v>
      </c>
      <c r="J7" s="334">
        <v>0</v>
      </c>
      <c r="K7" s="334">
        <v>0</v>
      </c>
      <c r="L7" s="334">
        <v>0</v>
      </c>
      <c r="M7" s="334">
        <v>0</v>
      </c>
      <c r="N7" s="334">
        <v>0</v>
      </c>
      <c r="O7" s="334">
        <v>0</v>
      </c>
      <c r="P7" s="334">
        <v>0</v>
      </c>
      <c r="Q7" s="334">
        <v>0</v>
      </c>
      <c r="R7" s="334">
        <v>0</v>
      </c>
      <c r="S7" s="453"/>
    </row>
    <row r="8" spans="1:19" ht="20.100000000000001" customHeight="1" x14ac:dyDescent="0.35">
      <c r="A8" s="69" t="s">
        <v>23</v>
      </c>
      <c r="B8" s="70" t="s">
        <v>24</v>
      </c>
      <c r="C8" s="70" t="s">
        <v>873</v>
      </c>
      <c r="D8" s="331">
        <v>1</v>
      </c>
      <c r="E8" s="331">
        <v>0</v>
      </c>
      <c r="F8" s="331">
        <v>0</v>
      </c>
      <c r="G8" s="96">
        <v>0</v>
      </c>
      <c r="H8" s="335">
        <v>0</v>
      </c>
      <c r="I8" s="335">
        <v>0</v>
      </c>
      <c r="J8" s="335">
        <v>0</v>
      </c>
      <c r="K8" s="335">
        <v>0</v>
      </c>
      <c r="L8" s="335">
        <v>0</v>
      </c>
      <c r="M8" s="335">
        <v>0</v>
      </c>
      <c r="N8" s="335">
        <v>0</v>
      </c>
      <c r="O8" s="335">
        <v>0</v>
      </c>
      <c r="P8" s="335">
        <v>0</v>
      </c>
      <c r="Q8" s="335">
        <v>0</v>
      </c>
      <c r="R8" s="335">
        <v>1</v>
      </c>
      <c r="S8" s="453"/>
    </row>
    <row r="9" spans="1:19" ht="20.100000000000001" customHeight="1" x14ac:dyDescent="0.35">
      <c r="A9" s="63" t="s">
        <v>23</v>
      </c>
      <c r="B9" s="64" t="s">
        <v>28</v>
      </c>
      <c r="C9" s="64" t="s">
        <v>873</v>
      </c>
      <c r="D9" s="330">
        <v>1.5</v>
      </c>
      <c r="E9" s="330">
        <v>0</v>
      </c>
      <c r="F9" s="330">
        <v>0</v>
      </c>
      <c r="G9" s="94">
        <v>0</v>
      </c>
      <c r="H9" s="334">
        <v>0</v>
      </c>
      <c r="I9" s="334">
        <v>0</v>
      </c>
      <c r="J9" s="334">
        <v>0</v>
      </c>
      <c r="K9" s="334">
        <v>0</v>
      </c>
      <c r="L9" s="334">
        <v>0</v>
      </c>
      <c r="M9" s="334">
        <v>0.03</v>
      </c>
      <c r="N9" s="334">
        <v>0</v>
      </c>
      <c r="O9" s="334">
        <v>1.1000000000000001</v>
      </c>
      <c r="P9" s="334">
        <v>0</v>
      </c>
      <c r="Q9" s="334">
        <v>1.98</v>
      </c>
      <c r="R9" s="334">
        <v>4.6099999999999994</v>
      </c>
      <c r="S9" s="453"/>
    </row>
    <row r="10" spans="1:19" ht="20.100000000000001" customHeight="1" x14ac:dyDescent="0.35">
      <c r="A10" s="69" t="s">
        <v>23</v>
      </c>
      <c r="B10" s="327" t="s">
        <v>29</v>
      </c>
      <c r="C10" s="327" t="s">
        <v>614</v>
      </c>
      <c r="D10" s="331">
        <v>0</v>
      </c>
      <c r="E10" s="331">
        <v>0</v>
      </c>
      <c r="F10" s="331">
        <v>0</v>
      </c>
      <c r="G10" s="96">
        <v>0</v>
      </c>
      <c r="H10" s="335">
        <v>0</v>
      </c>
      <c r="I10" s="335">
        <v>0</v>
      </c>
      <c r="J10" s="335">
        <v>0</v>
      </c>
      <c r="K10" s="335">
        <v>0</v>
      </c>
      <c r="L10" s="335">
        <v>0</v>
      </c>
      <c r="M10" s="335">
        <v>0</v>
      </c>
      <c r="N10" s="335">
        <v>0</v>
      </c>
      <c r="O10" s="335">
        <v>0</v>
      </c>
      <c r="P10" s="335">
        <v>0</v>
      </c>
      <c r="Q10" s="335">
        <v>0</v>
      </c>
      <c r="R10" s="335">
        <v>0</v>
      </c>
      <c r="S10" s="453"/>
    </row>
    <row r="11" spans="1:19" ht="20.100000000000001" customHeight="1" x14ac:dyDescent="0.35">
      <c r="A11" s="63" t="s">
        <v>23</v>
      </c>
      <c r="B11" s="64" t="s">
        <v>31</v>
      </c>
      <c r="C11" s="64" t="s">
        <v>873</v>
      </c>
      <c r="D11" s="330">
        <v>2</v>
      </c>
      <c r="E11" s="330">
        <v>0</v>
      </c>
      <c r="F11" s="330">
        <v>0</v>
      </c>
      <c r="G11" s="94">
        <v>0</v>
      </c>
      <c r="H11" s="334">
        <v>1</v>
      </c>
      <c r="I11" s="334">
        <v>0</v>
      </c>
      <c r="J11" s="334">
        <v>0</v>
      </c>
      <c r="K11" s="334">
        <v>0</v>
      </c>
      <c r="L11" s="334">
        <v>0</v>
      </c>
      <c r="M11" s="334">
        <v>0</v>
      </c>
      <c r="N11" s="334">
        <v>0</v>
      </c>
      <c r="O11" s="334">
        <v>0</v>
      </c>
      <c r="P11" s="334">
        <v>0</v>
      </c>
      <c r="Q11" s="334">
        <v>0</v>
      </c>
      <c r="R11" s="334">
        <v>3</v>
      </c>
      <c r="S11" s="453"/>
    </row>
    <row r="12" spans="1:19" ht="20.100000000000001" customHeight="1" x14ac:dyDescent="0.35">
      <c r="A12" s="69" t="s">
        <v>23</v>
      </c>
      <c r="B12" s="70" t="s">
        <v>34</v>
      </c>
      <c r="C12" s="70" t="s">
        <v>614</v>
      </c>
      <c r="D12" s="331">
        <v>0</v>
      </c>
      <c r="E12" s="331">
        <v>0</v>
      </c>
      <c r="F12" s="331">
        <v>0</v>
      </c>
      <c r="G12" s="96">
        <v>0</v>
      </c>
      <c r="H12" s="335">
        <v>0</v>
      </c>
      <c r="I12" s="335">
        <v>0</v>
      </c>
      <c r="J12" s="335">
        <v>0</v>
      </c>
      <c r="K12" s="335">
        <v>0</v>
      </c>
      <c r="L12" s="335">
        <v>0</v>
      </c>
      <c r="M12" s="335">
        <v>0</v>
      </c>
      <c r="N12" s="335">
        <v>0</v>
      </c>
      <c r="O12" s="335">
        <v>0</v>
      </c>
      <c r="P12" s="335">
        <v>0</v>
      </c>
      <c r="Q12" s="335">
        <v>0</v>
      </c>
      <c r="R12" s="335">
        <v>0</v>
      </c>
      <c r="S12" s="453"/>
    </row>
    <row r="13" spans="1:19" ht="20.100000000000001" customHeight="1" x14ac:dyDescent="0.35">
      <c r="A13" s="63" t="s">
        <v>23</v>
      </c>
      <c r="B13" s="64" t="s">
        <v>37</v>
      </c>
      <c r="C13" s="64" t="s">
        <v>873</v>
      </c>
      <c r="D13" s="330">
        <v>0</v>
      </c>
      <c r="E13" s="330">
        <v>0</v>
      </c>
      <c r="F13" s="330">
        <v>0</v>
      </c>
      <c r="G13" s="94">
        <v>0</v>
      </c>
      <c r="H13" s="334">
        <v>0</v>
      </c>
      <c r="I13" s="334">
        <v>0</v>
      </c>
      <c r="J13" s="334">
        <v>0</v>
      </c>
      <c r="K13" s="334">
        <v>0</v>
      </c>
      <c r="L13" s="334">
        <v>0</v>
      </c>
      <c r="M13" s="334">
        <v>0</v>
      </c>
      <c r="N13" s="334">
        <v>0</v>
      </c>
      <c r="O13" s="334">
        <v>0</v>
      </c>
      <c r="P13" s="334">
        <v>0</v>
      </c>
      <c r="Q13" s="334">
        <v>0</v>
      </c>
      <c r="R13" s="334">
        <v>0</v>
      </c>
      <c r="S13" s="453"/>
    </row>
    <row r="14" spans="1:19" ht="20.100000000000001" customHeight="1" x14ac:dyDescent="0.35">
      <c r="A14" s="69" t="s">
        <v>39</v>
      </c>
      <c r="B14" s="70" t="s">
        <v>40</v>
      </c>
      <c r="C14" s="70" t="s">
        <v>873</v>
      </c>
      <c r="D14" s="331">
        <v>0</v>
      </c>
      <c r="E14" s="331">
        <v>0</v>
      </c>
      <c r="F14" s="331">
        <v>0</v>
      </c>
      <c r="G14" s="96">
        <v>0</v>
      </c>
      <c r="H14" s="335">
        <v>0</v>
      </c>
      <c r="I14" s="335">
        <v>0</v>
      </c>
      <c r="J14" s="335">
        <v>0</v>
      </c>
      <c r="K14" s="335">
        <v>0</v>
      </c>
      <c r="L14" s="335">
        <v>0</v>
      </c>
      <c r="M14" s="335">
        <v>0</v>
      </c>
      <c r="N14" s="335">
        <v>0</v>
      </c>
      <c r="O14" s="335">
        <v>0</v>
      </c>
      <c r="P14" s="335">
        <v>0</v>
      </c>
      <c r="Q14" s="335">
        <v>0</v>
      </c>
      <c r="R14" s="335">
        <v>0</v>
      </c>
      <c r="S14" s="453"/>
    </row>
    <row r="15" spans="1:19" ht="20.100000000000001" customHeight="1" x14ac:dyDescent="0.35">
      <c r="A15" s="63" t="s">
        <v>42</v>
      </c>
      <c r="B15" s="64" t="s">
        <v>43</v>
      </c>
      <c r="C15" s="64" t="s">
        <v>873</v>
      </c>
      <c r="D15" s="330">
        <v>3</v>
      </c>
      <c r="E15" s="330">
        <v>0</v>
      </c>
      <c r="F15" s="330">
        <v>0</v>
      </c>
      <c r="G15" s="94">
        <v>0</v>
      </c>
      <c r="H15" s="334">
        <v>0</v>
      </c>
      <c r="I15" s="334">
        <v>0</v>
      </c>
      <c r="J15" s="334">
        <v>0</v>
      </c>
      <c r="K15" s="334">
        <v>0</v>
      </c>
      <c r="L15" s="334">
        <v>0</v>
      </c>
      <c r="M15" s="334">
        <v>0</v>
      </c>
      <c r="N15" s="334">
        <v>0</v>
      </c>
      <c r="O15" s="334">
        <v>0</v>
      </c>
      <c r="P15" s="334">
        <v>0</v>
      </c>
      <c r="Q15" s="334">
        <v>0</v>
      </c>
      <c r="R15" s="334">
        <v>3</v>
      </c>
      <c r="S15" s="453"/>
    </row>
    <row r="16" spans="1:19" ht="20.100000000000001" customHeight="1" x14ac:dyDescent="0.35">
      <c r="A16" s="69" t="s">
        <v>45</v>
      </c>
      <c r="B16" s="70" t="s">
        <v>46</v>
      </c>
      <c r="C16" s="70" t="s">
        <v>614</v>
      </c>
      <c r="D16" s="331">
        <v>0</v>
      </c>
      <c r="E16" s="331">
        <v>0</v>
      </c>
      <c r="F16" s="331">
        <v>0</v>
      </c>
      <c r="G16" s="96">
        <v>0</v>
      </c>
      <c r="H16" s="335">
        <v>0</v>
      </c>
      <c r="I16" s="335">
        <v>0</v>
      </c>
      <c r="J16" s="335">
        <v>0</v>
      </c>
      <c r="K16" s="335">
        <v>0</v>
      </c>
      <c r="L16" s="335">
        <v>0</v>
      </c>
      <c r="M16" s="335">
        <v>0</v>
      </c>
      <c r="N16" s="335">
        <v>0</v>
      </c>
      <c r="O16" s="335">
        <v>0</v>
      </c>
      <c r="P16" s="335">
        <v>0</v>
      </c>
      <c r="Q16" s="335">
        <v>0</v>
      </c>
      <c r="R16" s="335">
        <v>0</v>
      </c>
      <c r="S16" s="453"/>
    </row>
    <row r="17" spans="1:19" ht="20.100000000000001" customHeight="1" x14ac:dyDescent="0.35">
      <c r="A17" s="63" t="s">
        <v>48</v>
      </c>
      <c r="B17" s="64" t="s">
        <v>49</v>
      </c>
      <c r="C17" s="64" t="s">
        <v>873</v>
      </c>
      <c r="D17" s="330">
        <v>2</v>
      </c>
      <c r="E17" s="330">
        <v>0</v>
      </c>
      <c r="F17" s="330">
        <v>0</v>
      </c>
      <c r="G17" s="94">
        <v>0</v>
      </c>
      <c r="H17" s="334">
        <v>0</v>
      </c>
      <c r="I17" s="334">
        <v>0</v>
      </c>
      <c r="J17" s="334">
        <v>0</v>
      </c>
      <c r="K17" s="334">
        <v>0</v>
      </c>
      <c r="L17" s="334">
        <v>0</v>
      </c>
      <c r="M17" s="334">
        <v>0</v>
      </c>
      <c r="N17" s="334">
        <v>0</v>
      </c>
      <c r="O17" s="334">
        <v>1</v>
      </c>
      <c r="P17" s="334">
        <v>0</v>
      </c>
      <c r="Q17" s="334">
        <v>0</v>
      </c>
      <c r="R17" s="334">
        <v>3</v>
      </c>
      <c r="S17" s="453"/>
    </row>
    <row r="18" spans="1:19" ht="20.100000000000001" customHeight="1" x14ac:dyDescent="0.35">
      <c r="A18" s="69" t="s">
        <v>48</v>
      </c>
      <c r="B18" s="70" t="s">
        <v>50</v>
      </c>
      <c r="C18" s="70" t="s">
        <v>614</v>
      </c>
      <c r="D18" s="331">
        <v>0</v>
      </c>
      <c r="E18" s="331">
        <v>0</v>
      </c>
      <c r="F18" s="331">
        <v>0</v>
      </c>
      <c r="G18" s="96">
        <v>0</v>
      </c>
      <c r="H18" s="335">
        <v>0</v>
      </c>
      <c r="I18" s="335">
        <v>0</v>
      </c>
      <c r="J18" s="335">
        <v>0</v>
      </c>
      <c r="K18" s="335">
        <v>0</v>
      </c>
      <c r="L18" s="335">
        <v>0</v>
      </c>
      <c r="M18" s="335">
        <v>0</v>
      </c>
      <c r="N18" s="335">
        <v>0</v>
      </c>
      <c r="O18" s="335">
        <v>0</v>
      </c>
      <c r="P18" s="335">
        <v>0</v>
      </c>
      <c r="Q18" s="335">
        <v>0</v>
      </c>
      <c r="R18" s="335">
        <v>0</v>
      </c>
      <c r="S18" s="453"/>
    </row>
    <row r="19" spans="1:19" ht="20.100000000000001" customHeight="1" x14ac:dyDescent="0.35">
      <c r="A19" s="63" t="s">
        <v>48</v>
      </c>
      <c r="B19" s="64" t="s">
        <v>362</v>
      </c>
      <c r="C19" s="64" t="s">
        <v>873</v>
      </c>
      <c r="D19" s="330">
        <v>2</v>
      </c>
      <c r="E19" s="330">
        <v>0</v>
      </c>
      <c r="F19" s="330">
        <v>0</v>
      </c>
      <c r="G19" s="94">
        <v>0</v>
      </c>
      <c r="H19" s="334">
        <v>0</v>
      </c>
      <c r="I19" s="334">
        <v>0</v>
      </c>
      <c r="J19" s="334">
        <v>0</v>
      </c>
      <c r="K19" s="334">
        <v>0</v>
      </c>
      <c r="L19" s="334">
        <v>0</v>
      </c>
      <c r="M19" s="334">
        <v>2</v>
      </c>
      <c r="N19" s="334">
        <v>0</v>
      </c>
      <c r="O19" s="334">
        <v>0</v>
      </c>
      <c r="P19" s="334">
        <v>0</v>
      </c>
      <c r="Q19" s="334">
        <v>0</v>
      </c>
      <c r="R19" s="334">
        <v>4</v>
      </c>
      <c r="S19" s="453"/>
    </row>
    <row r="20" spans="1:19" ht="20.100000000000001" customHeight="1" x14ac:dyDescent="0.35">
      <c r="A20" s="69" t="s">
        <v>53</v>
      </c>
      <c r="B20" s="70" t="s">
        <v>54</v>
      </c>
      <c r="C20" s="70" t="s">
        <v>873</v>
      </c>
      <c r="D20" s="331">
        <v>3</v>
      </c>
      <c r="E20" s="331">
        <v>0</v>
      </c>
      <c r="F20" s="331">
        <v>0</v>
      </c>
      <c r="G20" s="96">
        <v>0</v>
      </c>
      <c r="H20" s="335">
        <v>1</v>
      </c>
      <c r="I20" s="335">
        <v>0</v>
      </c>
      <c r="J20" s="335">
        <v>0</v>
      </c>
      <c r="K20" s="335">
        <v>0</v>
      </c>
      <c r="L20" s="335">
        <v>0</v>
      </c>
      <c r="M20" s="335">
        <v>0</v>
      </c>
      <c r="N20" s="335">
        <v>0</v>
      </c>
      <c r="O20" s="335">
        <v>1</v>
      </c>
      <c r="P20" s="335">
        <v>0</v>
      </c>
      <c r="Q20" s="335">
        <v>0</v>
      </c>
      <c r="R20" s="335">
        <v>5</v>
      </c>
      <c r="S20" s="453"/>
    </row>
    <row r="21" spans="1:19" ht="20.100000000000001" customHeight="1" x14ac:dyDescent="0.35">
      <c r="A21" s="63" t="s">
        <v>56</v>
      </c>
      <c r="B21" s="64" t="s">
        <v>57</v>
      </c>
      <c r="C21" s="64" t="s">
        <v>873</v>
      </c>
      <c r="D21" s="330">
        <v>0</v>
      </c>
      <c r="E21" s="330">
        <v>0</v>
      </c>
      <c r="F21" s="330">
        <v>0</v>
      </c>
      <c r="G21" s="94">
        <v>0</v>
      </c>
      <c r="H21" s="334">
        <v>0</v>
      </c>
      <c r="I21" s="334">
        <v>0</v>
      </c>
      <c r="J21" s="334">
        <v>0</v>
      </c>
      <c r="K21" s="334">
        <v>0</v>
      </c>
      <c r="L21" s="334">
        <v>0</v>
      </c>
      <c r="M21" s="334">
        <v>0</v>
      </c>
      <c r="N21" s="334">
        <v>0</v>
      </c>
      <c r="O21" s="334">
        <v>0</v>
      </c>
      <c r="P21" s="334">
        <v>0</v>
      </c>
      <c r="Q21" s="334">
        <v>0</v>
      </c>
      <c r="R21" s="334">
        <v>0</v>
      </c>
      <c r="S21" s="453"/>
    </row>
    <row r="22" spans="1:19" ht="20.100000000000001" customHeight="1" x14ac:dyDescent="0.35">
      <c r="A22" s="69" t="s">
        <v>56</v>
      </c>
      <c r="B22" s="70" t="s">
        <v>59</v>
      </c>
      <c r="C22" s="70" t="s">
        <v>873</v>
      </c>
      <c r="D22" s="331">
        <v>0</v>
      </c>
      <c r="E22" s="331">
        <v>0</v>
      </c>
      <c r="F22" s="331">
        <v>0</v>
      </c>
      <c r="G22" s="96">
        <v>0</v>
      </c>
      <c r="H22" s="335">
        <v>0</v>
      </c>
      <c r="I22" s="335">
        <v>0</v>
      </c>
      <c r="J22" s="335">
        <v>0</v>
      </c>
      <c r="K22" s="335">
        <v>0</v>
      </c>
      <c r="L22" s="335">
        <v>0</v>
      </c>
      <c r="M22" s="335">
        <v>0</v>
      </c>
      <c r="N22" s="335">
        <v>0</v>
      </c>
      <c r="O22" s="335">
        <v>0</v>
      </c>
      <c r="P22" s="335">
        <v>0</v>
      </c>
      <c r="Q22" s="335">
        <v>0</v>
      </c>
      <c r="R22" s="335">
        <v>0</v>
      </c>
      <c r="S22" s="453"/>
    </row>
    <row r="23" spans="1:19" ht="20.100000000000001" customHeight="1" x14ac:dyDescent="0.35">
      <c r="A23" s="63" t="s">
        <v>56</v>
      </c>
      <c r="B23" s="64" t="s">
        <v>61</v>
      </c>
      <c r="C23" s="64" t="s">
        <v>614</v>
      </c>
      <c r="D23" s="330">
        <v>0</v>
      </c>
      <c r="E23" s="330">
        <v>0</v>
      </c>
      <c r="F23" s="330">
        <v>0</v>
      </c>
      <c r="G23" s="94">
        <v>0</v>
      </c>
      <c r="H23" s="334">
        <v>0</v>
      </c>
      <c r="I23" s="334">
        <v>0</v>
      </c>
      <c r="J23" s="334">
        <v>0</v>
      </c>
      <c r="K23" s="334">
        <v>0</v>
      </c>
      <c r="L23" s="334">
        <v>0</v>
      </c>
      <c r="M23" s="334">
        <v>0</v>
      </c>
      <c r="N23" s="334">
        <v>0</v>
      </c>
      <c r="O23" s="334">
        <v>0</v>
      </c>
      <c r="P23" s="334">
        <v>0</v>
      </c>
      <c r="Q23" s="334">
        <v>0</v>
      </c>
      <c r="R23" s="334">
        <v>0</v>
      </c>
      <c r="S23" s="453"/>
    </row>
    <row r="24" spans="1:19" ht="20.100000000000001" customHeight="1" x14ac:dyDescent="0.35">
      <c r="A24" s="69" t="s">
        <v>62</v>
      </c>
      <c r="B24" s="70" t="s">
        <v>63</v>
      </c>
      <c r="C24" s="70" t="s">
        <v>873</v>
      </c>
      <c r="D24" s="331">
        <v>2</v>
      </c>
      <c r="E24" s="331">
        <v>0</v>
      </c>
      <c r="F24" s="331">
        <v>0</v>
      </c>
      <c r="G24" s="96">
        <v>0</v>
      </c>
      <c r="H24" s="335">
        <v>1</v>
      </c>
      <c r="I24" s="335">
        <v>0</v>
      </c>
      <c r="J24" s="335">
        <v>0</v>
      </c>
      <c r="K24" s="335">
        <v>0</v>
      </c>
      <c r="L24" s="335">
        <v>0</v>
      </c>
      <c r="M24" s="335">
        <v>0</v>
      </c>
      <c r="N24" s="335">
        <v>0</v>
      </c>
      <c r="O24" s="335">
        <v>0</v>
      </c>
      <c r="P24" s="335">
        <v>0</v>
      </c>
      <c r="Q24" s="335">
        <v>0</v>
      </c>
      <c r="R24" s="335">
        <v>3</v>
      </c>
      <c r="S24" s="453"/>
    </row>
    <row r="25" spans="1:19" ht="20.100000000000001" customHeight="1" x14ac:dyDescent="0.35">
      <c r="A25" s="63" t="s">
        <v>64</v>
      </c>
      <c r="B25" s="64" t="s">
        <v>65</v>
      </c>
      <c r="C25" s="64" t="s">
        <v>614</v>
      </c>
      <c r="D25" s="330">
        <v>0</v>
      </c>
      <c r="E25" s="330">
        <v>0</v>
      </c>
      <c r="F25" s="330">
        <v>0</v>
      </c>
      <c r="G25" s="94">
        <v>0</v>
      </c>
      <c r="H25" s="334">
        <v>0</v>
      </c>
      <c r="I25" s="334">
        <v>0</v>
      </c>
      <c r="J25" s="334">
        <v>0</v>
      </c>
      <c r="K25" s="334">
        <v>0</v>
      </c>
      <c r="L25" s="334">
        <v>0</v>
      </c>
      <c r="M25" s="334">
        <v>0</v>
      </c>
      <c r="N25" s="334">
        <v>0</v>
      </c>
      <c r="O25" s="334">
        <v>0</v>
      </c>
      <c r="P25" s="334">
        <v>0</v>
      </c>
      <c r="Q25" s="334">
        <v>0</v>
      </c>
      <c r="R25" s="334">
        <v>0</v>
      </c>
      <c r="S25" s="453"/>
    </row>
    <row r="26" spans="1:19" ht="20.100000000000001" customHeight="1" x14ac:dyDescent="0.35">
      <c r="A26" s="69" t="s">
        <v>66</v>
      </c>
      <c r="B26" s="70" t="s">
        <v>67</v>
      </c>
      <c r="C26" s="70" t="s">
        <v>614</v>
      </c>
      <c r="D26" s="331">
        <v>0</v>
      </c>
      <c r="E26" s="331">
        <v>0</v>
      </c>
      <c r="F26" s="331">
        <v>0</v>
      </c>
      <c r="G26" s="96">
        <v>0</v>
      </c>
      <c r="H26" s="335">
        <v>0</v>
      </c>
      <c r="I26" s="335">
        <v>0</v>
      </c>
      <c r="J26" s="335">
        <v>0</v>
      </c>
      <c r="K26" s="335">
        <v>0</v>
      </c>
      <c r="L26" s="335">
        <v>0</v>
      </c>
      <c r="M26" s="335">
        <v>0</v>
      </c>
      <c r="N26" s="335">
        <v>0</v>
      </c>
      <c r="O26" s="335">
        <v>0</v>
      </c>
      <c r="P26" s="335">
        <v>0</v>
      </c>
      <c r="Q26" s="335">
        <v>0</v>
      </c>
      <c r="R26" s="335">
        <v>0</v>
      </c>
      <c r="S26" s="453"/>
    </row>
    <row r="27" spans="1:19" ht="20.100000000000001" customHeight="1" x14ac:dyDescent="0.35">
      <c r="A27" s="63" t="s">
        <v>66</v>
      </c>
      <c r="B27" s="64" t="s">
        <v>69</v>
      </c>
      <c r="C27" s="64" t="s">
        <v>614</v>
      </c>
      <c r="D27" s="330">
        <v>0</v>
      </c>
      <c r="E27" s="330">
        <v>0</v>
      </c>
      <c r="F27" s="330">
        <v>0</v>
      </c>
      <c r="G27" s="94">
        <v>0</v>
      </c>
      <c r="H27" s="334">
        <v>0</v>
      </c>
      <c r="I27" s="334">
        <v>0</v>
      </c>
      <c r="J27" s="334">
        <v>0</v>
      </c>
      <c r="K27" s="334">
        <v>0</v>
      </c>
      <c r="L27" s="334">
        <v>0</v>
      </c>
      <c r="M27" s="334">
        <v>0</v>
      </c>
      <c r="N27" s="334">
        <v>0</v>
      </c>
      <c r="O27" s="334">
        <v>0</v>
      </c>
      <c r="P27" s="334">
        <v>0</v>
      </c>
      <c r="Q27" s="334">
        <v>0</v>
      </c>
      <c r="R27" s="334">
        <v>0</v>
      </c>
      <c r="S27" s="453"/>
    </row>
    <row r="28" spans="1:19" ht="20.100000000000001" customHeight="1" x14ac:dyDescent="0.35">
      <c r="A28" s="69" t="s">
        <v>71</v>
      </c>
      <c r="B28" s="70" t="s">
        <v>72</v>
      </c>
      <c r="C28" s="70" t="s">
        <v>614</v>
      </c>
      <c r="D28" s="331">
        <v>0</v>
      </c>
      <c r="E28" s="331">
        <v>0</v>
      </c>
      <c r="F28" s="331">
        <v>0</v>
      </c>
      <c r="G28" s="96">
        <v>0</v>
      </c>
      <c r="H28" s="335">
        <v>0</v>
      </c>
      <c r="I28" s="335">
        <v>0</v>
      </c>
      <c r="J28" s="335">
        <v>0</v>
      </c>
      <c r="K28" s="335">
        <v>0</v>
      </c>
      <c r="L28" s="335">
        <v>0</v>
      </c>
      <c r="M28" s="335">
        <v>0</v>
      </c>
      <c r="N28" s="335">
        <v>0</v>
      </c>
      <c r="O28" s="335">
        <v>0</v>
      </c>
      <c r="P28" s="335">
        <v>0</v>
      </c>
      <c r="Q28" s="335">
        <v>0</v>
      </c>
      <c r="R28" s="335">
        <v>0</v>
      </c>
      <c r="S28" s="453"/>
    </row>
    <row r="29" spans="1:19" ht="20.100000000000001" customHeight="1" x14ac:dyDescent="0.35">
      <c r="A29" s="63" t="s">
        <v>74</v>
      </c>
      <c r="B29" s="64" t="s">
        <v>75</v>
      </c>
      <c r="C29" s="64" t="s">
        <v>614</v>
      </c>
      <c r="D29" s="330">
        <v>0</v>
      </c>
      <c r="E29" s="330">
        <v>0</v>
      </c>
      <c r="F29" s="330">
        <v>0</v>
      </c>
      <c r="G29" s="94">
        <v>0</v>
      </c>
      <c r="H29" s="334">
        <v>0</v>
      </c>
      <c r="I29" s="334">
        <v>0</v>
      </c>
      <c r="J29" s="334">
        <v>0</v>
      </c>
      <c r="K29" s="334">
        <v>0</v>
      </c>
      <c r="L29" s="334">
        <v>0</v>
      </c>
      <c r="M29" s="334">
        <v>0</v>
      </c>
      <c r="N29" s="334">
        <v>0</v>
      </c>
      <c r="O29" s="334">
        <v>0</v>
      </c>
      <c r="P29" s="334">
        <v>0</v>
      </c>
      <c r="Q29" s="334">
        <v>0</v>
      </c>
      <c r="R29" s="334">
        <v>0</v>
      </c>
      <c r="S29" s="453"/>
    </row>
    <row r="30" spans="1:19" ht="20.100000000000001" customHeight="1" x14ac:dyDescent="0.35">
      <c r="A30" s="69" t="s">
        <v>76</v>
      </c>
      <c r="B30" s="70" t="s">
        <v>77</v>
      </c>
      <c r="C30" s="70" t="s">
        <v>873</v>
      </c>
      <c r="D30" s="331">
        <v>4</v>
      </c>
      <c r="E30" s="331">
        <v>0</v>
      </c>
      <c r="F30" s="331">
        <v>0</v>
      </c>
      <c r="G30" s="96">
        <v>0</v>
      </c>
      <c r="H30" s="335">
        <v>0</v>
      </c>
      <c r="I30" s="335">
        <v>0</v>
      </c>
      <c r="J30" s="335">
        <v>8</v>
      </c>
      <c r="K30" s="335">
        <v>0</v>
      </c>
      <c r="L30" s="335">
        <v>0</v>
      </c>
      <c r="M30" s="335">
        <v>0</v>
      </c>
      <c r="N30" s="335">
        <v>0</v>
      </c>
      <c r="O30" s="335">
        <v>0</v>
      </c>
      <c r="P30" s="335">
        <v>0</v>
      </c>
      <c r="Q30" s="335">
        <v>0</v>
      </c>
      <c r="R30" s="335">
        <v>12</v>
      </c>
      <c r="S30" s="453"/>
    </row>
    <row r="31" spans="1:19" ht="20.100000000000001" customHeight="1" x14ac:dyDescent="0.35">
      <c r="A31" s="63" t="s">
        <v>80</v>
      </c>
      <c r="B31" s="64" t="s">
        <v>81</v>
      </c>
      <c r="C31" s="64" t="s">
        <v>873</v>
      </c>
      <c r="D31" s="330">
        <v>4</v>
      </c>
      <c r="E31" s="330">
        <v>0</v>
      </c>
      <c r="F31" s="330">
        <v>0</v>
      </c>
      <c r="G31" s="94">
        <v>0</v>
      </c>
      <c r="H31" s="334">
        <v>0</v>
      </c>
      <c r="I31" s="334">
        <v>0</v>
      </c>
      <c r="J31" s="334">
        <v>0</v>
      </c>
      <c r="K31" s="334">
        <v>0</v>
      </c>
      <c r="L31" s="334">
        <v>0</v>
      </c>
      <c r="M31" s="334">
        <v>0</v>
      </c>
      <c r="N31" s="334">
        <v>0</v>
      </c>
      <c r="O31" s="334">
        <v>3</v>
      </c>
      <c r="P31" s="334">
        <v>0</v>
      </c>
      <c r="Q31" s="334">
        <v>0</v>
      </c>
      <c r="R31" s="334">
        <v>7</v>
      </c>
      <c r="S31" s="453"/>
    </row>
    <row r="32" spans="1:19" ht="20.100000000000001" customHeight="1" x14ac:dyDescent="0.35">
      <c r="A32" s="69" t="s">
        <v>80</v>
      </c>
      <c r="B32" s="70" t="s">
        <v>84</v>
      </c>
      <c r="C32" s="70" t="s">
        <v>873</v>
      </c>
      <c r="D32" s="331">
        <v>0</v>
      </c>
      <c r="E32" s="331">
        <v>0</v>
      </c>
      <c r="F32" s="331">
        <v>0</v>
      </c>
      <c r="G32" s="96">
        <v>0</v>
      </c>
      <c r="H32" s="335">
        <v>0</v>
      </c>
      <c r="I32" s="335">
        <v>0</v>
      </c>
      <c r="J32" s="335">
        <v>0</v>
      </c>
      <c r="K32" s="335">
        <v>0</v>
      </c>
      <c r="L32" s="335">
        <v>0</v>
      </c>
      <c r="M32" s="335">
        <v>0</v>
      </c>
      <c r="N32" s="335">
        <v>0</v>
      </c>
      <c r="O32" s="335">
        <v>19</v>
      </c>
      <c r="P32" s="335">
        <v>0</v>
      </c>
      <c r="Q32" s="335">
        <v>0</v>
      </c>
      <c r="R32" s="335">
        <v>19</v>
      </c>
      <c r="S32" s="453"/>
    </row>
    <row r="33" spans="1:19" ht="20.100000000000001" customHeight="1" x14ac:dyDescent="0.35">
      <c r="A33" s="63" t="s">
        <v>80</v>
      </c>
      <c r="B33" s="64" t="s">
        <v>85</v>
      </c>
      <c r="C33" s="64" t="s">
        <v>873</v>
      </c>
      <c r="D33" s="330">
        <v>0</v>
      </c>
      <c r="E33" s="330">
        <v>0</v>
      </c>
      <c r="F33" s="330">
        <v>0</v>
      </c>
      <c r="G33" s="94">
        <v>0</v>
      </c>
      <c r="H33" s="334">
        <v>0</v>
      </c>
      <c r="I33" s="334">
        <v>0</v>
      </c>
      <c r="J33" s="334">
        <v>0</v>
      </c>
      <c r="K33" s="334">
        <v>0</v>
      </c>
      <c r="L33" s="334">
        <v>0</v>
      </c>
      <c r="M33" s="334">
        <v>0</v>
      </c>
      <c r="N33" s="334">
        <v>0</v>
      </c>
      <c r="O33" s="334">
        <v>0</v>
      </c>
      <c r="P33" s="334">
        <v>0</v>
      </c>
      <c r="Q33" s="334">
        <v>0</v>
      </c>
      <c r="R33" s="334">
        <v>0</v>
      </c>
      <c r="S33" s="453"/>
    </row>
    <row r="34" spans="1:19" ht="20.100000000000001" customHeight="1" x14ac:dyDescent="0.35">
      <c r="A34" s="69" t="s">
        <v>86</v>
      </c>
      <c r="B34" s="70" t="s">
        <v>426</v>
      </c>
      <c r="C34" s="70" t="s">
        <v>873</v>
      </c>
      <c r="D34" s="331">
        <v>1</v>
      </c>
      <c r="E34" s="331">
        <v>0</v>
      </c>
      <c r="F34" s="331">
        <v>0</v>
      </c>
      <c r="G34" s="96">
        <v>0</v>
      </c>
      <c r="H34" s="335">
        <v>0</v>
      </c>
      <c r="I34" s="335">
        <v>0</v>
      </c>
      <c r="J34" s="335">
        <v>0</v>
      </c>
      <c r="K34" s="335">
        <v>0</v>
      </c>
      <c r="L34" s="335">
        <v>0</v>
      </c>
      <c r="M34" s="335">
        <v>0</v>
      </c>
      <c r="N34" s="335">
        <v>0</v>
      </c>
      <c r="O34" s="335">
        <v>0</v>
      </c>
      <c r="P34" s="335">
        <v>0</v>
      </c>
      <c r="Q34" s="335">
        <v>0</v>
      </c>
      <c r="R34" s="335">
        <v>1</v>
      </c>
      <c r="S34" s="453"/>
    </row>
    <row r="35" spans="1:19" ht="20.100000000000001" customHeight="1" x14ac:dyDescent="0.35">
      <c r="A35" s="63" t="s">
        <v>86</v>
      </c>
      <c r="B35" s="64" t="s">
        <v>88</v>
      </c>
      <c r="C35" s="64" t="s">
        <v>873</v>
      </c>
      <c r="D35" s="330">
        <v>0.5</v>
      </c>
      <c r="E35" s="330">
        <v>0</v>
      </c>
      <c r="F35" s="330">
        <v>0</v>
      </c>
      <c r="G35" s="94">
        <v>0</v>
      </c>
      <c r="H35" s="334">
        <v>0</v>
      </c>
      <c r="I35" s="334">
        <v>0</v>
      </c>
      <c r="J35" s="334">
        <v>0</v>
      </c>
      <c r="K35" s="334">
        <v>0</v>
      </c>
      <c r="L35" s="334">
        <v>0</v>
      </c>
      <c r="M35" s="334">
        <v>0</v>
      </c>
      <c r="N35" s="334">
        <v>0</v>
      </c>
      <c r="O35" s="334">
        <v>0</v>
      </c>
      <c r="P35" s="334">
        <v>0</v>
      </c>
      <c r="Q35" s="334">
        <v>0</v>
      </c>
      <c r="R35" s="334">
        <v>0.5</v>
      </c>
      <c r="S35" s="453"/>
    </row>
    <row r="36" spans="1:19" ht="20.100000000000001" customHeight="1" x14ac:dyDescent="0.35">
      <c r="A36" s="69" t="s">
        <v>90</v>
      </c>
      <c r="B36" s="70" t="s">
        <v>91</v>
      </c>
      <c r="C36" s="70" t="s">
        <v>873</v>
      </c>
      <c r="D36" s="331">
        <v>1</v>
      </c>
      <c r="E36" s="331">
        <v>0</v>
      </c>
      <c r="F36" s="331">
        <v>0</v>
      </c>
      <c r="G36" s="96">
        <v>0</v>
      </c>
      <c r="H36" s="335">
        <v>0</v>
      </c>
      <c r="I36" s="335">
        <v>0</v>
      </c>
      <c r="J36" s="335">
        <v>0</v>
      </c>
      <c r="K36" s="335">
        <v>0</v>
      </c>
      <c r="L36" s="335">
        <v>0</v>
      </c>
      <c r="M36" s="335">
        <v>0</v>
      </c>
      <c r="N36" s="335">
        <v>0</v>
      </c>
      <c r="O36" s="335">
        <v>9.8000000000000007</v>
      </c>
      <c r="P36" s="335">
        <v>0</v>
      </c>
      <c r="Q36" s="335">
        <v>0</v>
      </c>
      <c r="R36" s="335">
        <v>10.8</v>
      </c>
      <c r="S36" s="453"/>
    </row>
    <row r="37" spans="1:19" ht="20.100000000000001" customHeight="1" x14ac:dyDescent="0.35">
      <c r="A37" s="63" t="s">
        <v>93</v>
      </c>
      <c r="B37" s="64" t="s">
        <v>94</v>
      </c>
      <c r="C37" s="64" t="s">
        <v>614</v>
      </c>
      <c r="D37" s="330">
        <v>0</v>
      </c>
      <c r="E37" s="330">
        <v>0</v>
      </c>
      <c r="F37" s="330">
        <v>0</v>
      </c>
      <c r="G37" s="94">
        <v>0</v>
      </c>
      <c r="H37" s="334">
        <v>0</v>
      </c>
      <c r="I37" s="334">
        <v>0</v>
      </c>
      <c r="J37" s="334">
        <v>0</v>
      </c>
      <c r="K37" s="334">
        <v>0</v>
      </c>
      <c r="L37" s="334">
        <v>0</v>
      </c>
      <c r="M37" s="334">
        <v>0</v>
      </c>
      <c r="N37" s="334">
        <v>0</v>
      </c>
      <c r="O37" s="334">
        <v>0</v>
      </c>
      <c r="P37" s="334">
        <v>0</v>
      </c>
      <c r="Q37" s="334">
        <v>0</v>
      </c>
      <c r="R37" s="334">
        <v>0</v>
      </c>
      <c r="S37" s="453"/>
    </row>
    <row r="38" spans="1:19" ht="20.100000000000001" customHeight="1" x14ac:dyDescent="0.35">
      <c r="A38" s="69" t="s">
        <v>96</v>
      </c>
      <c r="B38" s="70" t="s">
        <v>97</v>
      </c>
      <c r="C38" s="70" t="s">
        <v>614</v>
      </c>
      <c r="D38" s="331">
        <v>0</v>
      </c>
      <c r="E38" s="331">
        <v>0</v>
      </c>
      <c r="F38" s="331">
        <v>0</v>
      </c>
      <c r="G38" s="96">
        <v>0</v>
      </c>
      <c r="H38" s="335">
        <v>0</v>
      </c>
      <c r="I38" s="335">
        <v>0</v>
      </c>
      <c r="J38" s="335">
        <v>0</v>
      </c>
      <c r="K38" s="335">
        <v>0</v>
      </c>
      <c r="L38" s="335">
        <v>0</v>
      </c>
      <c r="M38" s="335">
        <v>0</v>
      </c>
      <c r="N38" s="335">
        <v>0</v>
      </c>
      <c r="O38" s="335">
        <v>0</v>
      </c>
      <c r="P38" s="335">
        <v>0</v>
      </c>
      <c r="Q38" s="335">
        <v>0</v>
      </c>
      <c r="R38" s="335">
        <v>0</v>
      </c>
      <c r="S38" s="453"/>
    </row>
    <row r="39" spans="1:19" ht="20.100000000000001" customHeight="1" x14ac:dyDescent="0.35">
      <c r="A39" s="63" t="s">
        <v>96</v>
      </c>
      <c r="B39" s="64" t="s">
        <v>98</v>
      </c>
      <c r="C39" s="64" t="s">
        <v>614</v>
      </c>
      <c r="D39" s="330">
        <v>0</v>
      </c>
      <c r="E39" s="330">
        <v>0</v>
      </c>
      <c r="F39" s="330">
        <v>0</v>
      </c>
      <c r="G39" s="94">
        <v>0</v>
      </c>
      <c r="H39" s="334">
        <v>0</v>
      </c>
      <c r="I39" s="334">
        <v>0</v>
      </c>
      <c r="J39" s="334">
        <v>0</v>
      </c>
      <c r="K39" s="334">
        <v>0</v>
      </c>
      <c r="L39" s="334">
        <v>0</v>
      </c>
      <c r="M39" s="334">
        <v>0</v>
      </c>
      <c r="N39" s="334">
        <v>0</v>
      </c>
      <c r="O39" s="334">
        <v>0</v>
      </c>
      <c r="P39" s="334">
        <v>0</v>
      </c>
      <c r="Q39" s="334">
        <v>0</v>
      </c>
      <c r="R39" s="334">
        <v>0</v>
      </c>
      <c r="S39" s="453"/>
    </row>
    <row r="40" spans="1:19" ht="20.100000000000001" customHeight="1" x14ac:dyDescent="0.35">
      <c r="A40" s="69" t="s">
        <v>99</v>
      </c>
      <c r="B40" s="70" t="s">
        <v>100</v>
      </c>
      <c r="C40" s="70" t="s">
        <v>873</v>
      </c>
      <c r="D40" s="331">
        <v>0</v>
      </c>
      <c r="E40" s="331">
        <v>0</v>
      </c>
      <c r="F40" s="331">
        <v>0</v>
      </c>
      <c r="G40" s="96">
        <v>0</v>
      </c>
      <c r="H40" s="335">
        <v>0</v>
      </c>
      <c r="I40" s="335">
        <v>0</v>
      </c>
      <c r="J40" s="335">
        <v>0</v>
      </c>
      <c r="K40" s="335">
        <v>0</v>
      </c>
      <c r="L40" s="335">
        <v>0</v>
      </c>
      <c r="M40" s="335">
        <v>0.5</v>
      </c>
      <c r="N40" s="335">
        <v>0</v>
      </c>
      <c r="O40" s="335">
        <v>0</v>
      </c>
      <c r="P40" s="335">
        <v>0</v>
      </c>
      <c r="Q40" s="335">
        <v>0.5</v>
      </c>
      <c r="R40" s="335">
        <v>1</v>
      </c>
      <c r="S40" s="453"/>
    </row>
    <row r="41" spans="1:19" ht="20.100000000000001" customHeight="1" x14ac:dyDescent="0.35">
      <c r="A41" s="63" t="s">
        <v>99</v>
      </c>
      <c r="B41" s="64" t="s">
        <v>102</v>
      </c>
      <c r="C41" s="64" t="s">
        <v>873</v>
      </c>
      <c r="D41" s="330">
        <v>2</v>
      </c>
      <c r="E41" s="330">
        <v>0</v>
      </c>
      <c r="F41" s="330">
        <v>0</v>
      </c>
      <c r="G41" s="94">
        <v>0</v>
      </c>
      <c r="H41" s="334">
        <v>0</v>
      </c>
      <c r="I41" s="334">
        <v>0</v>
      </c>
      <c r="J41" s="334">
        <v>0</v>
      </c>
      <c r="K41" s="334">
        <v>0</v>
      </c>
      <c r="L41" s="334">
        <v>0</v>
      </c>
      <c r="M41" s="334">
        <v>1</v>
      </c>
      <c r="N41" s="334">
        <v>0</v>
      </c>
      <c r="O41" s="334">
        <v>0</v>
      </c>
      <c r="P41" s="334">
        <v>0</v>
      </c>
      <c r="Q41" s="334">
        <v>0</v>
      </c>
      <c r="R41" s="334">
        <v>3</v>
      </c>
      <c r="S41" s="453"/>
    </row>
    <row r="42" spans="1:19" ht="20.100000000000001" customHeight="1" x14ac:dyDescent="0.35">
      <c r="A42" s="69" t="s">
        <v>103</v>
      </c>
      <c r="B42" s="70" t="s">
        <v>104</v>
      </c>
      <c r="C42" s="70" t="s">
        <v>873</v>
      </c>
      <c r="D42" s="331">
        <v>3</v>
      </c>
      <c r="E42" s="331">
        <v>0</v>
      </c>
      <c r="F42" s="331">
        <v>0</v>
      </c>
      <c r="G42" s="96">
        <v>0</v>
      </c>
      <c r="H42" s="335">
        <v>0</v>
      </c>
      <c r="I42" s="335">
        <v>0</v>
      </c>
      <c r="J42" s="335">
        <v>0</v>
      </c>
      <c r="K42" s="335">
        <v>0</v>
      </c>
      <c r="L42" s="335">
        <v>0</v>
      </c>
      <c r="M42" s="335">
        <v>0</v>
      </c>
      <c r="N42" s="335">
        <v>0</v>
      </c>
      <c r="O42" s="335">
        <v>0</v>
      </c>
      <c r="P42" s="335">
        <v>0</v>
      </c>
      <c r="Q42" s="335">
        <v>0</v>
      </c>
      <c r="R42" s="335">
        <v>3</v>
      </c>
      <c r="S42" s="453"/>
    </row>
    <row r="43" spans="1:19" ht="20.100000000000001" customHeight="1" x14ac:dyDescent="0.35">
      <c r="A43" s="63" t="s">
        <v>106</v>
      </c>
      <c r="B43" s="64" t="s">
        <v>107</v>
      </c>
      <c r="C43" s="64" t="s">
        <v>873</v>
      </c>
      <c r="D43" s="330">
        <v>0</v>
      </c>
      <c r="E43" s="330">
        <v>0</v>
      </c>
      <c r="F43" s="330">
        <v>0</v>
      </c>
      <c r="G43" s="94">
        <v>0</v>
      </c>
      <c r="H43" s="334">
        <v>0</v>
      </c>
      <c r="I43" s="334">
        <v>0</v>
      </c>
      <c r="J43" s="334">
        <v>0</v>
      </c>
      <c r="K43" s="334">
        <v>0</v>
      </c>
      <c r="L43" s="334">
        <v>0</v>
      </c>
      <c r="M43" s="334">
        <v>0</v>
      </c>
      <c r="N43" s="334">
        <v>0</v>
      </c>
      <c r="O43" s="334">
        <v>0</v>
      </c>
      <c r="P43" s="334">
        <v>0</v>
      </c>
      <c r="Q43" s="334">
        <v>0</v>
      </c>
      <c r="R43" s="334">
        <v>0</v>
      </c>
      <c r="S43" s="453"/>
    </row>
    <row r="44" spans="1:19" ht="20.100000000000001" customHeight="1" x14ac:dyDescent="0.35">
      <c r="A44" s="69" t="s">
        <v>109</v>
      </c>
      <c r="B44" s="70" t="s">
        <v>110</v>
      </c>
      <c r="C44" s="70" t="s">
        <v>614</v>
      </c>
      <c r="D44" s="331">
        <v>0</v>
      </c>
      <c r="E44" s="331">
        <v>0</v>
      </c>
      <c r="F44" s="331">
        <v>0</v>
      </c>
      <c r="G44" s="96">
        <v>0</v>
      </c>
      <c r="H44" s="335">
        <v>0</v>
      </c>
      <c r="I44" s="335">
        <v>0</v>
      </c>
      <c r="J44" s="335">
        <v>0</v>
      </c>
      <c r="K44" s="335">
        <v>0</v>
      </c>
      <c r="L44" s="335">
        <v>0</v>
      </c>
      <c r="M44" s="335">
        <v>0</v>
      </c>
      <c r="N44" s="335">
        <v>0</v>
      </c>
      <c r="O44" s="335">
        <v>0</v>
      </c>
      <c r="P44" s="335">
        <v>0</v>
      </c>
      <c r="Q44" s="335">
        <v>0</v>
      </c>
      <c r="R44" s="335">
        <v>0</v>
      </c>
      <c r="S44" s="453"/>
    </row>
    <row r="45" spans="1:19" ht="20.100000000000001" customHeight="1" x14ac:dyDescent="0.35">
      <c r="A45" s="63" t="s">
        <v>109</v>
      </c>
      <c r="B45" s="64" t="s">
        <v>112</v>
      </c>
      <c r="C45" s="64" t="s">
        <v>873</v>
      </c>
      <c r="D45" s="330">
        <v>5</v>
      </c>
      <c r="E45" s="330">
        <v>0</v>
      </c>
      <c r="F45" s="330">
        <v>0</v>
      </c>
      <c r="G45" s="94">
        <v>0</v>
      </c>
      <c r="H45" s="334">
        <v>1</v>
      </c>
      <c r="I45" s="334">
        <v>0</v>
      </c>
      <c r="J45" s="334">
        <v>2</v>
      </c>
      <c r="K45" s="334">
        <v>0</v>
      </c>
      <c r="L45" s="334">
        <v>0</v>
      </c>
      <c r="M45" s="334">
        <v>0</v>
      </c>
      <c r="N45" s="334">
        <v>0</v>
      </c>
      <c r="O45" s="334">
        <v>0</v>
      </c>
      <c r="P45" s="334">
        <v>0</v>
      </c>
      <c r="Q45" s="334">
        <v>0</v>
      </c>
      <c r="R45" s="334">
        <v>8</v>
      </c>
      <c r="S45" s="453"/>
    </row>
    <row r="46" spans="1:19" ht="20.100000000000001" customHeight="1" x14ac:dyDescent="0.35">
      <c r="A46" s="69" t="s">
        <v>109</v>
      </c>
      <c r="B46" s="70" t="s">
        <v>113</v>
      </c>
      <c r="C46" s="70" t="s">
        <v>614</v>
      </c>
      <c r="D46" s="331">
        <v>0</v>
      </c>
      <c r="E46" s="331">
        <v>0</v>
      </c>
      <c r="F46" s="331">
        <v>0</v>
      </c>
      <c r="G46" s="96">
        <v>0</v>
      </c>
      <c r="H46" s="335">
        <v>0</v>
      </c>
      <c r="I46" s="335">
        <v>0</v>
      </c>
      <c r="J46" s="335">
        <v>0</v>
      </c>
      <c r="K46" s="335">
        <v>0</v>
      </c>
      <c r="L46" s="335">
        <v>0</v>
      </c>
      <c r="M46" s="335">
        <v>0</v>
      </c>
      <c r="N46" s="335">
        <v>0</v>
      </c>
      <c r="O46" s="335">
        <v>0</v>
      </c>
      <c r="P46" s="335">
        <v>0</v>
      </c>
      <c r="Q46" s="335">
        <v>0</v>
      </c>
      <c r="R46" s="335">
        <v>0</v>
      </c>
      <c r="S46" s="453"/>
    </row>
    <row r="47" spans="1:19" ht="20.100000000000001" customHeight="1" x14ac:dyDescent="0.35">
      <c r="A47" s="63" t="s">
        <v>109</v>
      </c>
      <c r="B47" s="64" t="s">
        <v>114</v>
      </c>
      <c r="C47" s="64" t="s">
        <v>614</v>
      </c>
      <c r="D47" s="330">
        <v>0</v>
      </c>
      <c r="E47" s="330">
        <v>0</v>
      </c>
      <c r="F47" s="330">
        <v>0</v>
      </c>
      <c r="G47" s="94">
        <v>0</v>
      </c>
      <c r="H47" s="334">
        <v>0</v>
      </c>
      <c r="I47" s="334">
        <v>0</v>
      </c>
      <c r="J47" s="334">
        <v>0</v>
      </c>
      <c r="K47" s="334">
        <v>0</v>
      </c>
      <c r="L47" s="334">
        <v>0</v>
      </c>
      <c r="M47" s="334">
        <v>0</v>
      </c>
      <c r="N47" s="334">
        <v>0</v>
      </c>
      <c r="O47" s="334">
        <v>0</v>
      </c>
      <c r="P47" s="334">
        <v>0</v>
      </c>
      <c r="Q47" s="334">
        <v>0</v>
      </c>
      <c r="R47" s="334">
        <v>0</v>
      </c>
      <c r="S47" s="453"/>
    </row>
    <row r="48" spans="1:19" ht="20.100000000000001" customHeight="1" x14ac:dyDescent="0.35">
      <c r="A48" s="69" t="s">
        <v>109</v>
      </c>
      <c r="B48" s="70" t="s">
        <v>116</v>
      </c>
      <c r="C48" s="70" t="s">
        <v>873</v>
      </c>
      <c r="D48" s="331">
        <v>1.5</v>
      </c>
      <c r="E48" s="331">
        <v>0</v>
      </c>
      <c r="F48" s="331">
        <v>0</v>
      </c>
      <c r="G48" s="96">
        <v>0</v>
      </c>
      <c r="H48" s="335">
        <v>0</v>
      </c>
      <c r="I48" s="335">
        <v>0</v>
      </c>
      <c r="J48" s="335">
        <v>0</v>
      </c>
      <c r="K48" s="335">
        <v>0</v>
      </c>
      <c r="L48" s="335">
        <v>0</v>
      </c>
      <c r="M48" s="335">
        <v>0</v>
      </c>
      <c r="N48" s="335">
        <v>0</v>
      </c>
      <c r="O48" s="335">
        <v>0.5</v>
      </c>
      <c r="P48" s="335">
        <v>0</v>
      </c>
      <c r="Q48" s="335">
        <v>0</v>
      </c>
      <c r="R48" s="335">
        <v>2</v>
      </c>
      <c r="S48" s="453"/>
    </row>
    <row r="49" spans="1:19" ht="20.100000000000001" customHeight="1" x14ac:dyDescent="0.35">
      <c r="A49" s="63" t="s">
        <v>119</v>
      </c>
      <c r="B49" s="64" t="s">
        <v>120</v>
      </c>
      <c r="C49" s="64" t="s">
        <v>614</v>
      </c>
      <c r="D49" s="330">
        <v>0</v>
      </c>
      <c r="E49" s="330">
        <v>0</v>
      </c>
      <c r="F49" s="330">
        <v>0</v>
      </c>
      <c r="G49" s="94">
        <v>0</v>
      </c>
      <c r="H49" s="334">
        <v>0</v>
      </c>
      <c r="I49" s="334">
        <v>0</v>
      </c>
      <c r="J49" s="334">
        <v>0</v>
      </c>
      <c r="K49" s="334">
        <v>0</v>
      </c>
      <c r="L49" s="334">
        <v>0</v>
      </c>
      <c r="M49" s="334">
        <v>0</v>
      </c>
      <c r="N49" s="334">
        <v>0</v>
      </c>
      <c r="O49" s="334">
        <v>0</v>
      </c>
      <c r="P49" s="334">
        <v>0</v>
      </c>
      <c r="Q49" s="334">
        <v>0</v>
      </c>
      <c r="R49" s="334">
        <v>0</v>
      </c>
      <c r="S49" s="453"/>
    </row>
    <row r="50" spans="1:19" ht="20.100000000000001" customHeight="1" x14ac:dyDescent="0.35">
      <c r="A50" s="69" t="s">
        <v>119</v>
      </c>
      <c r="B50" s="70" t="s">
        <v>121</v>
      </c>
      <c r="C50" s="70" t="s">
        <v>873</v>
      </c>
      <c r="D50" s="331">
        <v>1</v>
      </c>
      <c r="E50" s="331">
        <v>0</v>
      </c>
      <c r="F50" s="331">
        <v>0</v>
      </c>
      <c r="G50" s="96">
        <v>0</v>
      </c>
      <c r="H50" s="335">
        <v>0</v>
      </c>
      <c r="I50" s="335">
        <v>0</v>
      </c>
      <c r="J50" s="335">
        <v>0</v>
      </c>
      <c r="K50" s="335">
        <v>0</v>
      </c>
      <c r="L50" s="335">
        <v>0</v>
      </c>
      <c r="M50" s="335">
        <v>0</v>
      </c>
      <c r="N50" s="335">
        <v>0</v>
      </c>
      <c r="O50" s="335">
        <v>0</v>
      </c>
      <c r="P50" s="335">
        <v>0</v>
      </c>
      <c r="Q50" s="335">
        <v>0</v>
      </c>
      <c r="R50" s="335">
        <v>1</v>
      </c>
      <c r="S50" s="453"/>
    </row>
    <row r="51" spans="1:19" ht="20.100000000000001" customHeight="1" x14ac:dyDescent="0.35">
      <c r="A51" s="63" t="s">
        <v>125</v>
      </c>
      <c r="B51" s="64" t="s">
        <v>126</v>
      </c>
      <c r="C51" s="64" t="s">
        <v>873</v>
      </c>
      <c r="D51" s="330">
        <v>1</v>
      </c>
      <c r="E51" s="330">
        <v>0</v>
      </c>
      <c r="F51" s="330">
        <v>0</v>
      </c>
      <c r="G51" s="94">
        <v>0</v>
      </c>
      <c r="H51" s="334">
        <v>0</v>
      </c>
      <c r="I51" s="334">
        <v>0</v>
      </c>
      <c r="J51" s="334">
        <v>2</v>
      </c>
      <c r="K51" s="334">
        <v>0</v>
      </c>
      <c r="L51" s="334">
        <v>0</v>
      </c>
      <c r="M51" s="334">
        <v>0</v>
      </c>
      <c r="N51" s="334">
        <v>0</v>
      </c>
      <c r="O51" s="334">
        <v>0</v>
      </c>
      <c r="P51" s="334">
        <v>0</v>
      </c>
      <c r="Q51" s="334">
        <v>0</v>
      </c>
      <c r="R51" s="334">
        <v>3</v>
      </c>
      <c r="S51" s="453"/>
    </row>
    <row r="52" spans="1:19" ht="20.100000000000001" customHeight="1" x14ac:dyDescent="0.35">
      <c r="A52" s="69" t="s">
        <v>125</v>
      </c>
      <c r="B52" s="70" t="s">
        <v>128</v>
      </c>
      <c r="C52" s="70" t="s">
        <v>873</v>
      </c>
      <c r="D52" s="331">
        <v>5.75</v>
      </c>
      <c r="E52" s="331">
        <v>0</v>
      </c>
      <c r="F52" s="331">
        <v>0</v>
      </c>
      <c r="G52" s="96">
        <v>0</v>
      </c>
      <c r="H52" s="335">
        <v>0</v>
      </c>
      <c r="I52" s="335">
        <v>0</v>
      </c>
      <c r="J52" s="335">
        <v>0</v>
      </c>
      <c r="K52" s="335">
        <v>0</v>
      </c>
      <c r="L52" s="335">
        <v>0</v>
      </c>
      <c r="M52" s="335">
        <v>0</v>
      </c>
      <c r="N52" s="335">
        <v>0</v>
      </c>
      <c r="O52" s="335">
        <v>1</v>
      </c>
      <c r="P52" s="335">
        <v>0</v>
      </c>
      <c r="Q52" s="335">
        <v>0</v>
      </c>
      <c r="R52" s="335">
        <v>6.75</v>
      </c>
      <c r="S52" s="453"/>
    </row>
    <row r="53" spans="1:19" ht="20.100000000000001" customHeight="1" x14ac:dyDescent="0.35">
      <c r="A53" s="63" t="s">
        <v>130</v>
      </c>
      <c r="B53" s="64" t="s">
        <v>131</v>
      </c>
      <c r="C53" s="64" t="s">
        <v>614</v>
      </c>
      <c r="D53" s="330">
        <v>0</v>
      </c>
      <c r="E53" s="330">
        <v>0</v>
      </c>
      <c r="F53" s="330">
        <v>0</v>
      </c>
      <c r="G53" s="94">
        <v>0</v>
      </c>
      <c r="H53" s="334">
        <v>0</v>
      </c>
      <c r="I53" s="334">
        <v>0</v>
      </c>
      <c r="J53" s="334">
        <v>0</v>
      </c>
      <c r="K53" s="334">
        <v>0</v>
      </c>
      <c r="L53" s="334">
        <v>0</v>
      </c>
      <c r="M53" s="334">
        <v>0</v>
      </c>
      <c r="N53" s="334">
        <v>0</v>
      </c>
      <c r="O53" s="334">
        <v>0</v>
      </c>
      <c r="P53" s="334">
        <v>0</v>
      </c>
      <c r="Q53" s="334">
        <v>0</v>
      </c>
      <c r="R53" s="334">
        <v>0</v>
      </c>
      <c r="S53" s="453"/>
    </row>
    <row r="54" spans="1:19" ht="20.100000000000001" customHeight="1" x14ac:dyDescent="0.35">
      <c r="A54" s="69" t="s">
        <v>133</v>
      </c>
      <c r="B54" s="70" t="s">
        <v>134</v>
      </c>
      <c r="C54" s="70" t="s">
        <v>873</v>
      </c>
      <c r="D54" s="331">
        <v>1</v>
      </c>
      <c r="E54" s="331">
        <v>0</v>
      </c>
      <c r="F54" s="331">
        <v>0</v>
      </c>
      <c r="G54" s="96">
        <v>0</v>
      </c>
      <c r="H54" s="335">
        <v>0</v>
      </c>
      <c r="I54" s="335">
        <v>0</v>
      </c>
      <c r="J54" s="335">
        <v>0</v>
      </c>
      <c r="K54" s="335">
        <v>0</v>
      </c>
      <c r="L54" s="335">
        <v>0</v>
      </c>
      <c r="M54" s="335">
        <v>0</v>
      </c>
      <c r="N54" s="335">
        <v>0</v>
      </c>
      <c r="O54" s="335">
        <v>0</v>
      </c>
      <c r="P54" s="335">
        <v>0</v>
      </c>
      <c r="Q54" s="335">
        <v>0</v>
      </c>
      <c r="R54" s="335">
        <v>1</v>
      </c>
      <c r="S54" s="453"/>
    </row>
    <row r="55" spans="1:19" ht="20.100000000000001" customHeight="1" x14ac:dyDescent="0.35">
      <c r="A55" s="63" t="s">
        <v>136</v>
      </c>
      <c r="B55" s="64" t="s">
        <v>137</v>
      </c>
      <c r="C55" s="64" t="s">
        <v>614</v>
      </c>
      <c r="D55" s="330">
        <v>0</v>
      </c>
      <c r="E55" s="330">
        <v>0</v>
      </c>
      <c r="F55" s="330">
        <v>0</v>
      </c>
      <c r="G55" s="94">
        <v>0</v>
      </c>
      <c r="H55" s="334">
        <v>0</v>
      </c>
      <c r="I55" s="334">
        <v>0</v>
      </c>
      <c r="J55" s="334">
        <v>0</v>
      </c>
      <c r="K55" s="334">
        <v>0</v>
      </c>
      <c r="L55" s="334">
        <v>0</v>
      </c>
      <c r="M55" s="334">
        <v>0</v>
      </c>
      <c r="N55" s="334">
        <v>0</v>
      </c>
      <c r="O55" s="334">
        <v>0</v>
      </c>
      <c r="P55" s="334">
        <v>0</v>
      </c>
      <c r="Q55" s="334">
        <v>0</v>
      </c>
      <c r="R55" s="334">
        <v>0</v>
      </c>
      <c r="S55" s="453"/>
    </row>
    <row r="56" spans="1:19" ht="20.100000000000001" customHeight="1" x14ac:dyDescent="0.35">
      <c r="A56" s="69" t="s">
        <v>136</v>
      </c>
      <c r="B56" s="70" t="s">
        <v>141</v>
      </c>
      <c r="C56" s="70" t="s">
        <v>873</v>
      </c>
      <c r="D56" s="331">
        <v>0</v>
      </c>
      <c r="E56" s="331">
        <v>0</v>
      </c>
      <c r="F56" s="331">
        <v>0</v>
      </c>
      <c r="G56" s="96">
        <v>0</v>
      </c>
      <c r="H56" s="335">
        <v>0</v>
      </c>
      <c r="I56" s="335">
        <v>0</v>
      </c>
      <c r="J56" s="335">
        <v>0</v>
      </c>
      <c r="K56" s="335">
        <v>0</v>
      </c>
      <c r="L56" s="335">
        <v>0</v>
      </c>
      <c r="M56" s="335">
        <v>0</v>
      </c>
      <c r="N56" s="335">
        <v>0</v>
      </c>
      <c r="O56" s="335">
        <v>0</v>
      </c>
      <c r="P56" s="335">
        <v>0</v>
      </c>
      <c r="Q56" s="335">
        <v>0</v>
      </c>
      <c r="R56" s="335">
        <v>0</v>
      </c>
      <c r="S56" s="453"/>
    </row>
    <row r="57" spans="1:19" ht="20.100000000000001" customHeight="1" x14ac:dyDescent="0.35">
      <c r="A57" s="63" t="s">
        <v>136</v>
      </c>
      <c r="B57" s="64" t="s">
        <v>143</v>
      </c>
      <c r="C57" s="64" t="s">
        <v>873</v>
      </c>
      <c r="D57" s="330">
        <v>1</v>
      </c>
      <c r="E57" s="330">
        <v>0</v>
      </c>
      <c r="F57" s="330">
        <v>0</v>
      </c>
      <c r="G57" s="94">
        <v>0</v>
      </c>
      <c r="H57" s="334">
        <v>0</v>
      </c>
      <c r="I57" s="334">
        <v>0</v>
      </c>
      <c r="J57" s="334">
        <v>0</v>
      </c>
      <c r="K57" s="334">
        <v>0</v>
      </c>
      <c r="L57" s="334">
        <v>0</v>
      </c>
      <c r="M57" s="334">
        <v>0</v>
      </c>
      <c r="N57" s="334">
        <v>0</v>
      </c>
      <c r="O57" s="334">
        <v>0</v>
      </c>
      <c r="P57" s="334">
        <v>0</v>
      </c>
      <c r="Q57" s="334">
        <v>0</v>
      </c>
      <c r="R57" s="334">
        <v>1</v>
      </c>
      <c r="S57" s="453"/>
    </row>
    <row r="58" spans="1:19" ht="20.100000000000001" customHeight="1" x14ac:dyDescent="0.35">
      <c r="A58" s="69" t="s">
        <v>145</v>
      </c>
      <c r="B58" s="70" t="s">
        <v>146</v>
      </c>
      <c r="C58" s="70" t="s">
        <v>614</v>
      </c>
      <c r="D58" s="331">
        <v>0</v>
      </c>
      <c r="E58" s="331">
        <v>0</v>
      </c>
      <c r="F58" s="331">
        <v>0</v>
      </c>
      <c r="G58" s="96">
        <v>0</v>
      </c>
      <c r="H58" s="335">
        <v>0</v>
      </c>
      <c r="I58" s="335">
        <v>0</v>
      </c>
      <c r="J58" s="335">
        <v>0</v>
      </c>
      <c r="K58" s="335">
        <v>0</v>
      </c>
      <c r="L58" s="335">
        <v>0</v>
      </c>
      <c r="M58" s="335">
        <v>0</v>
      </c>
      <c r="N58" s="335">
        <v>0</v>
      </c>
      <c r="O58" s="335">
        <v>0</v>
      </c>
      <c r="P58" s="335">
        <v>0</v>
      </c>
      <c r="Q58" s="335">
        <v>0</v>
      </c>
      <c r="R58" s="335">
        <v>0</v>
      </c>
      <c r="S58" s="453"/>
    </row>
    <row r="59" spans="1:19" ht="20.100000000000001" customHeight="1" x14ac:dyDescent="0.35">
      <c r="A59" s="63" t="s">
        <v>148</v>
      </c>
      <c r="B59" s="64" t="s">
        <v>149</v>
      </c>
      <c r="C59" s="64" t="s">
        <v>614</v>
      </c>
      <c r="D59" s="330">
        <v>0</v>
      </c>
      <c r="E59" s="330">
        <v>0</v>
      </c>
      <c r="F59" s="330">
        <v>0</v>
      </c>
      <c r="G59" s="94">
        <v>0</v>
      </c>
      <c r="H59" s="334">
        <v>0</v>
      </c>
      <c r="I59" s="334">
        <v>0</v>
      </c>
      <c r="J59" s="334">
        <v>0</v>
      </c>
      <c r="K59" s="334">
        <v>0</v>
      </c>
      <c r="L59" s="334">
        <v>0</v>
      </c>
      <c r="M59" s="334">
        <v>0</v>
      </c>
      <c r="N59" s="334">
        <v>0</v>
      </c>
      <c r="O59" s="334">
        <v>0</v>
      </c>
      <c r="P59" s="334">
        <v>0</v>
      </c>
      <c r="Q59" s="334">
        <v>0</v>
      </c>
      <c r="R59" s="334">
        <v>0</v>
      </c>
      <c r="S59" s="453"/>
    </row>
    <row r="60" spans="1:19" ht="20.100000000000001" customHeight="1" x14ac:dyDescent="0.35">
      <c r="A60" s="69" t="s">
        <v>148</v>
      </c>
      <c r="B60" s="70" t="s">
        <v>150</v>
      </c>
      <c r="C60" s="70" t="s">
        <v>614</v>
      </c>
      <c r="D60" s="331">
        <v>0</v>
      </c>
      <c r="E60" s="331">
        <v>0</v>
      </c>
      <c r="F60" s="331">
        <v>0</v>
      </c>
      <c r="G60" s="96">
        <v>0</v>
      </c>
      <c r="H60" s="335">
        <v>0</v>
      </c>
      <c r="I60" s="335">
        <v>0</v>
      </c>
      <c r="J60" s="335">
        <v>0</v>
      </c>
      <c r="K60" s="335">
        <v>0</v>
      </c>
      <c r="L60" s="335">
        <v>0</v>
      </c>
      <c r="M60" s="335">
        <v>0</v>
      </c>
      <c r="N60" s="335">
        <v>0</v>
      </c>
      <c r="O60" s="335">
        <v>0</v>
      </c>
      <c r="P60" s="335">
        <v>0</v>
      </c>
      <c r="Q60" s="335">
        <v>0</v>
      </c>
      <c r="R60" s="335">
        <v>0</v>
      </c>
      <c r="S60" s="453"/>
    </row>
    <row r="61" spans="1:19" ht="20.100000000000001" customHeight="1" x14ac:dyDescent="0.35">
      <c r="A61" s="63" t="s">
        <v>151</v>
      </c>
      <c r="B61" s="64" t="s">
        <v>152</v>
      </c>
      <c r="C61" s="64" t="s">
        <v>873</v>
      </c>
      <c r="D61" s="330">
        <v>0.25</v>
      </c>
      <c r="E61" s="330">
        <v>0</v>
      </c>
      <c r="F61" s="330">
        <v>0</v>
      </c>
      <c r="G61" s="94">
        <v>0</v>
      </c>
      <c r="H61" s="334">
        <v>0</v>
      </c>
      <c r="I61" s="334">
        <v>0</v>
      </c>
      <c r="J61" s="334">
        <v>0</v>
      </c>
      <c r="K61" s="334">
        <v>0</v>
      </c>
      <c r="L61" s="334">
        <v>0</v>
      </c>
      <c r="M61" s="334">
        <v>0</v>
      </c>
      <c r="N61" s="334">
        <v>0</v>
      </c>
      <c r="O61" s="334">
        <v>9.5</v>
      </c>
      <c r="P61" s="334">
        <v>0.15</v>
      </c>
      <c r="Q61" s="334">
        <v>0</v>
      </c>
      <c r="R61" s="334">
        <v>9.9</v>
      </c>
      <c r="S61" s="453"/>
    </row>
    <row r="62" spans="1:19" ht="20.100000000000001" customHeight="1" x14ac:dyDescent="0.35">
      <c r="A62" s="69" t="s">
        <v>151</v>
      </c>
      <c r="B62" s="70" t="s">
        <v>154</v>
      </c>
      <c r="C62" s="70" t="s">
        <v>873</v>
      </c>
      <c r="D62" s="331">
        <v>3</v>
      </c>
      <c r="E62" s="331">
        <v>0</v>
      </c>
      <c r="F62" s="331">
        <v>0</v>
      </c>
      <c r="G62" s="96">
        <v>0</v>
      </c>
      <c r="H62" s="335">
        <v>0</v>
      </c>
      <c r="I62" s="335">
        <v>0</v>
      </c>
      <c r="J62" s="335">
        <v>0</v>
      </c>
      <c r="K62" s="335">
        <v>0</v>
      </c>
      <c r="L62" s="335">
        <v>0</v>
      </c>
      <c r="M62" s="335">
        <v>0</v>
      </c>
      <c r="N62" s="335">
        <v>0</v>
      </c>
      <c r="O62" s="335">
        <v>0</v>
      </c>
      <c r="P62" s="335">
        <v>0</v>
      </c>
      <c r="Q62" s="335">
        <v>0</v>
      </c>
      <c r="R62" s="335">
        <v>3</v>
      </c>
      <c r="S62" s="453"/>
    </row>
    <row r="63" spans="1:19" ht="20.100000000000001" customHeight="1" x14ac:dyDescent="0.35">
      <c r="A63" s="63" t="s">
        <v>151</v>
      </c>
      <c r="B63" s="64" t="s">
        <v>155</v>
      </c>
      <c r="C63" s="64" t="s">
        <v>614</v>
      </c>
      <c r="D63" s="330">
        <v>0</v>
      </c>
      <c r="E63" s="330">
        <v>0</v>
      </c>
      <c r="F63" s="330">
        <v>0</v>
      </c>
      <c r="G63" s="94">
        <v>0</v>
      </c>
      <c r="H63" s="334">
        <v>0</v>
      </c>
      <c r="I63" s="334">
        <v>0</v>
      </c>
      <c r="J63" s="334">
        <v>0</v>
      </c>
      <c r="K63" s="334">
        <v>0</v>
      </c>
      <c r="L63" s="334">
        <v>0</v>
      </c>
      <c r="M63" s="334">
        <v>0</v>
      </c>
      <c r="N63" s="334">
        <v>0</v>
      </c>
      <c r="O63" s="334">
        <v>0</v>
      </c>
      <c r="P63" s="334">
        <v>0</v>
      </c>
      <c r="Q63" s="334">
        <v>0</v>
      </c>
      <c r="R63" s="334">
        <v>0</v>
      </c>
      <c r="S63" s="453"/>
    </row>
    <row r="64" spans="1:19" ht="20.100000000000001" customHeight="1" x14ac:dyDescent="0.35">
      <c r="A64" s="69" t="s">
        <v>156</v>
      </c>
      <c r="B64" s="70" t="s">
        <v>157</v>
      </c>
      <c r="C64" s="70" t="s">
        <v>614</v>
      </c>
      <c r="D64" s="331">
        <v>0</v>
      </c>
      <c r="E64" s="331">
        <v>0</v>
      </c>
      <c r="F64" s="331">
        <v>0</v>
      </c>
      <c r="G64" s="96">
        <v>0</v>
      </c>
      <c r="H64" s="335">
        <v>0</v>
      </c>
      <c r="I64" s="335">
        <v>0</v>
      </c>
      <c r="J64" s="335">
        <v>0</v>
      </c>
      <c r="K64" s="335">
        <v>0</v>
      </c>
      <c r="L64" s="335">
        <v>0</v>
      </c>
      <c r="M64" s="335">
        <v>0</v>
      </c>
      <c r="N64" s="335">
        <v>0</v>
      </c>
      <c r="O64" s="335">
        <v>0</v>
      </c>
      <c r="P64" s="335">
        <v>0</v>
      </c>
      <c r="Q64" s="335">
        <v>0</v>
      </c>
      <c r="R64" s="335">
        <v>0</v>
      </c>
      <c r="S64" s="453"/>
    </row>
    <row r="65" spans="1:19" ht="20.100000000000001" customHeight="1" x14ac:dyDescent="0.35">
      <c r="A65" s="63" t="s">
        <v>156</v>
      </c>
      <c r="B65" s="64" t="s">
        <v>159</v>
      </c>
      <c r="C65" s="64" t="s">
        <v>873</v>
      </c>
      <c r="D65" s="330">
        <v>0</v>
      </c>
      <c r="E65" s="330">
        <v>0</v>
      </c>
      <c r="F65" s="330">
        <v>0</v>
      </c>
      <c r="G65" s="94">
        <v>0</v>
      </c>
      <c r="H65" s="334">
        <v>0</v>
      </c>
      <c r="I65" s="334">
        <v>0</v>
      </c>
      <c r="J65" s="334">
        <v>0</v>
      </c>
      <c r="K65" s="334">
        <v>0</v>
      </c>
      <c r="L65" s="334">
        <v>0</v>
      </c>
      <c r="M65" s="334">
        <v>0</v>
      </c>
      <c r="N65" s="334">
        <v>0</v>
      </c>
      <c r="O65" s="334">
        <v>0</v>
      </c>
      <c r="P65" s="334">
        <v>0</v>
      </c>
      <c r="Q65" s="334">
        <v>0</v>
      </c>
      <c r="R65" s="334">
        <v>0</v>
      </c>
      <c r="S65" s="453"/>
    </row>
    <row r="66" spans="1:19" ht="20.100000000000001" customHeight="1" x14ac:dyDescent="0.35">
      <c r="A66" s="69" t="s">
        <v>161</v>
      </c>
      <c r="B66" s="70" t="s">
        <v>162</v>
      </c>
      <c r="C66" s="70" t="s">
        <v>614</v>
      </c>
      <c r="D66" s="331">
        <v>0</v>
      </c>
      <c r="E66" s="331">
        <v>0</v>
      </c>
      <c r="F66" s="331">
        <v>0</v>
      </c>
      <c r="G66" s="96">
        <v>0</v>
      </c>
      <c r="H66" s="335">
        <v>0</v>
      </c>
      <c r="I66" s="335">
        <v>0</v>
      </c>
      <c r="J66" s="335">
        <v>0</v>
      </c>
      <c r="K66" s="335">
        <v>0</v>
      </c>
      <c r="L66" s="335">
        <v>0</v>
      </c>
      <c r="M66" s="335">
        <v>0</v>
      </c>
      <c r="N66" s="335">
        <v>0</v>
      </c>
      <c r="O66" s="335">
        <v>0</v>
      </c>
      <c r="P66" s="335">
        <v>0</v>
      </c>
      <c r="Q66" s="335">
        <v>0</v>
      </c>
      <c r="R66" s="335">
        <v>0</v>
      </c>
      <c r="S66" s="453"/>
    </row>
    <row r="67" spans="1:19" ht="20.100000000000001" customHeight="1" x14ac:dyDescent="0.35">
      <c r="A67" s="63" t="s">
        <v>164</v>
      </c>
      <c r="B67" s="64" t="s">
        <v>165</v>
      </c>
      <c r="C67" s="64" t="s">
        <v>873</v>
      </c>
      <c r="D67" s="330">
        <v>0</v>
      </c>
      <c r="E67" s="330">
        <v>0</v>
      </c>
      <c r="F67" s="330">
        <v>0</v>
      </c>
      <c r="G67" s="94">
        <v>0</v>
      </c>
      <c r="H67" s="334">
        <v>0</v>
      </c>
      <c r="I67" s="334">
        <v>0</v>
      </c>
      <c r="J67" s="334">
        <v>0</v>
      </c>
      <c r="K67" s="334">
        <v>0</v>
      </c>
      <c r="L67" s="334">
        <v>0</v>
      </c>
      <c r="M67" s="334">
        <v>0</v>
      </c>
      <c r="N67" s="334">
        <v>0</v>
      </c>
      <c r="O67" s="334">
        <v>0</v>
      </c>
      <c r="P67" s="334">
        <v>0</v>
      </c>
      <c r="Q67" s="334">
        <v>0</v>
      </c>
      <c r="R67" s="334">
        <v>0</v>
      </c>
      <c r="S67" s="453"/>
    </row>
    <row r="68" spans="1:19" ht="20.100000000000001" customHeight="1" x14ac:dyDescent="0.35">
      <c r="A68" s="69" t="s">
        <v>167</v>
      </c>
      <c r="B68" s="70" t="s">
        <v>168</v>
      </c>
      <c r="C68" s="70" t="s">
        <v>614</v>
      </c>
      <c r="D68" s="331">
        <v>0</v>
      </c>
      <c r="E68" s="331">
        <v>0</v>
      </c>
      <c r="F68" s="331">
        <v>0</v>
      </c>
      <c r="G68" s="96">
        <v>0</v>
      </c>
      <c r="H68" s="335">
        <v>0</v>
      </c>
      <c r="I68" s="335">
        <v>0</v>
      </c>
      <c r="J68" s="335">
        <v>0</v>
      </c>
      <c r="K68" s="335">
        <v>0</v>
      </c>
      <c r="L68" s="335">
        <v>0</v>
      </c>
      <c r="M68" s="335">
        <v>0</v>
      </c>
      <c r="N68" s="335">
        <v>0</v>
      </c>
      <c r="O68" s="335">
        <v>0</v>
      </c>
      <c r="P68" s="335">
        <v>0</v>
      </c>
      <c r="Q68" s="335">
        <v>0</v>
      </c>
      <c r="R68" s="335">
        <v>0</v>
      </c>
      <c r="S68" s="453"/>
    </row>
    <row r="69" spans="1:19" ht="20.100000000000001" customHeight="1" x14ac:dyDescent="0.35">
      <c r="A69" s="63" t="s">
        <v>170</v>
      </c>
      <c r="B69" s="64" t="s">
        <v>171</v>
      </c>
      <c r="C69" s="64" t="s">
        <v>614</v>
      </c>
      <c r="D69" s="330">
        <v>0</v>
      </c>
      <c r="E69" s="330">
        <v>0</v>
      </c>
      <c r="F69" s="330">
        <v>0</v>
      </c>
      <c r="G69" s="94">
        <v>0</v>
      </c>
      <c r="H69" s="334">
        <v>0</v>
      </c>
      <c r="I69" s="334">
        <v>0</v>
      </c>
      <c r="J69" s="334">
        <v>0</v>
      </c>
      <c r="K69" s="334">
        <v>0</v>
      </c>
      <c r="L69" s="334">
        <v>0</v>
      </c>
      <c r="M69" s="334">
        <v>0</v>
      </c>
      <c r="N69" s="334">
        <v>0</v>
      </c>
      <c r="O69" s="334">
        <v>0</v>
      </c>
      <c r="P69" s="334">
        <v>0</v>
      </c>
      <c r="Q69" s="334">
        <v>0</v>
      </c>
      <c r="R69" s="334">
        <v>0</v>
      </c>
      <c r="S69" s="453"/>
    </row>
    <row r="70" spans="1:19" ht="20.100000000000001" customHeight="1" x14ac:dyDescent="0.35">
      <c r="A70" s="69" t="s">
        <v>173</v>
      </c>
      <c r="B70" s="70" t="s">
        <v>174</v>
      </c>
      <c r="C70" s="70" t="s">
        <v>873</v>
      </c>
      <c r="D70" s="331">
        <v>0</v>
      </c>
      <c r="E70" s="331">
        <v>0</v>
      </c>
      <c r="F70" s="331">
        <v>0</v>
      </c>
      <c r="G70" s="96">
        <v>0</v>
      </c>
      <c r="H70" s="335">
        <v>0</v>
      </c>
      <c r="I70" s="335">
        <v>0</v>
      </c>
      <c r="J70" s="335">
        <v>0</v>
      </c>
      <c r="K70" s="335">
        <v>0</v>
      </c>
      <c r="L70" s="335">
        <v>0</v>
      </c>
      <c r="M70" s="335">
        <v>0</v>
      </c>
      <c r="N70" s="335">
        <v>0</v>
      </c>
      <c r="O70" s="335">
        <v>0</v>
      </c>
      <c r="P70" s="335">
        <v>0</v>
      </c>
      <c r="Q70" s="335">
        <v>0</v>
      </c>
      <c r="R70" s="335">
        <v>0</v>
      </c>
      <c r="S70" s="453"/>
    </row>
    <row r="71" spans="1:19" ht="33" customHeight="1" x14ac:dyDescent="0.4">
      <c r="A71" s="326"/>
      <c r="B71" s="329" t="s">
        <v>874</v>
      </c>
      <c r="C71" s="328">
        <f>COUNTIF(C5:C70,"Within dental school")</f>
        <v>37</v>
      </c>
      <c r="D71" s="336">
        <v>53.5</v>
      </c>
      <c r="E71" s="336">
        <v>0</v>
      </c>
      <c r="F71" s="336">
        <v>0</v>
      </c>
      <c r="G71" s="336">
        <v>0</v>
      </c>
      <c r="H71" s="336">
        <v>4</v>
      </c>
      <c r="I71" s="336">
        <v>0</v>
      </c>
      <c r="J71" s="336">
        <v>12</v>
      </c>
      <c r="K71" s="336">
        <v>0</v>
      </c>
      <c r="L71" s="336">
        <v>0</v>
      </c>
      <c r="M71" s="336">
        <v>3.53</v>
      </c>
      <c r="N71" s="336">
        <v>0</v>
      </c>
      <c r="O71" s="336">
        <v>46.9</v>
      </c>
      <c r="P71" s="336">
        <v>0.15</v>
      </c>
      <c r="Q71" s="336">
        <v>2.48</v>
      </c>
      <c r="R71" s="336">
        <v>122.56</v>
      </c>
      <c r="S71" s="453"/>
    </row>
    <row r="72" spans="1:19" ht="25.5" customHeight="1" x14ac:dyDescent="0.4">
      <c r="A72" s="326"/>
      <c r="B72" s="324" t="s">
        <v>335</v>
      </c>
      <c r="C72" s="328"/>
      <c r="D72" s="336">
        <v>2.14</v>
      </c>
      <c r="E72" s="336">
        <v>0</v>
      </c>
      <c r="F72" s="336">
        <v>0</v>
      </c>
      <c r="G72" s="336">
        <v>0</v>
      </c>
      <c r="H72" s="336">
        <v>1</v>
      </c>
      <c r="I72" s="336">
        <v>0</v>
      </c>
      <c r="J72" s="336">
        <v>4</v>
      </c>
      <c r="K72" s="336">
        <v>0</v>
      </c>
      <c r="L72" s="336">
        <v>0</v>
      </c>
      <c r="M72" s="336">
        <v>0.88</v>
      </c>
      <c r="N72" s="336">
        <v>0</v>
      </c>
      <c r="O72" s="336">
        <v>4.6900000000000004</v>
      </c>
      <c r="P72" s="336">
        <v>0.15</v>
      </c>
      <c r="Q72" s="336">
        <v>1.24</v>
      </c>
      <c r="R72" s="336">
        <v>4.54</v>
      </c>
    </row>
    <row r="73" spans="1:19" ht="25.5" customHeight="1" thickBot="1" x14ac:dyDescent="0.45">
      <c r="A73" s="326"/>
      <c r="B73" s="617" t="s">
        <v>610</v>
      </c>
      <c r="C73" s="618"/>
      <c r="D73" s="337">
        <v>25</v>
      </c>
      <c r="E73" s="337">
        <v>0</v>
      </c>
      <c r="F73" s="337">
        <v>0</v>
      </c>
      <c r="G73" s="336">
        <v>0</v>
      </c>
      <c r="H73" s="337">
        <v>4</v>
      </c>
      <c r="I73" s="337">
        <v>0</v>
      </c>
      <c r="J73" s="337">
        <v>3</v>
      </c>
      <c r="K73" s="337">
        <v>0</v>
      </c>
      <c r="L73" s="337">
        <v>0</v>
      </c>
      <c r="M73" s="337">
        <v>4</v>
      </c>
      <c r="N73" s="337">
        <v>0</v>
      </c>
      <c r="O73" s="337">
        <v>10</v>
      </c>
      <c r="P73" s="337">
        <v>1</v>
      </c>
      <c r="Q73" s="337">
        <v>2</v>
      </c>
      <c r="R73" s="337">
        <v>27</v>
      </c>
    </row>
    <row r="74" spans="1:19" s="475" customFormat="1" ht="25.5" customHeight="1" thickTop="1" x14ac:dyDescent="0.35">
      <c r="A74" s="539"/>
      <c r="B74" s="474" t="s">
        <v>751</v>
      </c>
      <c r="C74" s="544"/>
      <c r="D74" s="540"/>
      <c r="E74" s="540"/>
      <c r="F74" s="540"/>
      <c r="G74" s="540"/>
      <c r="H74" s="540"/>
      <c r="I74" s="540"/>
      <c r="J74" s="540"/>
      <c r="K74" s="540"/>
      <c r="L74" s="540"/>
      <c r="M74" s="540"/>
      <c r="N74" s="540"/>
      <c r="O74" s="540"/>
      <c r="P74" s="540"/>
      <c r="Q74" s="540"/>
      <c r="R74" s="540"/>
      <c r="S74" s="545"/>
    </row>
    <row r="75" spans="1:19" s="475" customFormat="1" ht="20.100000000000001" customHeight="1" x14ac:dyDescent="0.35">
      <c r="A75" s="63" t="s">
        <v>731</v>
      </c>
      <c r="B75" s="64" t="s">
        <v>732</v>
      </c>
      <c r="C75" s="64" t="s">
        <v>614</v>
      </c>
      <c r="D75" s="330">
        <v>0</v>
      </c>
      <c r="E75" s="330">
        <v>0</v>
      </c>
      <c r="F75" s="330">
        <v>0</v>
      </c>
      <c r="G75" s="330">
        <v>0</v>
      </c>
      <c r="H75" s="330">
        <v>0</v>
      </c>
      <c r="I75" s="330">
        <v>0</v>
      </c>
      <c r="J75" s="330">
        <v>0</v>
      </c>
      <c r="K75" s="330">
        <v>0</v>
      </c>
      <c r="L75" s="330">
        <v>0</v>
      </c>
      <c r="M75" s="330">
        <v>0</v>
      </c>
      <c r="N75" s="330">
        <v>0</v>
      </c>
      <c r="O75" s="330">
        <v>0</v>
      </c>
      <c r="P75" s="330">
        <v>0</v>
      </c>
      <c r="Q75" s="330">
        <v>0</v>
      </c>
      <c r="R75" s="330">
        <v>0</v>
      </c>
      <c r="S75" s="545"/>
    </row>
    <row r="76" spans="1:19" ht="13.5" x14ac:dyDescent="0.35">
      <c r="D76" s="325"/>
      <c r="E76" s="325"/>
      <c r="F76" s="325"/>
      <c r="G76" s="325"/>
      <c r="H76" s="325"/>
      <c r="I76" s="325"/>
      <c r="J76" s="325"/>
      <c r="K76" s="325"/>
      <c r="L76" s="325"/>
      <c r="M76" s="325"/>
      <c r="N76" s="325"/>
      <c r="O76" s="325"/>
      <c r="P76" s="325"/>
      <c r="Q76" s="325"/>
      <c r="R76" s="325"/>
    </row>
    <row r="77" spans="1:19" ht="23.25" customHeight="1" x14ac:dyDescent="0.35">
      <c r="A77" s="714" t="s">
        <v>791</v>
      </c>
      <c r="B77" s="714"/>
      <c r="D77" s="325"/>
      <c r="E77" s="325"/>
      <c r="F77" s="325"/>
      <c r="G77" s="325"/>
      <c r="H77" s="325"/>
      <c r="I77" s="325"/>
      <c r="J77" s="325"/>
      <c r="K77" s="325"/>
      <c r="L77" s="325"/>
      <c r="M77" s="325"/>
      <c r="N77" s="325"/>
      <c r="O77" s="325"/>
      <c r="P77" s="325"/>
      <c r="Q77" s="325"/>
      <c r="R77" s="325"/>
    </row>
    <row r="78" spans="1:19" ht="13.5" x14ac:dyDescent="0.35">
      <c r="A78" s="433" t="s">
        <v>789</v>
      </c>
      <c r="B78" s="432"/>
      <c r="D78" s="267"/>
      <c r="E78" s="267"/>
      <c r="F78" s="267"/>
      <c r="G78" s="267"/>
      <c r="H78" s="267"/>
      <c r="I78" s="267"/>
      <c r="J78" s="267"/>
      <c r="K78" s="267"/>
      <c r="L78" s="267"/>
      <c r="M78" s="267"/>
      <c r="N78" s="267"/>
      <c r="O78" s="267"/>
      <c r="P78" s="267"/>
      <c r="Q78" s="267"/>
      <c r="R78" s="267"/>
    </row>
    <row r="81" spans="5:8" ht="13.15" x14ac:dyDescent="0.35">
      <c r="E81" s="315"/>
      <c r="F81" s="315"/>
      <c r="G81" s="315"/>
      <c r="H81" s="315"/>
    </row>
    <row r="82" spans="5:8" ht="13.15" x14ac:dyDescent="0.35">
      <c r="E82" s="316"/>
      <c r="F82" s="317"/>
      <c r="G82" s="317"/>
      <c r="H82" s="317"/>
    </row>
    <row r="83" spans="5:8" ht="13.15" x14ac:dyDescent="0.35">
      <c r="E83" s="316"/>
      <c r="F83" s="317"/>
      <c r="G83" s="317"/>
      <c r="H83" s="317"/>
    </row>
    <row r="84" spans="5:8" ht="13.15" x14ac:dyDescent="0.35">
      <c r="E84" s="316"/>
      <c r="F84" s="317"/>
      <c r="G84" s="317"/>
      <c r="H84" s="317"/>
    </row>
    <row r="85" spans="5:8" ht="13.15" x14ac:dyDescent="0.35">
      <c r="E85" s="316"/>
      <c r="F85" s="317"/>
      <c r="G85" s="317"/>
      <c r="H85" s="317"/>
    </row>
    <row r="86" spans="5:8" ht="13.15" x14ac:dyDescent="0.35">
      <c r="E86" s="316"/>
      <c r="F86" s="317"/>
      <c r="G86" s="317"/>
      <c r="H86" s="317"/>
    </row>
    <row r="87" spans="5:8" ht="13.15" x14ac:dyDescent="0.35">
      <c r="E87" s="316"/>
      <c r="F87" s="317"/>
      <c r="G87" s="317"/>
      <c r="H87" s="317"/>
    </row>
    <row r="88" spans="5:8" ht="13.15" x14ac:dyDescent="0.35">
      <c r="E88" s="316"/>
      <c r="F88" s="317"/>
      <c r="G88" s="317"/>
      <c r="H88" s="317"/>
    </row>
    <row r="89" spans="5:8" ht="13.15" x14ac:dyDescent="0.35">
      <c r="E89" s="316"/>
      <c r="F89" s="317"/>
      <c r="G89" s="317"/>
      <c r="H89" s="317"/>
    </row>
    <row r="90" spans="5:8" ht="13.15" x14ac:dyDescent="0.35">
      <c r="E90" s="316"/>
      <c r="F90" s="317"/>
      <c r="G90" s="317"/>
      <c r="H90" s="317"/>
    </row>
    <row r="91" spans="5:8" ht="13.15" x14ac:dyDescent="0.35">
      <c r="E91" s="316"/>
      <c r="F91" s="317"/>
      <c r="G91" s="317"/>
      <c r="H91" s="317"/>
    </row>
    <row r="92" spans="5:8" ht="13.15" x14ac:dyDescent="0.35">
      <c r="E92" s="316"/>
      <c r="F92" s="317"/>
      <c r="G92" s="317"/>
      <c r="H92" s="317"/>
    </row>
    <row r="93" spans="5:8" ht="13.15" x14ac:dyDescent="0.35">
      <c r="E93" s="316"/>
      <c r="F93" s="317"/>
      <c r="G93" s="317"/>
      <c r="H93" s="317"/>
    </row>
    <row r="94" spans="5:8" ht="13.15" x14ac:dyDescent="0.35">
      <c r="E94" s="316"/>
      <c r="F94" s="317"/>
      <c r="G94" s="317"/>
      <c r="H94" s="317"/>
    </row>
    <row r="95" spans="5:8" ht="13.15" x14ac:dyDescent="0.35">
      <c r="E95" s="316"/>
      <c r="F95" s="317"/>
      <c r="G95" s="317"/>
      <c r="H95" s="317"/>
    </row>
    <row r="96" spans="5:8" ht="13.15" x14ac:dyDescent="0.35">
      <c r="E96" s="316"/>
      <c r="F96" s="317"/>
      <c r="G96" s="317"/>
      <c r="H96" s="317"/>
    </row>
    <row r="97" spans="5:8" x14ac:dyDescent="0.35">
      <c r="E97" s="610"/>
      <c r="F97" s="610"/>
      <c r="G97" s="610"/>
      <c r="H97" s="610"/>
    </row>
  </sheetData>
  <autoFilter ref="A3:R4"/>
  <mergeCells count="20">
    <mergeCell ref="A1:C1"/>
    <mergeCell ref="A2:B2"/>
    <mergeCell ref="A3:A4"/>
    <mergeCell ref="B3:B4"/>
    <mergeCell ref="E3:E4"/>
    <mergeCell ref="F3:F4"/>
    <mergeCell ref="A77:B77"/>
    <mergeCell ref="G3:G4"/>
    <mergeCell ref="H3:H4"/>
    <mergeCell ref="D3:D4"/>
    <mergeCell ref="R3:R4"/>
    <mergeCell ref="I3:I4"/>
    <mergeCell ref="K3:K4"/>
    <mergeCell ref="L3:L4"/>
    <mergeCell ref="O3:O4"/>
    <mergeCell ref="P3:P4"/>
    <mergeCell ref="Q3:Q4"/>
    <mergeCell ref="J3:J4"/>
    <mergeCell ref="M3:M4"/>
    <mergeCell ref="N3:N4"/>
  </mergeCells>
  <hyperlinks>
    <hyperlink ref="A2:B2" location="TOC!A1" display="Return to Table of Contents"/>
  </hyperlinks>
  <pageMargins left="0.25" right="0.25" top="0.75" bottom="0.75" header="0.3" footer="0.3"/>
  <pageSetup scale="44" fitToWidth="0" orientation="portrait" horizontalDpi="1200" verticalDpi="1200" r:id="rId1"/>
  <headerFooter>
    <oddHeader>&amp;L&amp;9 2020-21 &amp;"Arial,Italic"Survey of Dental Education&amp;"Arial,Regular"
Report 1 - Academic Programs, Enrollment, and Graduates</oddHeader>
  </headerFooter>
  <colBreaks count="1" manualBreakCount="1">
    <brk id="13" max="75" man="1"/>
  </colBreaks>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pageSetUpPr fitToPage="1"/>
  </sheetPr>
  <dimension ref="A1:R99"/>
  <sheetViews>
    <sheetView zoomScaleNormal="100" workbookViewId="0">
      <pane xSplit="2" ySplit="4" topLeftCell="C5" activePane="bottomRight" state="frozen"/>
      <selection activeCell="I38" sqref="I38"/>
      <selection pane="topRight" activeCell="I38" sqref="I38"/>
      <selection pane="bottomLeft" activeCell="I38" sqref="I38"/>
      <selection pane="bottomRight" sqref="A1:B1"/>
    </sheetView>
  </sheetViews>
  <sheetFormatPr defaultColWidth="9.1328125" defaultRowHeight="12.75" x14ac:dyDescent="0.35"/>
  <cols>
    <col min="1" max="1" width="9.86328125" style="263" customWidth="1"/>
    <col min="2" max="2" width="57.6640625" style="263" customWidth="1"/>
    <col min="3" max="3" width="13.86328125" style="263" customWidth="1"/>
    <col min="4" max="4" width="13" style="263" customWidth="1"/>
    <col min="5" max="5" width="13.1328125" style="263" customWidth="1"/>
    <col min="6" max="6" width="12.53125" style="263" customWidth="1"/>
    <col min="7" max="7" width="13" style="263" customWidth="1"/>
    <col min="8" max="10" width="12.86328125" style="263" customWidth="1"/>
    <col min="11" max="11" width="13.1328125" style="263" customWidth="1"/>
    <col min="12" max="12" width="12.86328125" style="263" customWidth="1"/>
    <col min="13" max="14" width="13.46484375" style="263" customWidth="1"/>
    <col min="15" max="16" width="13.1328125" style="263" customWidth="1"/>
    <col min="17" max="17" width="15.53125" style="263" customWidth="1"/>
    <col min="18" max="16384" width="9.1328125" style="263"/>
  </cols>
  <sheetData>
    <row r="1" spans="1:18" ht="33.75" customHeight="1" x14ac:dyDescent="0.35">
      <c r="A1" s="802" t="s">
        <v>790</v>
      </c>
      <c r="B1" s="802"/>
    </row>
    <row r="2" spans="1:18" ht="22.5" customHeight="1" x14ac:dyDescent="0.35">
      <c r="A2" s="709" t="s">
        <v>0</v>
      </c>
      <c r="B2" s="709"/>
    </row>
    <row r="3" spans="1:18" ht="12.75" customHeight="1" x14ac:dyDescent="0.35">
      <c r="A3" s="731" t="s">
        <v>753</v>
      </c>
      <c r="B3" s="794" t="s">
        <v>750</v>
      </c>
      <c r="C3" s="723" t="s">
        <v>611</v>
      </c>
      <c r="D3" s="723" t="s">
        <v>596</v>
      </c>
      <c r="E3" s="723" t="s">
        <v>597</v>
      </c>
      <c r="F3" s="723" t="s">
        <v>598</v>
      </c>
      <c r="G3" s="723" t="s">
        <v>599</v>
      </c>
      <c r="H3" s="723" t="s">
        <v>600</v>
      </c>
      <c r="I3" s="723" t="s">
        <v>612</v>
      </c>
      <c r="J3" s="723" t="s">
        <v>601</v>
      </c>
      <c r="K3" s="723" t="s">
        <v>602</v>
      </c>
      <c r="L3" s="723" t="s">
        <v>603</v>
      </c>
      <c r="M3" s="723" t="s">
        <v>604</v>
      </c>
      <c r="N3" s="723" t="s">
        <v>605</v>
      </c>
      <c r="O3" s="723" t="s">
        <v>606</v>
      </c>
      <c r="P3" s="723" t="s">
        <v>607</v>
      </c>
      <c r="Q3" s="723" t="s">
        <v>618</v>
      </c>
    </row>
    <row r="4" spans="1:18" ht="50.25" customHeight="1" x14ac:dyDescent="0.35">
      <c r="A4" s="731"/>
      <c r="B4" s="794"/>
      <c r="C4" s="723"/>
      <c r="D4" s="723"/>
      <c r="E4" s="723"/>
      <c r="F4" s="723"/>
      <c r="G4" s="723"/>
      <c r="H4" s="723"/>
      <c r="I4" s="723"/>
      <c r="J4" s="723"/>
      <c r="K4" s="723"/>
      <c r="L4" s="723"/>
      <c r="M4" s="723"/>
      <c r="N4" s="723"/>
      <c r="O4" s="723"/>
      <c r="P4" s="723"/>
      <c r="Q4" s="723"/>
    </row>
    <row r="5" spans="1:18" ht="20.100000000000001" customHeight="1" x14ac:dyDescent="0.35">
      <c r="A5" s="63" t="s">
        <v>9</v>
      </c>
      <c r="B5" s="64" t="s">
        <v>10</v>
      </c>
      <c r="C5" s="330">
        <v>1.4</v>
      </c>
      <c r="D5" s="330">
        <v>14.1</v>
      </c>
      <c r="E5" s="330">
        <v>32.6</v>
      </c>
      <c r="F5" s="330">
        <v>9.83</v>
      </c>
      <c r="G5" s="330">
        <v>4</v>
      </c>
      <c r="H5" s="330">
        <v>0</v>
      </c>
      <c r="I5" s="330">
        <v>0</v>
      </c>
      <c r="J5" s="330">
        <v>0</v>
      </c>
      <c r="K5" s="330">
        <v>1</v>
      </c>
      <c r="L5" s="330">
        <v>1</v>
      </c>
      <c r="M5" s="330">
        <v>14.7</v>
      </c>
      <c r="N5" s="330">
        <v>2.9</v>
      </c>
      <c r="O5" s="330">
        <v>1.6</v>
      </c>
      <c r="P5" s="330">
        <v>4.75</v>
      </c>
      <c r="Q5" s="330">
        <v>87.88</v>
      </c>
      <c r="R5" s="453"/>
    </row>
    <row r="6" spans="1:18" ht="20.100000000000001" customHeight="1" x14ac:dyDescent="0.35">
      <c r="A6" s="69" t="s">
        <v>16</v>
      </c>
      <c r="B6" s="70" t="s">
        <v>17</v>
      </c>
      <c r="C6" s="331">
        <v>6.75</v>
      </c>
      <c r="D6" s="331">
        <v>0</v>
      </c>
      <c r="E6" s="331">
        <v>32</v>
      </c>
      <c r="F6" s="331">
        <v>17.149999999999999</v>
      </c>
      <c r="G6" s="331">
        <v>1</v>
      </c>
      <c r="H6" s="331">
        <v>5</v>
      </c>
      <c r="I6" s="331">
        <v>0</v>
      </c>
      <c r="J6" s="331">
        <v>1</v>
      </c>
      <c r="K6" s="331">
        <v>3</v>
      </c>
      <c r="L6" s="331">
        <v>2</v>
      </c>
      <c r="M6" s="331">
        <v>1</v>
      </c>
      <c r="N6" s="331">
        <v>8.6</v>
      </c>
      <c r="O6" s="331">
        <v>0</v>
      </c>
      <c r="P6" s="331">
        <v>2</v>
      </c>
      <c r="Q6" s="331">
        <v>79.5</v>
      </c>
      <c r="R6" s="453"/>
    </row>
    <row r="7" spans="1:18" ht="20.100000000000001" customHeight="1" x14ac:dyDescent="0.35">
      <c r="A7" s="63" t="s">
        <v>16</v>
      </c>
      <c r="B7" s="64" t="s">
        <v>20</v>
      </c>
      <c r="C7" s="330">
        <v>2</v>
      </c>
      <c r="D7" s="330">
        <v>2</v>
      </c>
      <c r="E7" s="330">
        <v>38</v>
      </c>
      <c r="F7" s="330">
        <v>12</v>
      </c>
      <c r="G7" s="330">
        <v>3</v>
      </c>
      <c r="H7" s="330">
        <v>0</v>
      </c>
      <c r="I7" s="330">
        <v>0</v>
      </c>
      <c r="J7" s="330">
        <v>0</v>
      </c>
      <c r="K7" s="330">
        <v>7</v>
      </c>
      <c r="L7" s="330">
        <v>0</v>
      </c>
      <c r="M7" s="330">
        <v>18</v>
      </c>
      <c r="N7" s="330">
        <v>5</v>
      </c>
      <c r="O7" s="330">
        <v>1</v>
      </c>
      <c r="P7" s="330">
        <v>7</v>
      </c>
      <c r="Q7" s="330">
        <v>95</v>
      </c>
      <c r="R7" s="453"/>
    </row>
    <row r="8" spans="1:18" ht="20.100000000000001" customHeight="1" x14ac:dyDescent="0.35">
      <c r="A8" s="69" t="s">
        <v>23</v>
      </c>
      <c r="B8" s="70" t="s">
        <v>24</v>
      </c>
      <c r="C8" s="331">
        <v>7</v>
      </c>
      <c r="D8" s="331">
        <v>43</v>
      </c>
      <c r="E8" s="331">
        <v>30.4</v>
      </c>
      <c r="F8" s="331">
        <v>2</v>
      </c>
      <c r="G8" s="331">
        <v>2</v>
      </c>
      <c r="H8" s="331">
        <v>0</v>
      </c>
      <c r="I8" s="331">
        <v>3</v>
      </c>
      <c r="J8" s="331">
        <v>3</v>
      </c>
      <c r="K8" s="331">
        <v>0</v>
      </c>
      <c r="L8" s="331">
        <v>0</v>
      </c>
      <c r="M8" s="331">
        <v>16</v>
      </c>
      <c r="N8" s="331">
        <v>9</v>
      </c>
      <c r="O8" s="331">
        <v>1</v>
      </c>
      <c r="P8" s="331">
        <v>0</v>
      </c>
      <c r="Q8" s="331">
        <v>116.4</v>
      </c>
      <c r="R8" s="453"/>
    </row>
    <row r="9" spans="1:18" ht="20.100000000000001" customHeight="1" x14ac:dyDescent="0.35">
      <c r="A9" s="63" t="s">
        <v>23</v>
      </c>
      <c r="B9" s="64" t="s">
        <v>28</v>
      </c>
      <c r="C9" s="330">
        <v>4.9000000000000004</v>
      </c>
      <c r="D9" s="330">
        <v>58.5</v>
      </c>
      <c r="E9" s="330">
        <v>38.5</v>
      </c>
      <c r="F9" s="330">
        <v>5.8</v>
      </c>
      <c r="G9" s="330">
        <v>2</v>
      </c>
      <c r="H9" s="330">
        <v>0</v>
      </c>
      <c r="I9" s="330">
        <v>0</v>
      </c>
      <c r="J9" s="330">
        <v>2.4</v>
      </c>
      <c r="K9" s="330">
        <v>9</v>
      </c>
      <c r="L9" s="330">
        <v>0</v>
      </c>
      <c r="M9" s="330">
        <v>0</v>
      </c>
      <c r="N9" s="330">
        <v>2</v>
      </c>
      <c r="O9" s="330">
        <v>0</v>
      </c>
      <c r="P9" s="330">
        <v>28.45</v>
      </c>
      <c r="Q9" s="330">
        <v>151.55000000000001</v>
      </c>
      <c r="R9" s="453"/>
    </row>
    <row r="10" spans="1:18" ht="20.100000000000001" customHeight="1" x14ac:dyDescent="0.35">
      <c r="A10" s="69" t="s">
        <v>23</v>
      </c>
      <c r="B10" s="70" t="s">
        <v>29</v>
      </c>
      <c r="C10" s="331">
        <v>35.81</v>
      </c>
      <c r="D10" s="331">
        <v>30</v>
      </c>
      <c r="E10" s="331">
        <v>37</v>
      </c>
      <c r="F10" s="331">
        <v>6.4</v>
      </c>
      <c r="G10" s="331">
        <v>7</v>
      </c>
      <c r="H10" s="331">
        <v>7</v>
      </c>
      <c r="I10" s="331">
        <v>0</v>
      </c>
      <c r="J10" s="331">
        <v>3</v>
      </c>
      <c r="K10" s="331">
        <v>6</v>
      </c>
      <c r="L10" s="331">
        <v>0</v>
      </c>
      <c r="M10" s="331">
        <v>6</v>
      </c>
      <c r="N10" s="331">
        <v>0.96</v>
      </c>
      <c r="O10" s="331">
        <v>0</v>
      </c>
      <c r="P10" s="331">
        <v>0</v>
      </c>
      <c r="Q10" s="331">
        <v>139.16999999999999</v>
      </c>
      <c r="R10" s="453"/>
    </row>
    <row r="11" spans="1:18" ht="20.100000000000001" customHeight="1" x14ac:dyDescent="0.35">
      <c r="A11" s="63" t="s">
        <v>23</v>
      </c>
      <c r="B11" s="64" t="s">
        <v>31</v>
      </c>
      <c r="C11" s="330">
        <v>32</v>
      </c>
      <c r="D11" s="330">
        <v>12</v>
      </c>
      <c r="E11" s="330">
        <v>48</v>
      </c>
      <c r="F11" s="330">
        <v>7.8</v>
      </c>
      <c r="G11" s="330">
        <v>0</v>
      </c>
      <c r="H11" s="330">
        <v>2</v>
      </c>
      <c r="I11" s="330">
        <v>0</v>
      </c>
      <c r="J11" s="330">
        <v>8</v>
      </c>
      <c r="K11" s="330">
        <v>17</v>
      </c>
      <c r="L11" s="330">
        <v>0</v>
      </c>
      <c r="M11" s="330">
        <v>37</v>
      </c>
      <c r="N11" s="330">
        <v>2.5</v>
      </c>
      <c r="O11" s="330">
        <v>0</v>
      </c>
      <c r="P11" s="330">
        <v>13</v>
      </c>
      <c r="Q11" s="330">
        <v>179.3</v>
      </c>
      <c r="R11" s="453"/>
    </row>
    <row r="12" spans="1:18" ht="20.100000000000001" customHeight="1" x14ac:dyDescent="0.35">
      <c r="A12" s="69" t="s">
        <v>23</v>
      </c>
      <c r="B12" s="70" t="s">
        <v>34</v>
      </c>
      <c r="C12" s="331">
        <v>20.8</v>
      </c>
      <c r="D12" s="331">
        <v>0</v>
      </c>
      <c r="E12" s="331">
        <v>0</v>
      </c>
      <c r="F12" s="331">
        <v>0</v>
      </c>
      <c r="G12" s="331">
        <v>0</v>
      </c>
      <c r="H12" s="331">
        <v>0</v>
      </c>
      <c r="I12" s="331">
        <v>0</v>
      </c>
      <c r="J12" s="331">
        <v>0</v>
      </c>
      <c r="K12" s="331">
        <v>0</v>
      </c>
      <c r="L12" s="331">
        <v>1</v>
      </c>
      <c r="M12" s="331">
        <v>0</v>
      </c>
      <c r="N12" s="331">
        <v>0</v>
      </c>
      <c r="O12" s="331">
        <v>0</v>
      </c>
      <c r="P12" s="331">
        <v>0</v>
      </c>
      <c r="Q12" s="331">
        <v>21.8</v>
      </c>
      <c r="R12" s="453"/>
    </row>
    <row r="13" spans="1:18" ht="20.100000000000001" customHeight="1" x14ac:dyDescent="0.35">
      <c r="A13" s="63" t="s">
        <v>23</v>
      </c>
      <c r="B13" s="64" t="s">
        <v>37</v>
      </c>
      <c r="C13" s="330">
        <v>1</v>
      </c>
      <c r="D13" s="330">
        <v>9</v>
      </c>
      <c r="E13" s="330">
        <v>19</v>
      </c>
      <c r="F13" s="330">
        <v>0</v>
      </c>
      <c r="G13" s="330">
        <v>0</v>
      </c>
      <c r="H13" s="330">
        <v>5</v>
      </c>
      <c r="I13" s="330">
        <v>0</v>
      </c>
      <c r="J13" s="330">
        <v>0</v>
      </c>
      <c r="K13" s="330">
        <v>4</v>
      </c>
      <c r="L13" s="330">
        <v>1</v>
      </c>
      <c r="M13" s="330">
        <v>6</v>
      </c>
      <c r="N13" s="330">
        <v>3</v>
      </c>
      <c r="O13" s="330">
        <v>0</v>
      </c>
      <c r="P13" s="330">
        <v>2</v>
      </c>
      <c r="Q13" s="330">
        <v>50</v>
      </c>
      <c r="R13" s="453"/>
    </row>
    <row r="14" spans="1:18" ht="20.100000000000001" customHeight="1" x14ac:dyDescent="0.35">
      <c r="A14" s="69" t="s">
        <v>39</v>
      </c>
      <c r="B14" s="70" t="s">
        <v>40</v>
      </c>
      <c r="C14" s="331">
        <v>17</v>
      </c>
      <c r="D14" s="331">
        <v>8</v>
      </c>
      <c r="E14" s="331">
        <v>33</v>
      </c>
      <c r="F14" s="331">
        <v>0</v>
      </c>
      <c r="G14" s="331">
        <v>5</v>
      </c>
      <c r="H14" s="331">
        <v>0</v>
      </c>
      <c r="I14" s="331">
        <v>0</v>
      </c>
      <c r="J14" s="331">
        <v>5</v>
      </c>
      <c r="K14" s="331">
        <v>3</v>
      </c>
      <c r="L14" s="331">
        <v>7</v>
      </c>
      <c r="M14" s="331">
        <v>8</v>
      </c>
      <c r="N14" s="331">
        <v>20</v>
      </c>
      <c r="O14" s="331">
        <v>0</v>
      </c>
      <c r="P14" s="331">
        <v>5</v>
      </c>
      <c r="Q14" s="331">
        <v>111</v>
      </c>
      <c r="R14" s="453"/>
    </row>
    <row r="15" spans="1:18" ht="20.100000000000001" customHeight="1" x14ac:dyDescent="0.35">
      <c r="A15" s="63" t="s">
        <v>42</v>
      </c>
      <c r="B15" s="64" t="s">
        <v>43</v>
      </c>
      <c r="C15" s="330">
        <v>24</v>
      </c>
      <c r="D15" s="330">
        <v>33</v>
      </c>
      <c r="E15" s="330">
        <v>44</v>
      </c>
      <c r="F15" s="330">
        <v>4.5999999999999996</v>
      </c>
      <c r="G15" s="330">
        <v>4</v>
      </c>
      <c r="H15" s="330">
        <v>0</v>
      </c>
      <c r="I15" s="330">
        <v>0</v>
      </c>
      <c r="J15" s="330">
        <v>3</v>
      </c>
      <c r="K15" s="330">
        <v>3</v>
      </c>
      <c r="L15" s="330">
        <v>3</v>
      </c>
      <c r="M15" s="330">
        <v>7</v>
      </c>
      <c r="N15" s="330">
        <v>0</v>
      </c>
      <c r="O15" s="330">
        <v>2</v>
      </c>
      <c r="P15" s="330">
        <v>0</v>
      </c>
      <c r="Q15" s="330">
        <v>127.6</v>
      </c>
      <c r="R15" s="453"/>
    </row>
    <row r="16" spans="1:18" ht="20.100000000000001" customHeight="1" x14ac:dyDescent="0.35">
      <c r="A16" s="69" t="s">
        <v>45</v>
      </c>
      <c r="B16" s="70" t="s">
        <v>46</v>
      </c>
      <c r="C16" s="331">
        <v>5</v>
      </c>
      <c r="D16" s="331">
        <v>7</v>
      </c>
      <c r="E16" s="331">
        <v>18</v>
      </c>
      <c r="F16" s="331">
        <v>2</v>
      </c>
      <c r="G16" s="331">
        <v>1</v>
      </c>
      <c r="H16" s="331">
        <v>0</v>
      </c>
      <c r="I16" s="331">
        <v>0</v>
      </c>
      <c r="J16" s="331">
        <v>0</v>
      </c>
      <c r="K16" s="331">
        <v>1</v>
      </c>
      <c r="L16" s="331">
        <v>2</v>
      </c>
      <c r="M16" s="331">
        <v>2</v>
      </c>
      <c r="N16" s="331">
        <v>3</v>
      </c>
      <c r="O16" s="331">
        <v>0</v>
      </c>
      <c r="P16" s="331">
        <v>0</v>
      </c>
      <c r="Q16" s="331">
        <v>41</v>
      </c>
      <c r="R16" s="453"/>
    </row>
    <row r="17" spans="1:18" ht="20.100000000000001" customHeight="1" x14ac:dyDescent="0.35">
      <c r="A17" s="63" t="s">
        <v>48</v>
      </c>
      <c r="B17" s="64" t="s">
        <v>49</v>
      </c>
      <c r="C17" s="330">
        <v>32</v>
      </c>
      <c r="D17" s="330">
        <v>53</v>
      </c>
      <c r="E17" s="330">
        <v>78.8</v>
      </c>
      <c r="F17" s="330">
        <v>12.05</v>
      </c>
      <c r="G17" s="330">
        <v>2</v>
      </c>
      <c r="H17" s="330">
        <v>0</v>
      </c>
      <c r="I17" s="330">
        <v>0</v>
      </c>
      <c r="J17" s="330">
        <v>4</v>
      </c>
      <c r="K17" s="330">
        <v>6</v>
      </c>
      <c r="L17" s="330">
        <v>0</v>
      </c>
      <c r="M17" s="330">
        <v>8</v>
      </c>
      <c r="N17" s="330">
        <v>10</v>
      </c>
      <c r="O17" s="330">
        <v>4</v>
      </c>
      <c r="P17" s="330">
        <v>0</v>
      </c>
      <c r="Q17" s="330">
        <v>209.85</v>
      </c>
      <c r="R17" s="453"/>
    </row>
    <row r="18" spans="1:18" ht="20.100000000000001" customHeight="1" x14ac:dyDescent="0.35">
      <c r="A18" s="69" t="s">
        <v>48</v>
      </c>
      <c r="B18" s="70" t="s">
        <v>50</v>
      </c>
      <c r="C18" s="331">
        <v>0</v>
      </c>
      <c r="D18" s="331">
        <v>7</v>
      </c>
      <c r="E18" s="331">
        <v>0</v>
      </c>
      <c r="F18" s="331">
        <v>15</v>
      </c>
      <c r="G18" s="331">
        <v>1</v>
      </c>
      <c r="H18" s="331">
        <v>68</v>
      </c>
      <c r="I18" s="331">
        <v>0</v>
      </c>
      <c r="J18" s="331">
        <v>2</v>
      </c>
      <c r="K18" s="331">
        <v>13</v>
      </c>
      <c r="L18" s="331">
        <v>0</v>
      </c>
      <c r="M18" s="331">
        <v>33</v>
      </c>
      <c r="N18" s="331">
        <v>0</v>
      </c>
      <c r="O18" s="331">
        <v>0</v>
      </c>
      <c r="P18" s="331">
        <v>2</v>
      </c>
      <c r="Q18" s="331">
        <v>141</v>
      </c>
      <c r="R18" s="453"/>
    </row>
    <row r="19" spans="1:18" ht="20.100000000000001" customHeight="1" x14ac:dyDescent="0.35">
      <c r="A19" s="63" t="s">
        <v>48</v>
      </c>
      <c r="B19" s="64" t="s">
        <v>362</v>
      </c>
      <c r="C19" s="330">
        <v>1</v>
      </c>
      <c r="D19" s="330">
        <v>24</v>
      </c>
      <c r="E19" s="330">
        <v>4</v>
      </c>
      <c r="F19" s="330">
        <v>3</v>
      </c>
      <c r="G19" s="330">
        <v>0</v>
      </c>
      <c r="H19" s="330">
        <v>0</v>
      </c>
      <c r="I19" s="330">
        <v>0</v>
      </c>
      <c r="J19" s="330">
        <v>0</v>
      </c>
      <c r="K19" s="330">
        <v>0</v>
      </c>
      <c r="L19" s="330">
        <v>1</v>
      </c>
      <c r="M19" s="330">
        <v>3</v>
      </c>
      <c r="N19" s="330">
        <v>4</v>
      </c>
      <c r="O19" s="330">
        <v>0</v>
      </c>
      <c r="P19" s="330">
        <v>0</v>
      </c>
      <c r="Q19" s="330">
        <v>40</v>
      </c>
      <c r="R19" s="453"/>
    </row>
    <row r="20" spans="1:18" ht="20.100000000000001" customHeight="1" x14ac:dyDescent="0.35">
      <c r="A20" s="69" t="s">
        <v>53</v>
      </c>
      <c r="B20" s="70" t="s">
        <v>54</v>
      </c>
      <c r="C20" s="331">
        <v>21.47</v>
      </c>
      <c r="D20" s="331">
        <v>74</v>
      </c>
      <c r="E20" s="331">
        <v>77</v>
      </c>
      <c r="F20" s="331">
        <v>4.8</v>
      </c>
      <c r="G20" s="331">
        <v>6.49</v>
      </c>
      <c r="H20" s="331">
        <v>0</v>
      </c>
      <c r="I20" s="331">
        <v>1</v>
      </c>
      <c r="J20" s="331">
        <v>2</v>
      </c>
      <c r="K20" s="331">
        <v>16.98</v>
      </c>
      <c r="L20" s="331">
        <v>0</v>
      </c>
      <c r="M20" s="331">
        <v>6</v>
      </c>
      <c r="N20" s="331">
        <v>7</v>
      </c>
      <c r="O20" s="331">
        <v>3</v>
      </c>
      <c r="P20" s="331">
        <v>0</v>
      </c>
      <c r="Q20" s="331">
        <v>219.74</v>
      </c>
      <c r="R20" s="453"/>
    </row>
    <row r="21" spans="1:18" ht="20.100000000000001" customHeight="1" x14ac:dyDescent="0.35">
      <c r="A21" s="63" t="s">
        <v>56</v>
      </c>
      <c r="B21" s="64" t="s">
        <v>57</v>
      </c>
      <c r="C21" s="330">
        <v>8</v>
      </c>
      <c r="D21" s="330">
        <v>26.8</v>
      </c>
      <c r="E21" s="330">
        <v>22</v>
      </c>
      <c r="F21" s="330">
        <v>3</v>
      </c>
      <c r="G21" s="330">
        <v>0</v>
      </c>
      <c r="H21" s="330">
        <v>0</v>
      </c>
      <c r="I21" s="330">
        <v>0</v>
      </c>
      <c r="J21" s="330">
        <v>0</v>
      </c>
      <c r="K21" s="330">
        <v>6</v>
      </c>
      <c r="L21" s="330">
        <v>4.5999999999999996</v>
      </c>
      <c r="M21" s="330">
        <v>0</v>
      </c>
      <c r="N21" s="330">
        <v>1</v>
      </c>
      <c r="O21" s="330">
        <v>0</v>
      </c>
      <c r="P21" s="330">
        <v>4.2</v>
      </c>
      <c r="Q21" s="330">
        <v>75.599999999999994</v>
      </c>
      <c r="R21" s="453"/>
    </row>
    <row r="22" spans="1:18" ht="20.100000000000001" customHeight="1" x14ac:dyDescent="0.35">
      <c r="A22" s="69" t="s">
        <v>56</v>
      </c>
      <c r="B22" s="70" t="s">
        <v>59</v>
      </c>
      <c r="C22" s="331">
        <v>3</v>
      </c>
      <c r="D22" s="331">
        <v>40.5</v>
      </c>
      <c r="E22" s="331">
        <v>49.5</v>
      </c>
      <c r="F22" s="331">
        <v>4</v>
      </c>
      <c r="G22" s="331">
        <v>3</v>
      </c>
      <c r="H22" s="331">
        <v>2</v>
      </c>
      <c r="I22" s="331">
        <v>0</v>
      </c>
      <c r="J22" s="331">
        <v>4</v>
      </c>
      <c r="K22" s="331">
        <v>16</v>
      </c>
      <c r="L22" s="331">
        <v>7</v>
      </c>
      <c r="M22" s="331">
        <v>1</v>
      </c>
      <c r="N22" s="331">
        <v>17</v>
      </c>
      <c r="O22" s="331">
        <v>0</v>
      </c>
      <c r="P22" s="331">
        <v>0</v>
      </c>
      <c r="Q22" s="331">
        <v>147</v>
      </c>
      <c r="R22" s="453"/>
    </row>
    <row r="23" spans="1:18" ht="20.100000000000001" customHeight="1" x14ac:dyDescent="0.35">
      <c r="A23" s="63" t="s">
        <v>56</v>
      </c>
      <c r="B23" s="64" t="s">
        <v>61</v>
      </c>
      <c r="C23" s="330">
        <v>7</v>
      </c>
      <c r="D23" s="330">
        <v>0</v>
      </c>
      <c r="E23" s="330">
        <v>34</v>
      </c>
      <c r="F23" s="330">
        <v>10</v>
      </c>
      <c r="G23" s="330">
        <v>2</v>
      </c>
      <c r="H23" s="330">
        <v>0</v>
      </c>
      <c r="I23" s="330">
        <v>0</v>
      </c>
      <c r="J23" s="330">
        <v>0</v>
      </c>
      <c r="K23" s="330">
        <v>7</v>
      </c>
      <c r="L23" s="330">
        <v>0</v>
      </c>
      <c r="M23" s="330">
        <v>0</v>
      </c>
      <c r="N23" s="330">
        <v>0</v>
      </c>
      <c r="O23" s="330">
        <v>0</v>
      </c>
      <c r="P23" s="330">
        <v>12</v>
      </c>
      <c r="Q23" s="330">
        <v>72</v>
      </c>
      <c r="R23" s="453"/>
    </row>
    <row r="24" spans="1:18" ht="20.100000000000001" customHeight="1" x14ac:dyDescent="0.35">
      <c r="A24" s="69" t="s">
        <v>62</v>
      </c>
      <c r="B24" s="70" t="s">
        <v>63</v>
      </c>
      <c r="C24" s="331">
        <v>6</v>
      </c>
      <c r="D24" s="331">
        <v>28.5</v>
      </c>
      <c r="E24" s="331">
        <v>35</v>
      </c>
      <c r="F24" s="331">
        <v>4</v>
      </c>
      <c r="G24" s="331">
        <v>2</v>
      </c>
      <c r="H24" s="331">
        <v>2</v>
      </c>
      <c r="I24" s="331">
        <v>0</v>
      </c>
      <c r="J24" s="331">
        <v>1</v>
      </c>
      <c r="K24" s="331">
        <v>13</v>
      </c>
      <c r="L24" s="331">
        <v>2.5</v>
      </c>
      <c r="M24" s="331">
        <v>26</v>
      </c>
      <c r="N24" s="331">
        <v>6</v>
      </c>
      <c r="O24" s="331">
        <v>0</v>
      </c>
      <c r="P24" s="331">
        <v>3</v>
      </c>
      <c r="Q24" s="331">
        <v>129</v>
      </c>
      <c r="R24" s="453"/>
    </row>
    <row r="25" spans="1:18" ht="20.100000000000001" customHeight="1" x14ac:dyDescent="0.35">
      <c r="A25" s="63" t="s">
        <v>64</v>
      </c>
      <c r="B25" s="64" t="s">
        <v>65</v>
      </c>
      <c r="C25" s="330">
        <v>14.3</v>
      </c>
      <c r="D25" s="330">
        <v>64.3</v>
      </c>
      <c r="E25" s="330">
        <v>58.9</v>
      </c>
      <c r="F25" s="330">
        <v>12.65</v>
      </c>
      <c r="G25" s="330">
        <v>4</v>
      </c>
      <c r="H25" s="330">
        <v>3</v>
      </c>
      <c r="I25" s="330">
        <v>3</v>
      </c>
      <c r="J25" s="330">
        <v>1</v>
      </c>
      <c r="K25" s="330">
        <v>16.5</v>
      </c>
      <c r="L25" s="330">
        <v>8</v>
      </c>
      <c r="M25" s="330">
        <v>3</v>
      </c>
      <c r="N25" s="330">
        <v>10</v>
      </c>
      <c r="O25" s="330">
        <v>5</v>
      </c>
      <c r="P25" s="330">
        <v>0</v>
      </c>
      <c r="Q25" s="330">
        <v>203.65</v>
      </c>
      <c r="R25" s="453"/>
    </row>
    <row r="26" spans="1:18" ht="20.100000000000001" customHeight="1" x14ac:dyDescent="0.35">
      <c r="A26" s="69" t="s">
        <v>66</v>
      </c>
      <c r="B26" s="70" t="s">
        <v>67</v>
      </c>
      <c r="C26" s="331">
        <v>16</v>
      </c>
      <c r="D26" s="331">
        <v>63</v>
      </c>
      <c r="E26" s="331">
        <v>10</v>
      </c>
      <c r="F26" s="331">
        <v>0</v>
      </c>
      <c r="G26" s="331">
        <v>15</v>
      </c>
      <c r="H26" s="331">
        <v>9</v>
      </c>
      <c r="I26" s="331">
        <v>49</v>
      </c>
      <c r="J26" s="331">
        <v>0</v>
      </c>
      <c r="K26" s="331">
        <v>11</v>
      </c>
      <c r="L26" s="331">
        <v>6</v>
      </c>
      <c r="M26" s="331">
        <v>10</v>
      </c>
      <c r="N26" s="331">
        <v>0</v>
      </c>
      <c r="O26" s="331">
        <v>0</v>
      </c>
      <c r="P26" s="331">
        <v>0</v>
      </c>
      <c r="Q26" s="331">
        <v>189</v>
      </c>
      <c r="R26" s="453"/>
    </row>
    <row r="27" spans="1:18" ht="20.100000000000001" customHeight="1" x14ac:dyDescent="0.35">
      <c r="A27" s="63" t="s">
        <v>66</v>
      </c>
      <c r="B27" s="64" t="s">
        <v>69</v>
      </c>
      <c r="C27" s="330">
        <v>18</v>
      </c>
      <c r="D27" s="330">
        <v>64</v>
      </c>
      <c r="E27" s="330">
        <v>19</v>
      </c>
      <c r="F27" s="330">
        <v>4.5999999999999996</v>
      </c>
      <c r="G27" s="330">
        <v>0</v>
      </c>
      <c r="H27" s="330">
        <v>21.6</v>
      </c>
      <c r="I27" s="330">
        <v>0</v>
      </c>
      <c r="J27" s="330">
        <v>4</v>
      </c>
      <c r="K27" s="330">
        <v>4</v>
      </c>
      <c r="L27" s="330">
        <v>11</v>
      </c>
      <c r="M27" s="330">
        <v>30</v>
      </c>
      <c r="N27" s="330">
        <v>6</v>
      </c>
      <c r="O27" s="330">
        <v>0</v>
      </c>
      <c r="P27" s="330">
        <v>3</v>
      </c>
      <c r="Q27" s="330">
        <v>185.2</v>
      </c>
      <c r="R27" s="453"/>
    </row>
    <row r="28" spans="1:18" ht="20.100000000000001" customHeight="1" x14ac:dyDescent="0.35">
      <c r="A28" s="69" t="s">
        <v>71</v>
      </c>
      <c r="B28" s="70" t="s">
        <v>72</v>
      </c>
      <c r="C28" s="331">
        <v>14</v>
      </c>
      <c r="D28" s="331">
        <v>23</v>
      </c>
      <c r="E28" s="331">
        <v>0</v>
      </c>
      <c r="F28" s="331">
        <v>4</v>
      </c>
      <c r="G28" s="331">
        <v>3</v>
      </c>
      <c r="H28" s="331">
        <v>47</v>
      </c>
      <c r="I28" s="331">
        <v>0</v>
      </c>
      <c r="J28" s="331">
        <v>1</v>
      </c>
      <c r="K28" s="331">
        <v>8</v>
      </c>
      <c r="L28" s="331">
        <v>1</v>
      </c>
      <c r="M28" s="331">
        <v>5</v>
      </c>
      <c r="N28" s="331">
        <v>2</v>
      </c>
      <c r="O28" s="331">
        <v>2</v>
      </c>
      <c r="P28" s="331">
        <v>3</v>
      </c>
      <c r="Q28" s="331">
        <v>113</v>
      </c>
      <c r="R28" s="453"/>
    </row>
    <row r="29" spans="1:18" ht="20.100000000000001" customHeight="1" x14ac:dyDescent="0.35">
      <c r="A29" s="63" t="s">
        <v>74</v>
      </c>
      <c r="B29" s="64" t="s">
        <v>75</v>
      </c>
      <c r="C29" s="330">
        <v>4</v>
      </c>
      <c r="D29" s="330">
        <v>7</v>
      </c>
      <c r="E29" s="330">
        <v>8</v>
      </c>
      <c r="F29" s="330">
        <v>2</v>
      </c>
      <c r="G29" s="330">
        <v>1</v>
      </c>
      <c r="H29" s="330">
        <v>0</v>
      </c>
      <c r="I29" s="330">
        <v>0</v>
      </c>
      <c r="J29" s="330">
        <v>0</v>
      </c>
      <c r="K29" s="330">
        <v>3</v>
      </c>
      <c r="L29" s="330">
        <v>2</v>
      </c>
      <c r="M29" s="330">
        <v>4</v>
      </c>
      <c r="N29" s="330">
        <v>7.6</v>
      </c>
      <c r="O29" s="330">
        <v>0</v>
      </c>
      <c r="P29" s="330">
        <v>0</v>
      </c>
      <c r="Q29" s="330">
        <v>38.6</v>
      </c>
      <c r="R29" s="453"/>
    </row>
    <row r="30" spans="1:18" ht="20.100000000000001" customHeight="1" x14ac:dyDescent="0.35">
      <c r="A30" s="69" t="s">
        <v>76</v>
      </c>
      <c r="B30" s="70" t="s">
        <v>77</v>
      </c>
      <c r="C30" s="331">
        <v>9.8000000000000007</v>
      </c>
      <c r="D30" s="331">
        <v>50</v>
      </c>
      <c r="E30" s="331">
        <v>38.799999999999997</v>
      </c>
      <c r="F30" s="331">
        <v>2.2000000000000002</v>
      </c>
      <c r="G30" s="331">
        <v>3</v>
      </c>
      <c r="H30" s="331">
        <v>0</v>
      </c>
      <c r="I30" s="331">
        <v>2</v>
      </c>
      <c r="J30" s="331">
        <v>1</v>
      </c>
      <c r="K30" s="331">
        <v>35.799999999999997</v>
      </c>
      <c r="L30" s="331">
        <v>0</v>
      </c>
      <c r="M30" s="331">
        <v>13</v>
      </c>
      <c r="N30" s="331">
        <v>23</v>
      </c>
      <c r="O30" s="331">
        <v>4.2</v>
      </c>
      <c r="P30" s="331">
        <v>2</v>
      </c>
      <c r="Q30" s="331">
        <v>184.8</v>
      </c>
      <c r="R30" s="453"/>
    </row>
    <row r="31" spans="1:18" ht="20.100000000000001" customHeight="1" x14ac:dyDescent="0.35">
      <c r="A31" s="63" t="s">
        <v>80</v>
      </c>
      <c r="B31" s="64" t="s">
        <v>81</v>
      </c>
      <c r="C31" s="330">
        <v>6.5</v>
      </c>
      <c r="D31" s="330">
        <v>4.7</v>
      </c>
      <c r="E31" s="330">
        <v>14.6</v>
      </c>
      <c r="F31" s="330">
        <v>4.0999999999999996</v>
      </c>
      <c r="G31" s="330">
        <v>2.5</v>
      </c>
      <c r="H31" s="330">
        <v>0</v>
      </c>
      <c r="I31" s="330">
        <v>0</v>
      </c>
      <c r="J31" s="330">
        <v>1</v>
      </c>
      <c r="K31" s="330">
        <v>4</v>
      </c>
      <c r="L31" s="330">
        <v>0</v>
      </c>
      <c r="M31" s="330">
        <v>9</v>
      </c>
      <c r="N31" s="330">
        <v>6</v>
      </c>
      <c r="O31" s="330">
        <v>0.5</v>
      </c>
      <c r="P31" s="330">
        <v>0</v>
      </c>
      <c r="Q31" s="330">
        <v>52.9</v>
      </c>
      <c r="R31" s="453"/>
    </row>
    <row r="32" spans="1:18" ht="20.100000000000001" customHeight="1" x14ac:dyDescent="0.35">
      <c r="A32" s="69" t="s">
        <v>80</v>
      </c>
      <c r="B32" s="70" t="s">
        <v>84</v>
      </c>
      <c r="C32" s="331">
        <v>7</v>
      </c>
      <c r="D32" s="331">
        <v>2</v>
      </c>
      <c r="E32" s="331">
        <v>47.8</v>
      </c>
      <c r="F32" s="331">
        <v>12</v>
      </c>
      <c r="G32" s="331">
        <v>6</v>
      </c>
      <c r="H32" s="331">
        <v>0</v>
      </c>
      <c r="I32" s="331">
        <v>0</v>
      </c>
      <c r="J32" s="331">
        <v>2</v>
      </c>
      <c r="K32" s="331">
        <v>16</v>
      </c>
      <c r="L32" s="331">
        <v>0</v>
      </c>
      <c r="M32" s="331">
        <v>36.25</v>
      </c>
      <c r="N32" s="331">
        <v>31.2</v>
      </c>
      <c r="O32" s="331">
        <v>0</v>
      </c>
      <c r="P32" s="331">
        <v>0</v>
      </c>
      <c r="Q32" s="331">
        <v>160.25</v>
      </c>
      <c r="R32" s="453"/>
    </row>
    <row r="33" spans="1:18" ht="20.100000000000001" customHeight="1" x14ac:dyDescent="0.35">
      <c r="A33" s="63" t="s">
        <v>80</v>
      </c>
      <c r="B33" s="64" t="s">
        <v>85</v>
      </c>
      <c r="C33" s="330">
        <v>14.8</v>
      </c>
      <c r="D33" s="330">
        <v>46.6</v>
      </c>
      <c r="E33" s="330">
        <v>47.4</v>
      </c>
      <c r="F33" s="330">
        <v>20.149999999999999</v>
      </c>
      <c r="G33" s="330">
        <v>1.8</v>
      </c>
      <c r="H33" s="330">
        <v>9.5500000000000007</v>
      </c>
      <c r="I33" s="330">
        <v>0</v>
      </c>
      <c r="J33" s="330">
        <v>0</v>
      </c>
      <c r="K33" s="330">
        <v>16</v>
      </c>
      <c r="L33" s="330">
        <v>7</v>
      </c>
      <c r="M33" s="330">
        <v>57</v>
      </c>
      <c r="N33" s="330">
        <v>26.85</v>
      </c>
      <c r="O33" s="330">
        <v>1</v>
      </c>
      <c r="P33" s="330">
        <v>0</v>
      </c>
      <c r="Q33" s="330">
        <v>248.15</v>
      </c>
      <c r="R33" s="453"/>
    </row>
    <row r="34" spans="1:18" ht="20.100000000000001" customHeight="1" x14ac:dyDescent="0.35">
      <c r="A34" s="69" t="s">
        <v>86</v>
      </c>
      <c r="B34" s="70" t="s">
        <v>426</v>
      </c>
      <c r="C34" s="331">
        <v>1</v>
      </c>
      <c r="D34" s="331">
        <v>27</v>
      </c>
      <c r="E34" s="331">
        <v>19</v>
      </c>
      <c r="F34" s="331">
        <v>13</v>
      </c>
      <c r="G34" s="331">
        <v>0</v>
      </c>
      <c r="H34" s="331">
        <v>3</v>
      </c>
      <c r="I34" s="331">
        <v>0</v>
      </c>
      <c r="J34" s="331">
        <v>1</v>
      </c>
      <c r="K34" s="331">
        <v>14</v>
      </c>
      <c r="L34" s="331">
        <v>4</v>
      </c>
      <c r="M34" s="331">
        <v>17</v>
      </c>
      <c r="N34" s="331">
        <v>6</v>
      </c>
      <c r="O34" s="331">
        <v>2</v>
      </c>
      <c r="P34" s="331">
        <v>3</v>
      </c>
      <c r="Q34" s="331">
        <v>110</v>
      </c>
      <c r="R34" s="453"/>
    </row>
    <row r="35" spans="1:18" ht="20.100000000000001" customHeight="1" x14ac:dyDescent="0.35">
      <c r="A35" s="63" t="s">
        <v>86</v>
      </c>
      <c r="B35" s="64" t="s">
        <v>88</v>
      </c>
      <c r="C35" s="330">
        <v>1.8</v>
      </c>
      <c r="D35" s="330">
        <v>69</v>
      </c>
      <c r="E35" s="330">
        <v>37.5</v>
      </c>
      <c r="F35" s="330">
        <v>11.4</v>
      </c>
      <c r="G35" s="330">
        <v>0</v>
      </c>
      <c r="H35" s="330">
        <v>0</v>
      </c>
      <c r="I35" s="330">
        <v>3</v>
      </c>
      <c r="J35" s="330">
        <v>2</v>
      </c>
      <c r="K35" s="330">
        <v>17.5</v>
      </c>
      <c r="L35" s="330">
        <v>0</v>
      </c>
      <c r="M35" s="330">
        <v>13</v>
      </c>
      <c r="N35" s="330">
        <v>9.6999999999999993</v>
      </c>
      <c r="O35" s="330">
        <v>1</v>
      </c>
      <c r="P35" s="330">
        <v>3.5</v>
      </c>
      <c r="Q35" s="330">
        <v>169.4</v>
      </c>
      <c r="R35" s="453"/>
    </row>
    <row r="36" spans="1:18" ht="20.100000000000001" customHeight="1" x14ac:dyDescent="0.35">
      <c r="A36" s="69" t="s">
        <v>90</v>
      </c>
      <c r="B36" s="70" t="s">
        <v>91</v>
      </c>
      <c r="C36" s="331">
        <v>31.987500000000001</v>
      </c>
      <c r="D36" s="331">
        <v>56</v>
      </c>
      <c r="E36" s="331">
        <v>33.5</v>
      </c>
      <c r="F36" s="331">
        <v>3.25</v>
      </c>
      <c r="G36" s="331">
        <v>6</v>
      </c>
      <c r="H36" s="331">
        <v>5.8</v>
      </c>
      <c r="I36" s="331">
        <v>0</v>
      </c>
      <c r="J36" s="331">
        <v>3</v>
      </c>
      <c r="K36" s="331">
        <v>11</v>
      </c>
      <c r="L36" s="331">
        <v>0</v>
      </c>
      <c r="M36" s="331">
        <v>0</v>
      </c>
      <c r="N36" s="331">
        <v>6</v>
      </c>
      <c r="O36" s="331">
        <v>2</v>
      </c>
      <c r="P36" s="331">
        <v>8.4499999999999993</v>
      </c>
      <c r="Q36" s="331">
        <v>166.98750000000001</v>
      </c>
      <c r="R36" s="453"/>
    </row>
    <row r="37" spans="1:18" ht="20.100000000000001" customHeight="1" x14ac:dyDescent="0.35">
      <c r="A37" s="63" t="s">
        <v>93</v>
      </c>
      <c r="B37" s="64" t="s">
        <v>94</v>
      </c>
      <c r="C37" s="330">
        <v>10</v>
      </c>
      <c r="D37" s="330">
        <v>12</v>
      </c>
      <c r="E37" s="330">
        <v>31</v>
      </c>
      <c r="F37" s="330">
        <v>5</v>
      </c>
      <c r="G37" s="330">
        <v>2</v>
      </c>
      <c r="H37" s="330">
        <v>0</v>
      </c>
      <c r="I37" s="330">
        <v>0</v>
      </c>
      <c r="J37" s="330">
        <v>2</v>
      </c>
      <c r="K37" s="330">
        <v>3</v>
      </c>
      <c r="L37" s="330">
        <v>1</v>
      </c>
      <c r="M37" s="330">
        <v>19</v>
      </c>
      <c r="N37" s="330">
        <v>3.49</v>
      </c>
      <c r="O37" s="330">
        <v>3</v>
      </c>
      <c r="P37" s="330">
        <v>0</v>
      </c>
      <c r="Q37" s="330">
        <v>91.49</v>
      </c>
      <c r="R37" s="453"/>
    </row>
    <row r="38" spans="1:18" ht="20.100000000000001" customHeight="1" x14ac:dyDescent="0.35">
      <c r="A38" s="69" t="s">
        <v>96</v>
      </c>
      <c r="B38" s="70" t="s">
        <v>97</v>
      </c>
      <c r="C38" s="331">
        <v>15</v>
      </c>
      <c r="D38" s="331">
        <v>25</v>
      </c>
      <c r="E38" s="331">
        <v>20</v>
      </c>
      <c r="F38" s="331">
        <v>5.7</v>
      </c>
      <c r="G38" s="331">
        <v>1</v>
      </c>
      <c r="H38" s="331">
        <v>3</v>
      </c>
      <c r="I38" s="331">
        <v>0</v>
      </c>
      <c r="J38" s="331">
        <v>3</v>
      </c>
      <c r="K38" s="331">
        <v>14.5</v>
      </c>
      <c r="L38" s="331">
        <v>4.33</v>
      </c>
      <c r="M38" s="331">
        <v>0</v>
      </c>
      <c r="N38" s="331">
        <v>8</v>
      </c>
      <c r="O38" s="331">
        <v>1.4</v>
      </c>
      <c r="P38" s="331">
        <v>4</v>
      </c>
      <c r="Q38" s="331">
        <v>104.93</v>
      </c>
      <c r="R38" s="453"/>
    </row>
    <row r="39" spans="1:18" ht="20.100000000000001" customHeight="1" x14ac:dyDescent="0.35">
      <c r="A39" s="63" t="s">
        <v>96</v>
      </c>
      <c r="B39" s="64" t="s">
        <v>98</v>
      </c>
      <c r="C39" s="330">
        <v>4</v>
      </c>
      <c r="D39" s="330">
        <v>8</v>
      </c>
      <c r="E39" s="330">
        <v>14</v>
      </c>
      <c r="F39" s="330">
        <v>0</v>
      </c>
      <c r="G39" s="330">
        <v>0</v>
      </c>
      <c r="H39" s="330">
        <v>0</v>
      </c>
      <c r="I39" s="330">
        <v>0</v>
      </c>
      <c r="J39" s="330">
        <v>0</v>
      </c>
      <c r="K39" s="330">
        <v>5</v>
      </c>
      <c r="L39" s="330">
        <v>1</v>
      </c>
      <c r="M39" s="330">
        <v>2</v>
      </c>
      <c r="N39" s="330">
        <v>3</v>
      </c>
      <c r="O39" s="330">
        <v>0</v>
      </c>
      <c r="P39" s="330">
        <v>1</v>
      </c>
      <c r="Q39" s="330">
        <v>38</v>
      </c>
      <c r="R39" s="453"/>
    </row>
    <row r="40" spans="1:18" ht="20.100000000000001" customHeight="1" x14ac:dyDescent="0.35">
      <c r="A40" s="69" t="s">
        <v>99</v>
      </c>
      <c r="B40" s="70" t="s">
        <v>100</v>
      </c>
      <c r="C40" s="331">
        <v>0</v>
      </c>
      <c r="D40" s="331">
        <v>0</v>
      </c>
      <c r="E40" s="331">
        <v>0</v>
      </c>
      <c r="F40" s="331">
        <v>0</v>
      </c>
      <c r="G40" s="331">
        <v>0</v>
      </c>
      <c r="H40" s="331">
        <v>0</v>
      </c>
      <c r="I40" s="331">
        <v>0</v>
      </c>
      <c r="J40" s="331">
        <v>0</v>
      </c>
      <c r="K40" s="331">
        <v>5</v>
      </c>
      <c r="L40" s="331">
        <v>5</v>
      </c>
      <c r="M40" s="331">
        <v>10</v>
      </c>
      <c r="N40" s="331">
        <v>11</v>
      </c>
      <c r="O40" s="331">
        <v>2</v>
      </c>
      <c r="P40" s="331">
        <v>4</v>
      </c>
      <c r="Q40" s="331">
        <v>37</v>
      </c>
      <c r="R40" s="453"/>
    </row>
    <row r="41" spans="1:18" ht="20.100000000000001" customHeight="1" x14ac:dyDescent="0.35">
      <c r="A41" s="63" t="s">
        <v>99</v>
      </c>
      <c r="B41" s="64" t="s">
        <v>102</v>
      </c>
      <c r="C41" s="330">
        <v>0</v>
      </c>
      <c r="D41" s="330">
        <v>10</v>
      </c>
      <c r="E41" s="330">
        <v>32.450000000000003</v>
      </c>
      <c r="F41" s="330">
        <v>2.8</v>
      </c>
      <c r="G41" s="330">
        <v>2</v>
      </c>
      <c r="H41" s="330">
        <v>0</v>
      </c>
      <c r="I41" s="330">
        <v>0</v>
      </c>
      <c r="J41" s="330">
        <v>2</v>
      </c>
      <c r="K41" s="330">
        <v>6</v>
      </c>
      <c r="L41" s="330">
        <v>6</v>
      </c>
      <c r="M41" s="330">
        <v>4</v>
      </c>
      <c r="N41" s="330">
        <v>8.5</v>
      </c>
      <c r="O41" s="330">
        <v>0</v>
      </c>
      <c r="P41" s="330">
        <v>2</v>
      </c>
      <c r="Q41" s="330">
        <v>75.75</v>
      </c>
      <c r="R41" s="453"/>
    </row>
    <row r="42" spans="1:18" ht="20.100000000000001" customHeight="1" x14ac:dyDescent="0.35">
      <c r="A42" s="69" t="s">
        <v>103</v>
      </c>
      <c r="B42" s="70" t="s">
        <v>104</v>
      </c>
      <c r="C42" s="331">
        <v>8</v>
      </c>
      <c r="D42" s="331">
        <v>24</v>
      </c>
      <c r="E42" s="331">
        <v>20</v>
      </c>
      <c r="F42" s="331">
        <v>5</v>
      </c>
      <c r="G42" s="331">
        <v>2</v>
      </c>
      <c r="H42" s="331">
        <v>0</v>
      </c>
      <c r="I42" s="331">
        <v>0</v>
      </c>
      <c r="J42" s="331">
        <v>3</v>
      </c>
      <c r="K42" s="331">
        <v>8</v>
      </c>
      <c r="L42" s="331">
        <v>6</v>
      </c>
      <c r="M42" s="331">
        <v>14</v>
      </c>
      <c r="N42" s="331">
        <v>7</v>
      </c>
      <c r="O42" s="331">
        <v>0</v>
      </c>
      <c r="P42" s="331">
        <v>3</v>
      </c>
      <c r="Q42" s="331">
        <v>100</v>
      </c>
      <c r="R42" s="453"/>
    </row>
    <row r="43" spans="1:18" ht="20.100000000000001" customHeight="1" x14ac:dyDescent="0.35">
      <c r="A43" s="63" t="s">
        <v>106</v>
      </c>
      <c r="B43" s="64" t="s">
        <v>107</v>
      </c>
      <c r="C43" s="330">
        <v>16</v>
      </c>
      <c r="D43" s="330">
        <v>39</v>
      </c>
      <c r="E43" s="330">
        <v>56</v>
      </c>
      <c r="F43" s="330">
        <v>4.16</v>
      </c>
      <c r="G43" s="330">
        <v>7</v>
      </c>
      <c r="H43" s="330">
        <v>26</v>
      </c>
      <c r="I43" s="330">
        <v>0</v>
      </c>
      <c r="J43" s="330">
        <v>0</v>
      </c>
      <c r="K43" s="330">
        <v>3</v>
      </c>
      <c r="L43" s="330">
        <v>0</v>
      </c>
      <c r="M43" s="330">
        <v>7</v>
      </c>
      <c r="N43" s="330">
        <v>1.64</v>
      </c>
      <c r="O43" s="330">
        <v>4</v>
      </c>
      <c r="P43" s="330">
        <v>24</v>
      </c>
      <c r="Q43" s="330">
        <v>187.8</v>
      </c>
      <c r="R43" s="453"/>
    </row>
    <row r="44" spans="1:18" ht="20.100000000000001" customHeight="1" x14ac:dyDescent="0.35">
      <c r="A44" s="69" t="s">
        <v>109</v>
      </c>
      <c r="B44" s="70" t="s">
        <v>110</v>
      </c>
      <c r="C44" s="331">
        <v>4</v>
      </c>
      <c r="D44" s="331">
        <v>29</v>
      </c>
      <c r="E44" s="331">
        <v>26</v>
      </c>
      <c r="F44" s="331">
        <v>5</v>
      </c>
      <c r="G44" s="331">
        <v>1</v>
      </c>
      <c r="H44" s="331">
        <v>0</v>
      </c>
      <c r="I44" s="331">
        <v>0</v>
      </c>
      <c r="J44" s="331">
        <v>4</v>
      </c>
      <c r="K44" s="331">
        <v>7</v>
      </c>
      <c r="L44" s="331">
        <v>6</v>
      </c>
      <c r="M44" s="331">
        <v>9</v>
      </c>
      <c r="N44" s="331">
        <v>2</v>
      </c>
      <c r="O44" s="331">
        <v>1</v>
      </c>
      <c r="P44" s="331">
        <v>12</v>
      </c>
      <c r="Q44" s="331">
        <v>106</v>
      </c>
      <c r="R44" s="453"/>
    </row>
    <row r="45" spans="1:18" ht="20.100000000000001" customHeight="1" x14ac:dyDescent="0.35">
      <c r="A45" s="63" t="s">
        <v>109</v>
      </c>
      <c r="B45" s="64" t="s">
        <v>112</v>
      </c>
      <c r="C45" s="330">
        <v>12</v>
      </c>
      <c r="D45" s="330">
        <v>85</v>
      </c>
      <c r="E45" s="330">
        <v>53</v>
      </c>
      <c r="F45" s="330">
        <v>14</v>
      </c>
      <c r="G45" s="330">
        <v>6</v>
      </c>
      <c r="H45" s="330">
        <v>3</v>
      </c>
      <c r="I45" s="330">
        <v>1</v>
      </c>
      <c r="J45" s="330">
        <v>4</v>
      </c>
      <c r="K45" s="330">
        <v>28</v>
      </c>
      <c r="L45" s="330">
        <v>0</v>
      </c>
      <c r="M45" s="330">
        <v>49</v>
      </c>
      <c r="N45" s="330">
        <v>0</v>
      </c>
      <c r="O45" s="330">
        <v>0</v>
      </c>
      <c r="P45" s="330">
        <v>0</v>
      </c>
      <c r="Q45" s="330">
        <v>255</v>
      </c>
      <c r="R45" s="453"/>
    </row>
    <row r="46" spans="1:18" ht="20.100000000000001" customHeight="1" x14ac:dyDescent="0.35">
      <c r="A46" s="69" t="s">
        <v>109</v>
      </c>
      <c r="B46" s="70" t="s">
        <v>113</v>
      </c>
      <c r="C46" s="331">
        <v>16</v>
      </c>
      <c r="D46" s="331">
        <v>7</v>
      </c>
      <c r="E46" s="331">
        <v>42.3</v>
      </c>
      <c r="F46" s="331">
        <v>5.6</v>
      </c>
      <c r="G46" s="331">
        <v>3</v>
      </c>
      <c r="H46" s="331">
        <v>0</v>
      </c>
      <c r="I46" s="331">
        <v>0</v>
      </c>
      <c r="J46" s="331">
        <v>1</v>
      </c>
      <c r="K46" s="331">
        <v>2</v>
      </c>
      <c r="L46" s="331">
        <v>4</v>
      </c>
      <c r="M46" s="331">
        <v>0</v>
      </c>
      <c r="N46" s="331">
        <v>0</v>
      </c>
      <c r="O46" s="331">
        <v>1.5</v>
      </c>
      <c r="P46" s="331">
        <v>0</v>
      </c>
      <c r="Q46" s="331">
        <v>82.4</v>
      </c>
      <c r="R46" s="453"/>
    </row>
    <row r="47" spans="1:18" ht="20.100000000000001" customHeight="1" x14ac:dyDescent="0.35">
      <c r="A47" s="63" t="s">
        <v>109</v>
      </c>
      <c r="B47" s="64" t="s">
        <v>114</v>
      </c>
      <c r="C47" s="330">
        <v>12</v>
      </c>
      <c r="D47" s="330">
        <v>16</v>
      </c>
      <c r="E47" s="330">
        <v>8</v>
      </c>
      <c r="F47" s="330">
        <v>3</v>
      </c>
      <c r="G47" s="330">
        <v>3</v>
      </c>
      <c r="H47" s="330">
        <v>0</v>
      </c>
      <c r="I47" s="330">
        <v>0</v>
      </c>
      <c r="J47" s="330">
        <v>0</v>
      </c>
      <c r="K47" s="330">
        <v>7</v>
      </c>
      <c r="L47" s="330">
        <v>2</v>
      </c>
      <c r="M47" s="330">
        <v>7</v>
      </c>
      <c r="N47" s="330">
        <v>8</v>
      </c>
      <c r="O47" s="330">
        <v>0</v>
      </c>
      <c r="P47" s="330">
        <v>0</v>
      </c>
      <c r="Q47" s="330">
        <v>66</v>
      </c>
      <c r="R47" s="453"/>
    </row>
    <row r="48" spans="1:18" ht="20.100000000000001" customHeight="1" x14ac:dyDescent="0.35">
      <c r="A48" s="69" t="s">
        <v>109</v>
      </c>
      <c r="B48" s="70" t="s">
        <v>116</v>
      </c>
      <c r="C48" s="331">
        <v>9</v>
      </c>
      <c r="D48" s="331">
        <v>20.14</v>
      </c>
      <c r="E48" s="331">
        <v>28.07</v>
      </c>
      <c r="F48" s="331">
        <v>3.6</v>
      </c>
      <c r="G48" s="331">
        <v>4</v>
      </c>
      <c r="H48" s="331">
        <v>0</v>
      </c>
      <c r="I48" s="331">
        <v>0</v>
      </c>
      <c r="J48" s="331">
        <v>2</v>
      </c>
      <c r="K48" s="331">
        <v>15.48</v>
      </c>
      <c r="L48" s="331">
        <v>7.2</v>
      </c>
      <c r="M48" s="331">
        <v>7</v>
      </c>
      <c r="N48" s="331">
        <v>13.6</v>
      </c>
      <c r="O48" s="331">
        <v>0</v>
      </c>
      <c r="P48" s="331">
        <v>6</v>
      </c>
      <c r="Q48" s="331">
        <v>116.09</v>
      </c>
      <c r="R48" s="453"/>
    </row>
    <row r="49" spans="1:18" ht="20.100000000000001" customHeight="1" x14ac:dyDescent="0.35">
      <c r="A49" s="63" t="s">
        <v>119</v>
      </c>
      <c r="B49" s="64" t="s">
        <v>120</v>
      </c>
      <c r="C49" s="330">
        <v>0</v>
      </c>
      <c r="D49" s="330">
        <v>0</v>
      </c>
      <c r="E49" s="330">
        <v>0</v>
      </c>
      <c r="F49" s="330">
        <v>0</v>
      </c>
      <c r="G49" s="330">
        <v>0</v>
      </c>
      <c r="H49" s="330">
        <v>0</v>
      </c>
      <c r="I49" s="330">
        <v>0</v>
      </c>
      <c r="J49" s="330">
        <v>0</v>
      </c>
      <c r="K49" s="330">
        <v>0</v>
      </c>
      <c r="L49" s="330">
        <v>0</v>
      </c>
      <c r="M49" s="330">
        <v>0</v>
      </c>
      <c r="N49" s="330">
        <v>0</v>
      </c>
      <c r="O49" s="330">
        <v>0</v>
      </c>
      <c r="P49" s="330">
        <v>0</v>
      </c>
      <c r="Q49" s="330">
        <v>0</v>
      </c>
      <c r="R49" s="453"/>
    </row>
    <row r="50" spans="1:18" ht="20.100000000000001" customHeight="1" x14ac:dyDescent="0.35">
      <c r="A50" s="69" t="s">
        <v>119</v>
      </c>
      <c r="B50" s="70" t="s">
        <v>121</v>
      </c>
      <c r="C50" s="331">
        <v>3</v>
      </c>
      <c r="D50" s="331">
        <v>39.5</v>
      </c>
      <c r="E50" s="331">
        <v>57.5</v>
      </c>
      <c r="F50" s="331">
        <v>17.399999999999999</v>
      </c>
      <c r="G50" s="331">
        <v>0</v>
      </c>
      <c r="H50" s="331">
        <v>0</v>
      </c>
      <c r="I50" s="331">
        <v>0</v>
      </c>
      <c r="J50" s="331">
        <v>2</v>
      </c>
      <c r="K50" s="331">
        <v>4</v>
      </c>
      <c r="L50" s="331">
        <v>5</v>
      </c>
      <c r="M50" s="331">
        <v>12</v>
      </c>
      <c r="N50" s="331">
        <v>14</v>
      </c>
      <c r="O50" s="331">
        <v>0</v>
      </c>
      <c r="P50" s="331">
        <v>9.34</v>
      </c>
      <c r="Q50" s="331">
        <v>163.74</v>
      </c>
      <c r="R50" s="453"/>
    </row>
    <row r="51" spans="1:18" ht="20.100000000000001" customHeight="1" x14ac:dyDescent="0.35">
      <c r="A51" s="63" t="s">
        <v>125</v>
      </c>
      <c r="B51" s="64" t="s">
        <v>126</v>
      </c>
      <c r="C51" s="330">
        <v>11</v>
      </c>
      <c r="D51" s="330">
        <v>55</v>
      </c>
      <c r="E51" s="330">
        <v>35.200000000000003</v>
      </c>
      <c r="F51" s="330">
        <v>12.5</v>
      </c>
      <c r="G51" s="330">
        <v>9</v>
      </c>
      <c r="H51" s="330">
        <v>0</v>
      </c>
      <c r="I51" s="330">
        <v>0</v>
      </c>
      <c r="J51" s="330">
        <v>4</v>
      </c>
      <c r="K51" s="330">
        <v>8</v>
      </c>
      <c r="L51" s="330">
        <v>0</v>
      </c>
      <c r="M51" s="330">
        <v>1.6</v>
      </c>
      <c r="N51" s="330">
        <v>7</v>
      </c>
      <c r="O51" s="330">
        <v>1</v>
      </c>
      <c r="P51" s="330">
        <v>0</v>
      </c>
      <c r="Q51" s="330">
        <v>144.30000000000001</v>
      </c>
      <c r="R51" s="453"/>
    </row>
    <row r="52" spans="1:18" ht="20.100000000000001" customHeight="1" x14ac:dyDescent="0.35">
      <c r="A52" s="69" t="s">
        <v>125</v>
      </c>
      <c r="B52" s="70" t="s">
        <v>128</v>
      </c>
      <c r="C52" s="331">
        <v>7.5</v>
      </c>
      <c r="D52" s="331">
        <v>36</v>
      </c>
      <c r="E52" s="331">
        <v>19</v>
      </c>
      <c r="F52" s="331">
        <v>3</v>
      </c>
      <c r="G52" s="331">
        <v>0</v>
      </c>
      <c r="H52" s="331">
        <v>1</v>
      </c>
      <c r="I52" s="331">
        <v>0</v>
      </c>
      <c r="J52" s="331">
        <v>2</v>
      </c>
      <c r="K52" s="331">
        <v>13</v>
      </c>
      <c r="L52" s="331">
        <v>6</v>
      </c>
      <c r="M52" s="331">
        <v>0</v>
      </c>
      <c r="N52" s="331">
        <v>4</v>
      </c>
      <c r="O52" s="331">
        <v>1</v>
      </c>
      <c r="P52" s="331">
        <v>3</v>
      </c>
      <c r="Q52" s="331">
        <v>95.5</v>
      </c>
      <c r="R52" s="453"/>
    </row>
    <row r="53" spans="1:18" ht="20.100000000000001" customHeight="1" x14ac:dyDescent="0.35">
      <c r="A53" s="63" t="s">
        <v>130</v>
      </c>
      <c r="B53" s="64" t="s">
        <v>131</v>
      </c>
      <c r="C53" s="330">
        <v>17.5</v>
      </c>
      <c r="D53" s="330">
        <v>28</v>
      </c>
      <c r="E53" s="330">
        <v>1</v>
      </c>
      <c r="F53" s="330">
        <v>2.7</v>
      </c>
      <c r="G53" s="330">
        <v>0</v>
      </c>
      <c r="H53" s="330">
        <v>19.2</v>
      </c>
      <c r="I53" s="330">
        <v>3</v>
      </c>
      <c r="J53" s="330">
        <v>2</v>
      </c>
      <c r="K53" s="330">
        <v>3</v>
      </c>
      <c r="L53" s="330">
        <v>11</v>
      </c>
      <c r="M53" s="330">
        <v>5</v>
      </c>
      <c r="N53" s="330">
        <v>20</v>
      </c>
      <c r="O53" s="330">
        <v>0</v>
      </c>
      <c r="P53" s="330">
        <v>0</v>
      </c>
      <c r="Q53" s="330">
        <v>112.4</v>
      </c>
      <c r="R53" s="453"/>
    </row>
    <row r="54" spans="1:18" ht="20.100000000000001" customHeight="1" x14ac:dyDescent="0.35">
      <c r="A54" s="69" t="s">
        <v>133</v>
      </c>
      <c r="B54" s="70" t="s">
        <v>134</v>
      </c>
      <c r="C54" s="331">
        <v>4.8</v>
      </c>
      <c r="D54" s="331">
        <v>41.8</v>
      </c>
      <c r="E54" s="331">
        <v>35.15</v>
      </c>
      <c r="F54" s="331">
        <v>3.95</v>
      </c>
      <c r="G54" s="331">
        <v>3</v>
      </c>
      <c r="H54" s="331">
        <v>4</v>
      </c>
      <c r="I54" s="331">
        <v>0</v>
      </c>
      <c r="J54" s="331">
        <v>3</v>
      </c>
      <c r="K54" s="331">
        <v>12</v>
      </c>
      <c r="L54" s="331">
        <v>5</v>
      </c>
      <c r="M54" s="331">
        <v>6</v>
      </c>
      <c r="N54" s="331">
        <v>9</v>
      </c>
      <c r="O54" s="331">
        <v>0</v>
      </c>
      <c r="P54" s="331">
        <v>0</v>
      </c>
      <c r="Q54" s="331">
        <v>127.7</v>
      </c>
      <c r="R54" s="453"/>
    </row>
    <row r="55" spans="1:18" ht="20.100000000000001" customHeight="1" x14ac:dyDescent="0.35">
      <c r="A55" s="63" t="s">
        <v>136</v>
      </c>
      <c r="B55" s="64" t="s">
        <v>137</v>
      </c>
      <c r="C55" s="330">
        <v>5</v>
      </c>
      <c r="D55" s="330">
        <v>41</v>
      </c>
      <c r="E55" s="330">
        <v>41</v>
      </c>
      <c r="F55" s="330">
        <v>2</v>
      </c>
      <c r="G55" s="330">
        <v>2</v>
      </c>
      <c r="H55" s="330">
        <v>0</v>
      </c>
      <c r="I55" s="330">
        <v>0</v>
      </c>
      <c r="J55" s="330">
        <v>0</v>
      </c>
      <c r="K55" s="330">
        <v>8</v>
      </c>
      <c r="L55" s="330">
        <v>7</v>
      </c>
      <c r="M55" s="330">
        <v>6</v>
      </c>
      <c r="N55" s="330">
        <v>6</v>
      </c>
      <c r="O55" s="330">
        <v>0</v>
      </c>
      <c r="P55" s="330">
        <v>1</v>
      </c>
      <c r="Q55" s="330">
        <v>119</v>
      </c>
      <c r="R55" s="453"/>
    </row>
    <row r="56" spans="1:18" ht="20.100000000000001" customHeight="1" x14ac:dyDescent="0.35">
      <c r="A56" s="69" t="s">
        <v>136</v>
      </c>
      <c r="B56" s="70" t="s">
        <v>141</v>
      </c>
      <c r="C56" s="331">
        <v>0</v>
      </c>
      <c r="D56" s="331">
        <v>0</v>
      </c>
      <c r="E56" s="331">
        <v>0</v>
      </c>
      <c r="F56" s="331">
        <v>0</v>
      </c>
      <c r="G56" s="331">
        <v>0</v>
      </c>
      <c r="H56" s="331">
        <v>0</v>
      </c>
      <c r="I56" s="331">
        <v>0</v>
      </c>
      <c r="J56" s="331">
        <v>0</v>
      </c>
      <c r="K56" s="331">
        <v>0</v>
      </c>
      <c r="L56" s="331">
        <v>0</v>
      </c>
      <c r="M56" s="331">
        <v>0</v>
      </c>
      <c r="N56" s="331">
        <v>0</v>
      </c>
      <c r="O56" s="331">
        <v>0</v>
      </c>
      <c r="P56" s="331">
        <v>0</v>
      </c>
      <c r="Q56" s="331">
        <v>0</v>
      </c>
      <c r="R56" s="453"/>
    </row>
    <row r="57" spans="1:18" ht="20.100000000000001" customHeight="1" x14ac:dyDescent="0.35">
      <c r="A57" s="63" t="s">
        <v>136</v>
      </c>
      <c r="B57" s="64" t="s">
        <v>143</v>
      </c>
      <c r="C57" s="330">
        <v>19.8</v>
      </c>
      <c r="D57" s="330">
        <v>21</v>
      </c>
      <c r="E57" s="330">
        <v>24.6</v>
      </c>
      <c r="F57" s="330">
        <v>0</v>
      </c>
      <c r="G57" s="330">
        <v>3</v>
      </c>
      <c r="H57" s="330">
        <v>0</v>
      </c>
      <c r="I57" s="330">
        <v>0</v>
      </c>
      <c r="J57" s="330">
        <v>3</v>
      </c>
      <c r="K57" s="330">
        <v>10</v>
      </c>
      <c r="L57" s="330">
        <v>0</v>
      </c>
      <c r="M57" s="330">
        <v>13</v>
      </c>
      <c r="N57" s="330">
        <v>3</v>
      </c>
      <c r="O57" s="330">
        <v>0</v>
      </c>
      <c r="P57" s="330">
        <v>2</v>
      </c>
      <c r="Q57" s="330">
        <v>99.4</v>
      </c>
      <c r="R57" s="453"/>
    </row>
    <row r="58" spans="1:18" ht="20.100000000000001" customHeight="1" x14ac:dyDescent="0.35">
      <c r="A58" s="69" t="s">
        <v>145</v>
      </c>
      <c r="B58" s="70" t="s">
        <v>146</v>
      </c>
      <c r="C58" s="331">
        <v>5</v>
      </c>
      <c r="D58" s="331">
        <v>22</v>
      </c>
      <c r="E58" s="331">
        <v>14</v>
      </c>
      <c r="F58" s="331">
        <v>3</v>
      </c>
      <c r="G58" s="331">
        <v>2</v>
      </c>
      <c r="H58" s="331">
        <v>14</v>
      </c>
      <c r="I58" s="331">
        <v>1</v>
      </c>
      <c r="J58" s="331">
        <v>0</v>
      </c>
      <c r="K58" s="331">
        <v>3</v>
      </c>
      <c r="L58" s="331">
        <v>3</v>
      </c>
      <c r="M58" s="331">
        <v>0</v>
      </c>
      <c r="N58" s="331">
        <v>15</v>
      </c>
      <c r="O58" s="331">
        <v>1</v>
      </c>
      <c r="P58" s="331">
        <v>9.5</v>
      </c>
      <c r="Q58" s="331">
        <v>92.5</v>
      </c>
      <c r="R58" s="453"/>
    </row>
    <row r="59" spans="1:18" ht="20.100000000000001" customHeight="1" x14ac:dyDescent="0.35">
      <c r="A59" s="63" t="s">
        <v>148</v>
      </c>
      <c r="B59" s="64" t="s">
        <v>149</v>
      </c>
      <c r="C59" s="330">
        <v>8</v>
      </c>
      <c r="D59" s="330">
        <v>11</v>
      </c>
      <c r="E59" s="330">
        <v>14</v>
      </c>
      <c r="F59" s="330">
        <v>0</v>
      </c>
      <c r="G59" s="330">
        <v>0</v>
      </c>
      <c r="H59" s="330">
        <v>4</v>
      </c>
      <c r="I59" s="330">
        <v>1</v>
      </c>
      <c r="J59" s="330">
        <v>0</v>
      </c>
      <c r="K59" s="330">
        <v>1</v>
      </c>
      <c r="L59" s="330">
        <v>1</v>
      </c>
      <c r="M59" s="330">
        <v>1</v>
      </c>
      <c r="N59" s="330">
        <v>8</v>
      </c>
      <c r="O59" s="330">
        <v>0</v>
      </c>
      <c r="P59" s="330">
        <v>0</v>
      </c>
      <c r="Q59" s="330">
        <v>49</v>
      </c>
      <c r="R59" s="453"/>
    </row>
    <row r="60" spans="1:18" ht="20.100000000000001" customHeight="1" x14ac:dyDescent="0.35">
      <c r="A60" s="69" t="s">
        <v>148</v>
      </c>
      <c r="B60" s="70" t="s">
        <v>150</v>
      </c>
      <c r="C60" s="331">
        <v>14</v>
      </c>
      <c r="D60" s="331">
        <v>33</v>
      </c>
      <c r="E60" s="331">
        <v>50</v>
      </c>
      <c r="F60" s="331">
        <v>2</v>
      </c>
      <c r="G60" s="331">
        <v>2</v>
      </c>
      <c r="H60" s="331">
        <v>3</v>
      </c>
      <c r="I60" s="331">
        <v>1</v>
      </c>
      <c r="J60" s="331">
        <v>2</v>
      </c>
      <c r="K60" s="331">
        <v>4</v>
      </c>
      <c r="L60" s="331">
        <v>5</v>
      </c>
      <c r="M60" s="331">
        <v>4</v>
      </c>
      <c r="N60" s="331">
        <v>0</v>
      </c>
      <c r="O60" s="331">
        <v>0</v>
      </c>
      <c r="P60" s="331">
        <v>0</v>
      </c>
      <c r="Q60" s="331">
        <v>120</v>
      </c>
      <c r="R60" s="453"/>
    </row>
    <row r="61" spans="1:18" ht="20.100000000000001" customHeight="1" x14ac:dyDescent="0.35">
      <c r="A61" s="63" t="s">
        <v>151</v>
      </c>
      <c r="B61" s="64" t="s">
        <v>152</v>
      </c>
      <c r="C61" s="330">
        <v>32.25</v>
      </c>
      <c r="D61" s="330">
        <v>22</v>
      </c>
      <c r="E61" s="330">
        <v>44.7</v>
      </c>
      <c r="F61" s="330">
        <v>2</v>
      </c>
      <c r="G61" s="330">
        <v>3.8</v>
      </c>
      <c r="H61" s="330">
        <v>0</v>
      </c>
      <c r="I61" s="330">
        <v>1</v>
      </c>
      <c r="J61" s="330">
        <v>5</v>
      </c>
      <c r="K61" s="330">
        <v>21</v>
      </c>
      <c r="L61" s="330">
        <v>0</v>
      </c>
      <c r="M61" s="330">
        <v>26</v>
      </c>
      <c r="N61" s="330">
        <v>10.5</v>
      </c>
      <c r="O61" s="330">
        <v>1.5</v>
      </c>
      <c r="P61" s="330">
        <v>0</v>
      </c>
      <c r="Q61" s="330">
        <v>169.75</v>
      </c>
      <c r="R61" s="453"/>
    </row>
    <row r="62" spans="1:18" ht="20.100000000000001" customHeight="1" x14ac:dyDescent="0.35">
      <c r="A62" s="69" t="s">
        <v>151</v>
      </c>
      <c r="B62" s="70" t="s">
        <v>154</v>
      </c>
      <c r="C62" s="331">
        <v>25</v>
      </c>
      <c r="D62" s="331">
        <v>22</v>
      </c>
      <c r="E62" s="331">
        <v>48</v>
      </c>
      <c r="F62" s="331">
        <v>5.0999999999999996</v>
      </c>
      <c r="G62" s="331">
        <v>3</v>
      </c>
      <c r="H62" s="331">
        <v>0</v>
      </c>
      <c r="I62" s="331">
        <v>4</v>
      </c>
      <c r="J62" s="331">
        <v>5</v>
      </c>
      <c r="K62" s="331">
        <v>17</v>
      </c>
      <c r="L62" s="331">
        <v>12</v>
      </c>
      <c r="M62" s="331">
        <v>20</v>
      </c>
      <c r="N62" s="331">
        <v>5</v>
      </c>
      <c r="O62" s="331">
        <v>2</v>
      </c>
      <c r="P62" s="331">
        <v>0</v>
      </c>
      <c r="Q62" s="331">
        <v>168.1</v>
      </c>
      <c r="R62" s="453"/>
    </row>
    <row r="63" spans="1:18" ht="20.100000000000001" customHeight="1" x14ac:dyDescent="0.35">
      <c r="A63" s="63" t="s">
        <v>151</v>
      </c>
      <c r="B63" s="64" t="s">
        <v>155</v>
      </c>
      <c r="C63" s="330">
        <v>11</v>
      </c>
      <c r="D63" s="330">
        <v>45</v>
      </c>
      <c r="E63" s="330">
        <v>35</v>
      </c>
      <c r="F63" s="330">
        <v>0</v>
      </c>
      <c r="G63" s="330">
        <v>11</v>
      </c>
      <c r="H63" s="330">
        <v>1</v>
      </c>
      <c r="I63" s="330">
        <v>0</v>
      </c>
      <c r="J63" s="330">
        <v>0</v>
      </c>
      <c r="K63" s="330">
        <v>6</v>
      </c>
      <c r="L63" s="330">
        <v>5</v>
      </c>
      <c r="M63" s="330">
        <v>27</v>
      </c>
      <c r="N63" s="330">
        <v>2</v>
      </c>
      <c r="O63" s="330">
        <v>3</v>
      </c>
      <c r="P63" s="330">
        <v>15</v>
      </c>
      <c r="Q63" s="330">
        <v>161</v>
      </c>
      <c r="R63" s="453"/>
    </row>
    <row r="64" spans="1:18" ht="20.100000000000001" customHeight="1" x14ac:dyDescent="0.35">
      <c r="A64" s="69" t="s">
        <v>156</v>
      </c>
      <c r="B64" s="70" t="s">
        <v>157</v>
      </c>
      <c r="C64" s="331">
        <v>3</v>
      </c>
      <c r="D64" s="331">
        <v>13</v>
      </c>
      <c r="E64" s="331">
        <v>26</v>
      </c>
      <c r="F64" s="331">
        <v>5</v>
      </c>
      <c r="G64" s="331">
        <v>0</v>
      </c>
      <c r="H64" s="331">
        <v>0</v>
      </c>
      <c r="I64" s="331">
        <v>0</v>
      </c>
      <c r="J64" s="331">
        <v>0</v>
      </c>
      <c r="K64" s="331">
        <v>5</v>
      </c>
      <c r="L64" s="331">
        <v>1</v>
      </c>
      <c r="M64" s="331">
        <v>8</v>
      </c>
      <c r="N64" s="331">
        <v>2</v>
      </c>
      <c r="O64" s="331">
        <v>0</v>
      </c>
      <c r="P64" s="331">
        <v>2</v>
      </c>
      <c r="Q64" s="331">
        <v>65</v>
      </c>
      <c r="R64" s="453"/>
    </row>
    <row r="65" spans="1:18" ht="20.100000000000001" customHeight="1" x14ac:dyDescent="0.35">
      <c r="A65" s="63" t="s">
        <v>156</v>
      </c>
      <c r="B65" s="64" t="s">
        <v>159</v>
      </c>
      <c r="C65" s="330">
        <v>14.25</v>
      </c>
      <c r="D65" s="330">
        <v>16</v>
      </c>
      <c r="E65" s="330">
        <v>26.08</v>
      </c>
      <c r="F65" s="330">
        <v>3</v>
      </c>
      <c r="G65" s="330">
        <v>3</v>
      </c>
      <c r="H65" s="330">
        <v>0</v>
      </c>
      <c r="I65" s="330">
        <v>0</v>
      </c>
      <c r="J65" s="330">
        <v>0</v>
      </c>
      <c r="K65" s="330">
        <v>2</v>
      </c>
      <c r="L65" s="330">
        <v>1</v>
      </c>
      <c r="M65" s="330">
        <v>0</v>
      </c>
      <c r="N65" s="330">
        <v>17.5</v>
      </c>
      <c r="O65" s="330">
        <v>0</v>
      </c>
      <c r="P65" s="330">
        <v>2</v>
      </c>
      <c r="Q65" s="330">
        <v>84.83</v>
      </c>
      <c r="R65" s="453"/>
    </row>
    <row r="66" spans="1:18" ht="20.100000000000001" customHeight="1" x14ac:dyDescent="0.35">
      <c r="A66" s="69" t="s">
        <v>161</v>
      </c>
      <c r="B66" s="70" t="s">
        <v>162</v>
      </c>
      <c r="C66" s="331">
        <v>0</v>
      </c>
      <c r="D66" s="331">
        <v>45</v>
      </c>
      <c r="E66" s="331">
        <v>23</v>
      </c>
      <c r="F66" s="331">
        <v>4</v>
      </c>
      <c r="G66" s="331">
        <v>10</v>
      </c>
      <c r="H66" s="331">
        <v>15</v>
      </c>
      <c r="I66" s="331">
        <v>0</v>
      </c>
      <c r="J66" s="331">
        <v>6</v>
      </c>
      <c r="K66" s="331">
        <v>19</v>
      </c>
      <c r="L66" s="331">
        <v>4</v>
      </c>
      <c r="M66" s="331">
        <v>12</v>
      </c>
      <c r="N66" s="331">
        <v>18</v>
      </c>
      <c r="O66" s="331">
        <v>0</v>
      </c>
      <c r="P66" s="331">
        <v>2</v>
      </c>
      <c r="Q66" s="331">
        <v>158</v>
      </c>
      <c r="R66" s="453"/>
    </row>
    <row r="67" spans="1:18" ht="20.100000000000001" customHeight="1" x14ac:dyDescent="0.35">
      <c r="A67" s="63" t="s">
        <v>164</v>
      </c>
      <c r="B67" s="64" t="s">
        <v>165</v>
      </c>
      <c r="C67" s="330">
        <v>17.920000000000002</v>
      </c>
      <c r="D67" s="330">
        <v>2</v>
      </c>
      <c r="E67" s="330">
        <v>59.6</v>
      </c>
      <c r="F67" s="330">
        <v>4.8</v>
      </c>
      <c r="G67" s="330">
        <v>2</v>
      </c>
      <c r="H67" s="330">
        <v>0</v>
      </c>
      <c r="I67" s="330">
        <v>0</v>
      </c>
      <c r="J67" s="330">
        <v>2</v>
      </c>
      <c r="K67" s="330">
        <v>0</v>
      </c>
      <c r="L67" s="330">
        <v>1</v>
      </c>
      <c r="M67" s="330">
        <v>51.68</v>
      </c>
      <c r="N67" s="330">
        <v>13.54</v>
      </c>
      <c r="O67" s="330">
        <v>1</v>
      </c>
      <c r="P67" s="330">
        <v>6</v>
      </c>
      <c r="Q67" s="330">
        <v>161.54</v>
      </c>
      <c r="R67" s="453"/>
    </row>
    <row r="68" spans="1:18" ht="20.100000000000001" customHeight="1" x14ac:dyDescent="0.35">
      <c r="A68" s="69" t="s">
        <v>167</v>
      </c>
      <c r="B68" s="70" t="s">
        <v>168</v>
      </c>
      <c r="C68" s="331">
        <v>9</v>
      </c>
      <c r="D68" s="331">
        <v>19</v>
      </c>
      <c r="E68" s="331">
        <v>28</v>
      </c>
      <c r="F68" s="331">
        <v>5.4</v>
      </c>
      <c r="G68" s="331">
        <v>2</v>
      </c>
      <c r="H68" s="331">
        <v>0</v>
      </c>
      <c r="I68" s="331">
        <v>0</v>
      </c>
      <c r="J68" s="331">
        <v>0</v>
      </c>
      <c r="K68" s="331">
        <v>7.5</v>
      </c>
      <c r="L68" s="331">
        <v>3</v>
      </c>
      <c r="M68" s="331">
        <v>2</v>
      </c>
      <c r="N68" s="331">
        <v>1</v>
      </c>
      <c r="O68" s="331">
        <v>1</v>
      </c>
      <c r="P68" s="331">
        <v>1.5</v>
      </c>
      <c r="Q68" s="331">
        <v>79.400000000000006</v>
      </c>
      <c r="R68" s="453"/>
    </row>
    <row r="69" spans="1:18" ht="20.100000000000001" customHeight="1" x14ac:dyDescent="0.35">
      <c r="A69" s="63" t="s">
        <v>170</v>
      </c>
      <c r="B69" s="64" t="s">
        <v>171</v>
      </c>
      <c r="C69" s="330">
        <v>5</v>
      </c>
      <c r="D69" s="330">
        <v>13.5</v>
      </c>
      <c r="E69" s="330">
        <v>36</v>
      </c>
      <c r="F69" s="330">
        <v>1</v>
      </c>
      <c r="G69" s="330">
        <v>0</v>
      </c>
      <c r="H69" s="330">
        <v>0</v>
      </c>
      <c r="I69" s="330">
        <v>0</v>
      </c>
      <c r="J69" s="330">
        <v>0</v>
      </c>
      <c r="K69" s="330">
        <v>12.7</v>
      </c>
      <c r="L69" s="330">
        <v>0</v>
      </c>
      <c r="M69" s="330">
        <v>18</v>
      </c>
      <c r="N69" s="330">
        <v>0</v>
      </c>
      <c r="O69" s="330">
        <v>0</v>
      </c>
      <c r="P69" s="330">
        <v>1.5</v>
      </c>
      <c r="Q69" s="330">
        <v>87.7</v>
      </c>
      <c r="R69" s="453"/>
    </row>
    <row r="70" spans="1:18" ht="20.100000000000001" customHeight="1" x14ac:dyDescent="0.35">
      <c r="A70" s="69" t="s">
        <v>173</v>
      </c>
      <c r="B70" s="70" t="s">
        <v>174</v>
      </c>
      <c r="C70" s="331">
        <v>3</v>
      </c>
      <c r="D70" s="331">
        <v>8</v>
      </c>
      <c r="E70" s="331">
        <v>2</v>
      </c>
      <c r="F70" s="331">
        <v>3</v>
      </c>
      <c r="G70" s="331">
        <v>0</v>
      </c>
      <c r="H70" s="331">
        <v>39</v>
      </c>
      <c r="I70" s="331">
        <v>0</v>
      </c>
      <c r="J70" s="331">
        <v>1</v>
      </c>
      <c r="K70" s="331">
        <v>0</v>
      </c>
      <c r="L70" s="331">
        <v>2</v>
      </c>
      <c r="M70" s="331">
        <v>0</v>
      </c>
      <c r="N70" s="331">
        <v>0</v>
      </c>
      <c r="O70" s="331">
        <v>0</v>
      </c>
      <c r="P70" s="331">
        <v>2</v>
      </c>
      <c r="Q70" s="331">
        <v>60</v>
      </c>
      <c r="R70" s="453"/>
    </row>
    <row r="71" spans="1:18" ht="25.5" customHeight="1" x14ac:dyDescent="0.35">
      <c r="A71" s="324"/>
      <c r="B71" s="324" t="s">
        <v>615</v>
      </c>
      <c r="C71" s="332">
        <v>697.34</v>
      </c>
      <c r="D71" s="332">
        <v>1755.94</v>
      </c>
      <c r="E71" s="332">
        <v>1955.95</v>
      </c>
      <c r="F71" s="332">
        <v>346.49</v>
      </c>
      <c r="G71" s="332">
        <v>174.59</v>
      </c>
      <c r="H71" s="332">
        <v>322.14999999999998</v>
      </c>
      <c r="I71" s="332">
        <v>73</v>
      </c>
      <c r="J71" s="332">
        <v>112.4</v>
      </c>
      <c r="K71" s="332">
        <v>548.96</v>
      </c>
      <c r="L71" s="332">
        <v>185.63</v>
      </c>
      <c r="M71" s="332">
        <v>731.23</v>
      </c>
      <c r="N71" s="332">
        <v>458.08</v>
      </c>
      <c r="O71" s="332">
        <v>54.7</v>
      </c>
      <c r="P71" s="332">
        <v>219.19</v>
      </c>
      <c r="Q71" s="332">
        <v>7635.65</v>
      </c>
      <c r="R71" s="453"/>
    </row>
    <row r="72" spans="1:18" ht="25.5" customHeight="1" x14ac:dyDescent="0.35">
      <c r="A72" s="324"/>
      <c r="B72" s="324" t="s">
        <v>335</v>
      </c>
      <c r="C72" s="332">
        <v>11.62</v>
      </c>
      <c r="D72" s="332">
        <v>29.27</v>
      </c>
      <c r="E72" s="332">
        <v>32.6</v>
      </c>
      <c r="F72" s="332">
        <v>6.3</v>
      </c>
      <c r="G72" s="332">
        <v>3.71</v>
      </c>
      <c r="H72" s="332">
        <v>12.39</v>
      </c>
      <c r="I72" s="332">
        <v>5.62</v>
      </c>
      <c r="J72" s="332">
        <v>2.74</v>
      </c>
      <c r="K72" s="332">
        <v>9.3000000000000007</v>
      </c>
      <c r="L72" s="332">
        <v>4.22</v>
      </c>
      <c r="M72" s="332">
        <v>13.8</v>
      </c>
      <c r="N72" s="332">
        <v>8.48</v>
      </c>
      <c r="O72" s="332">
        <v>1.95</v>
      </c>
      <c r="P72" s="332">
        <v>5.77</v>
      </c>
      <c r="Q72" s="332">
        <v>119.31</v>
      </c>
    </row>
    <row r="73" spans="1:18" ht="25.5" customHeight="1" thickBot="1" x14ac:dyDescent="0.4">
      <c r="A73" s="324"/>
      <c r="B73" s="619" t="s">
        <v>610</v>
      </c>
      <c r="C73" s="333">
        <v>60</v>
      </c>
      <c r="D73" s="333">
        <v>60</v>
      </c>
      <c r="E73" s="333">
        <v>60</v>
      </c>
      <c r="F73" s="333">
        <v>55</v>
      </c>
      <c r="G73" s="333">
        <v>47</v>
      </c>
      <c r="H73" s="333">
        <v>26</v>
      </c>
      <c r="I73" s="333">
        <v>13</v>
      </c>
      <c r="J73" s="333">
        <v>41</v>
      </c>
      <c r="K73" s="333">
        <v>59</v>
      </c>
      <c r="L73" s="333">
        <v>44</v>
      </c>
      <c r="M73" s="333">
        <v>53</v>
      </c>
      <c r="N73" s="333">
        <v>54</v>
      </c>
      <c r="O73" s="333">
        <v>28</v>
      </c>
      <c r="P73" s="333">
        <v>38</v>
      </c>
      <c r="Q73" s="333">
        <v>64</v>
      </c>
    </row>
    <row r="74" spans="1:18" s="475" customFormat="1" ht="25.5" customHeight="1" thickTop="1" x14ac:dyDescent="0.35">
      <c r="A74" s="539"/>
      <c r="B74" s="474" t="s">
        <v>751</v>
      </c>
      <c r="C74" s="540"/>
      <c r="D74" s="540"/>
      <c r="E74" s="540"/>
      <c r="F74" s="540"/>
      <c r="G74" s="540"/>
      <c r="H74" s="540"/>
      <c r="I74" s="540"/>
      <c r="J74" s="540"/>
      <c r="K74" s="540"/>
      <c r="L74" s="540"/>
      <c r="M74" s="540"/>
      <c r="N74" s="540"/>
      <c r="O74" s="540"/>
      <c r="P74" s="540"/>
      <c r="Q74" s="540"/>
    </row>
    <row r="75" spans="1:18" s="475" customFormat="1" ht="20.100000000000001" customHeight="1" x14ac:dyDescent="0.35">
      <c r="A75" s="63" t="s">
        <v>731</v>
      </c>
      <c r="B75" s="64" t="s">
        <v>732</v>
      </c>
      <c r="C75" s="330">
        <v>9</v>
      </c>
      <c r="D75" s="330">
        <v>35</v>
      </c>
      <c r="E75" s="330">
        <v>122</v>
      </c>
      <c r="F75" s="330">
        <v>8</v>
      </c>
      <c r="G75" s="330">
        <v>40</v>
      </c>
      <c r="H75" s="330">
        <v>34</v>
      </c>
      <c r="I75" s="330">
        <v>6</v>
      </c>
      <c r="J75" s="330">
        <v>37</v>
      </c>
      <c r="K75" s="330">
        <v>34</v>
      </c>
      <c r="L75" s="330">
        <v>2</v>
      </c>
      <c r="M75" s="330">
        <v>42</v>
      </c>
      <c r="N75" s="330">
        <v>68</v>
      </c>
      <c r="O75" s="330">
        <v>5</v>
      </c>
      <c r="P75" s="330">
        <v>17</v>
      </c>
      <c r="Q75" s="330">
        <v>459</v>
      </c>
    </row>
    <row r="76" spans="1:18" ht="13.5" x14ac:dyDescent="0.35">
      <c r="C76" s="325"/>
      <c r="D76" s="325"/>
      <c r="E76" s="325"/>
      <c r="F76" s="325"/>
      <c r="G76" s="325"/>
      <c r="H76" s="325"/>
      <c r="I76" s="325"/>
      <c r="J76" s="325"/>
      <c r="K76" s="325"/>
      <c r="L76" s="325"/>
      <c r="M76" s="325"/>
      <c r="N76" s="325"/>
      <c r="O76" s="325"/>
      <c r="P76" s="325"/>
      <c r="Q76" s="325"/>
    </row>
    <row r="77" spans="1:18" ht="24" customHeight="1" x14ac:dyDescent="0.35">
      <c r="A77" s="714" t="s">
        <v>791</v>
      </c>
      <c r="B77" s="714"/>
      <c r="C77" s="325"/>
      <c r="D77" s="325"/>
      <c r="E77" s="325"/>
      <c r="F77" s="325"/>
      <c r="G77" s="325"/>
      <c r="H77" s="325"/>
      <c r="I77" s="325"/>
      <c r="J77" s="325"/>
      <c r="K77" s="325"/>
      <c r="L77" s="325"/>
      <c r="M77" s="325"/>
      <c r="N77" s="325"/>
      <c r="O77" s="325"/>
      <c r="P77" s="325"/>
      <c r="Q77" s="325"/>
    </row>
    <row r="78" spans="1:18" ht="13.5" x14ac:dyDescent="0.35">
      <c r="A78" s="433" t="s">
        <v>789</v>
      </c>
      <c r="B78" s="432"/>
      <c r="C78" s="267"/>
      <c r="D78" s="267"/>
      <c r="E78" s="267"/>
      <c r="F78" s="267"/>
      <c r="G78" s="267"/>
      <c r="H78" s="267"/>
      <c r="I78" s="267"/>
      <c r="J78" s="267"/>
      <c r="K78" s="267"/>
      <c r="L78" s="267"/>
      <c r="M78" s="267"/>
      <c r="N78" s="267"/>
      <c r="O78" s="267"/>
      <c r="P78" s="267"/>
      <c r="Q78" s="267"/>
    </row>
    <row r="79" spans="1:18" ht="13.15" x14ac:dyDescent="0.35">
      <c r="E79" s="316"/>
      <c r="F79" s="317"/>
      <c r="G79" s="317"/>
      <c r="H79" s="317"/>
    </row>
    <row r="80" spans="1:18" ht="13.15" x14ac:dyDescent="0.35">
      <c r="E80" s="316"/>
      <c r="F80" s="317"/>
      <c r="G80" s="317"/>
      <c r="H80" s="317"/>
    </row>
    <row r="81" spans="3:17" ht="13.15" x14ac:dyDescent="0.35">
      <c r="C81" s="315"/>
      <c r="D81" s="315"/>
      <c r="E81" s="315"/>
      <c r="F81" s="315"/>
      <c r="G81" s="315"/>
      <c r="H81" s="315"/>
      <c r="I81" s="315"/>
      <c r="J81" s="315"/>
      <c r="K81" s="315"/>
      <c r="L81" s="315"/>
      <c r="M81" s="315"/>
      <c r="N81" s="315"/>
      <c r="O81" s="315"/>
      <c r="P81" s="315"/>
      <c r="Q81" s="315"/>
    </row>
    <row r="82" spans="3:17" x14ac:dyDescent="0.35">
      <c r="C82" s="620"/>
      <c r="D82" s="620"/>
      <c r="E82" s="620"/>
      <c r="F82" s="620"/>
      <c r="G82" s="620"/>
      <c r="H82" s="620"/>
      <c r="I82" s="620"/>
      <c r="J82" s="620"/>
      <c r="K82" s="620"/>
      <c r="L82" s="620"/>
      <c r="M82" s="620"/>
      <c r="N82" s="620"/>
      <c r="O82" s="620"/>
      <c r="P82" s="620"/>
      <c r="Q82" s="620"/>
    </row>
    <row r="83" spans="3:17" ht="13.15" x14ac:dyDescent="0.35">
      <c r="E83" s="315"/>
      <c r="F83" s="315"/>
      <c r="G83" s="315"/>
      <c r="H83" s="315"/>
      <c r="I83" s="610"/>
    </row>
    <row r="84" spans="3:17" ht="13.15" x14ac:dyDescent="0.35">
      <c r="E84" s="316"/>
      <c r="F84" s="317"/>
      <c r="G84" s="317"/>
      <c r="H84" s="317"/>
      <c r="I84" s="610"/>
    </row>
    <row r="85" spans="3:17" ht="13.15" x14ac:dyDescent="0.35">
      <c r="E85" s="316"/>
      <c r="F85" s="317"/>
      <c r="G85" s="317"/>
      <c r="H85" s="317"/>
      <c r="I85" s="610"/>
    </row>
    <row r="86" spans="3:17" ht="13.15" x14ac:dyDescent="0.35">
      <c r="E86" s="316"/>
      <c r="F86" s="317"/>
      <c r="G86" s="317"/>
      <c r="H86" s="317"/>
      <c r="I86" s="610"/>
    </row>
    <row r="87" spans="3:17" ht="13.15" x14ac:dyDescent="0.35">
      <c r="E87" s="316"/>
      <c r="F87" s="317"/>
      <c r="G87" s="317"/>
      <c r="H87" s="317"/>
      <c r="I87" s="610"/>
    </row>
    <row r="88" spans="3:17" ht="13.15" x14ac:dyDescent="0.35">
      <c r="E88" s="316"/>
      <c r="F88" s="317"/>
      <c r="G88" s="317"/>
      <c r="H88" s="317"/>
      <c r="I88" s="610"/>
    </row>
    <row r="89" spans="3:17" ht="13.15" x14ac:dyDescent="0.35">
      <c r="E89" s="316"/>
      <c r="F89" s="317"/>
      <c r="G89" s="317"/>
      <c r="H89" s="317"/>
      <c r="I89" s="610"/>
    </row>
    <row r="90" spans="3:17" ht="13.15" x14ac:dyDescent="0.35">
      <c r="E90" s="316"/>
      <c r="F90" s="317"/>
      <c r="G90" s="317"/>
      <c r="H90" s="317"/>
      <c r="I90" s="610"/>
    </row>
    <row r="91" spans="3:17" ht="13.15" x14ac:dyDescent="0.35">
      <c r="E91" s="316"/>
      <c r="F91" s="317"/>
      <c r="G91" s="317"/>
      <c r="H91" s="317"/>
      <c r="I91" s="610"/>
    </row>
    <row r="92" spans="3:17" ht="13.15" x14ac:dyDescent="0.35">
      <c r="E92" s="316"/>
      <c r="F92" s="317"/>
      <c r="G92" s="317"/>
      <c r="H92" s="317"/>
      <c r="I92" s="610"/>
    </row>
    <row r="93" spans="3:17" ht="13.15" x14ac:dyDescent="0.35">
      <c r="E93" s="316"/>
      <c r="F93" s="317"/>
      <c r="G93" s="317"/>
      <c r="H93" s="317"/>
      <c r="I93" s="610"/>
    </row>
    <row r="94" spans="3:17" ht="13.15" x14ac:dyDescent="0.35">
      <c r="E94" s="316"/>
      <c r="F94" s="317"/>
      <c r="G94" s="317"/>
      <c r="H94" s="317"/>
      <c r="I94" s="610"/>
    </row>
    <row r="95" spans="3:17" ht="13.15" x14ac:dyDescent="0.35">
      <c r="E95" s="316"/>
      <c r="F95" s="317"/>
      <c r="G95" s="317"/>
      <c r="H95" s="317"/>
      <c r="I95" s="610"/>
    </row>
    <row r="96" spans="3:17" ht="13.15" x14ac:dyDescent="0.35">
      <c r="E96" s="316"/>
      <c r="F96" s="317"/>
      <c r="G96" s="317"/>
      <c r="H96" s="317"/>
      <c r="I96" s="610"/>
    </row>
    <row r="97" spans="5:9" ht="13.15" x14ac:dyDescent="0.35">
      <c r="E97" s="316"/>
      <c r="F97" s="317"/>
      <c r="G97" s="317"/>
      <c r="H97" s="317"/>
      <c r="I97" s="610"/>
    </row>
    <row r="98" spans="5:9" ht="13.15" x14ac:dyDescent="0.35">
      <c r="E98" s="316"/>
      <c r="F98" s="317"/>
      <c r="G98" s="317"/>
      <c r="H98" s="317"/>
      <c r="I98" s="610"/>
    </row>
    <row r="99" spans="5:9" x14ac:dyDescent="0.35">
      <c r="E99" s="610"/>
      <c r="F99" s="610"/>
      <c r="G99" s="610"/>
      <c r="H99" s="610"/>
      <c r="I99" s="610"/>
    </row>
  </sheetData>
  <autoFilter ref="A3:Q4"/>
  <mergeCells count="20">
    <mergeCell ref="Q3:Q4"/>
    <mergeCell ref="C3:C4"/>
    <mergeCell ref="I3:I4"/>
    <mergeCell ref="L3:L4"/>
    <mergeCell ref="M3:M4"/>
    <mergeCell ref="O3:O4"/>
    <mergeCell ref="P3:P4"/>
    <mergeCell ref="K3:K4"/>
    <mergeCell ref="N3:N4"/>
    <mergeCell ref="G3:G4"/>
    <mergeCell ref="A1:B1"/>
    <mergeCell ref="A77:B77"/>
    <mergeCell ref="A2:B2"/>
    <mergeCell ref="H3:H4"/>
    <mergeCell ref="J3:J4"/>
    <mergeCell ref="A3:A4"/>
    <mergeCell ref="B3:B4"/>
    <mergeCell ref="D3:D4"/>
    <mergeCell ref="E3:E4"/>
    <mergeCell ref="F3:F4"/>
  </mergeCells>
  <hyperlinks>
    <hyperlink ref="A2:B2" location="TOC!A1" display="Return to Table of Contents"/>
  </hyperlinks>
  <pageMargins left="0.25" right="0.25" top="0.75" bottom="0.75" header="0.3" footer="0.3"/>
  <pageSetup scale="45" fitToWidth="0" orientation="portrait" horizontalDpi="1200" verticalDpi="1200" r:id="rId1"/>
  <headerFooter>
    <oddHeader>&amp;L&amp;9 2020-21 &amp;"Arial,Italic"Survey of Dental Education&amp;"Arial,Regular"
Report 1 - Academic Programs, Enrollment, and Graduates</oddHeader>
  </headerFooter>
  <colBreaks count="1" manualBreakCount="1">
    <brk id="12" max="77" man="1"/>
  </colBreaks>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pageSetUpPr fitToPage="1"/>
  </sheetPr>
  <dimension ref="A1:R100"/>
  <sheetViews>
    <sheetView zoomScaleNormal="100" workbookViewId="0">
      <pane xSplit="2" ySplit="4" topLeftCell="C5" activePane="bottomRight" state="frozen"/>
      <selection activeCell="I38" sqref="I38"/>
      <selection pane="topRight" activeCell="I38" sqref="I38"/>
      <selection pane="bottomLeft" activeCell="I38" sqref="I38"/>
      <selection pane="bottomRight" sqref="A1:B1"/>
    </sheetView>
  </sheetViews>
  <sheetFormatPr defaultColWidth="9.1328125" defaultRowHeight="12.75" x14ac:dyDescent="0.35"/>
  <cols>
    <col min="1" max="1" width="9.86328125" style="263" customWidth="1"/>
    <col min="2" max="2" width="57.6640625" style="263" customWidth="1"/>
    <col min="3" max="3" width="13.86328125" style="263" customWidth="1"/>
    <col min="4" max="4" width="13" style="263" customWidth="1"/>
    <col min="5" max="5" width="13.1328125" style="263" customWidth="1"/>
    <col min="6" max="6" width="12.53125" style="263" customWidth="1"/>
    <col min="7" max="7" width="13" style="263" customWidth="1"/>
    <col min="8" max="10" width="12.86328125" style="263" customWidth="1"/>
    <col min="11" max="11" width="13.1328125" style="263" customWidth="1"/>
    <col min="12" max="12" width="12.86328125" style="263" customWidth="1"/>
    <col min="13" max="14" width="13.46484375" style="263" customWidth="1"/>
    <col min="15" max="16" width="13.1328125" style="263" customWidth="1"/>
    <col min="17" max="17" width="15.53125" style="263" customWidth="1"/>
    <col min="18" max="16384" width="9.1328125" style="263"/>
  </cols>
  <sheetData>
    <row r="1" spans="1:18" ht="35.25" customHeight="1" x14ac:dyDescent="0.35">
      <c r="A1" s="802" t="s">
        <v>792</v>
      </c>
      <c r="B1" s="802"/>
    </row>
    <row r="2" spans="1:18" ht="19.5" customHeight="1" x14ac:dyDescent="0.35">
      <c r="A2" s="709" t="s">
        <v>0</v>
      </c>
      <c r="B2" s="709"/>
    </row>
    <row r="3" spans="1:18" ht="12.75" customHeight="1" x14ac:dyDescent="0.35">
      <c r="A3" s="731" t="s">
        <v>753</v>
      </c>
      <c r="B3" s="794" t="s">
        <v>750</v>
      </c>
      <c r="C3" s="723" t="s">
        <v>611</v>
      </c>
      <c r="D3" s="723" t="s">
        <v>596</v>
      </c>
      <c r="E3" s="723" t="s">
        <v>597</v>
      </c>
      <c r="F3" s="723" t="s">
        <v>598</v>
      </c>
      <c r="G3" s="723" t="s">
        <v>599</v>
      </c>
      <c r="H3" s="723" t="s">
        <v>600</v>
      </c>
      <c r="I3" s="723" t="s">
        <v>612</v>
      </c>
      <c r="J3" s="723" t="s">
        <v>601</v>
      </c>
      <c r="K3" s="723" t="s">
        <v>602</v>
      </c>
      <c r="L3" s="723" t="s">
        <v>603</v>
      </c>
      <c r="M3" s="723" t="s">
        <v>604</v>
      </c>
      <c r="N3" s="723" t="s">
        <v>605</v>
      </c>
      <c r="O3" s="723" t="s">
        <v>606</v>
      </c>
      <c r="P3" s="723" t="s">
        <v>607</v>
      </c>
      <c r="Q3" s="723" t="s">
        <v>617</v>
      </c>
    </row>
    <row r="4" spans="1:18" ht="50.25" customHeight="1" x14ac:dyDescent="0.35">
      <c r="A4" s="731"/>
      <c r="B4" s="794"/>
      <c r="C4" s="723"/>
      <c r="D4" s="723"/>
      <c r="E4" s="723"/>
      <c r="F4" s="723"/>
      <c r="G4" s="723"/>
      <c r="H4" s="723"/>
      <c r="I4" s="723"/>
      <c r="J4" s="723"/>
      <c r="K4" s="723"/>
      <c r="L4" s="723"/>
      <c r="M4" s="723"/>
      <c r="N4" s="723"/>
      <c r="O4" s="723"/>
      <c r="P4" s="723"/>
      <c r="Q4" s="723"/>
    </row>
    <row r="5" spans="1:18" ht="20.100000000000001" customHeight="1" x14ac:dyDescent="0.35">
      <c r="A5" s="63" t="s">
        <v>9</v>
      </c>
      <c r="B5" s="64" t="s">
        <v>10</v>
      </c>
      <c r="C5" s="334">
        <v>5.2</v>
      </c>
      <c r="D5" s="334">
        <v>0</v>
      </c>
      <c r="E5" s="334">
        <v>0.3</v>
      </c>
      <c r="F5" s="334">
        <v>0.3</v>
      </c>
      <c r="G5" s="334">
        <v>0</v>
      </c>
      <c r="H5" s="334">
        <v>0</v>
      </c>
      <c r="I5" s="334">
        <v>0</v>
      </c>
      <c r="J5" s="334">
        <v>0</v>
      </c>
      <c r="K5" s="334">
        <v>0</v>
      </c>
      <c r="L5" s="334">
        <v>0.2</v>
      </c>
      <c r="M5" s="334">
        <v>0</v>
      </c>
      <c r="N5" s="334">
        <v>9.75</v>
      </c>
      <c r="O5" s="334">
        <v>0.2</v>
      </c>
      <c r="P5" s="334">
        <v>0</v>
      </c>
      <c r="Q5" s="334">
        <v>15.95</v>
      </c>
      <c r="R5" s="453"/>
    </row>
    <row r="6" spans="1:18" ht="20.100000000000001" customHeight="1" x14ac:dyDescent="0.35">
      <c r="A6" s="69" t="s">
        <v>16</v>
      </c>
      <c r="B6" s="70" t="s">
        <v>17</v>
      </c>
      <c r="C6" s="335">
        <v>0.25</v>
      </c>
      <c r="D6" s="335">
        <v>0</v>
      </c>
      <c r="E6" s="335">
        <v>0</v>
      </c>
      <c r="F6" s="335">
        <v>0</v>
      </c>
      <c r="G6" s="335">
        <v>0</v>
      </c>
      <c r="H6" s="335">
        <v>0</v>
      </c>
      <c r="I6" s="335">
        <v>0</v>
      </c>
      <c r="J6" s="335">
        <v>0</v>
      </c>
      <c r="K6" s="335">
        <v>0</v>
      </c>
      <c r="L6" s="335">
        <v>0</v>
      </c>
      <c r="M6" s="335">
        <v>0</v>
      </c>
      <c r="N6" s="335">
        <v>0.8</v>
      </c>
      <c r="O6" s="335">
        <v>0</v>
      </c>
      <c r="P6" s="335">
        <v>0</v>
      </c>
      <c r="Q6" s="335">
        <v>1.05</v>
      </c>
      <c r="R6" s="453"/>
    </row>
    <row r="7" spans="1:18" ht="20.100000000000001" customHeight="1" x14ac:dyDescent="0.35">
      <c r="A7" s="63" t="s">
        <v>16</v>
      </c>
      <c r="B7" s="64" t="s">
        <v>20</v>
      </c>
      <c r="C7" s="334">
        <v>0</v>
      </c>
      <c r="D7" s="334">
        <v>0</v>
      </c>
      <c r="E7" s="334">
        <v>0</v>
      </c>
      <c r="F7" s="334">
        <v>0</v>
      </c>
      <c r="G7" s="334">
        <v>0</v>
      </c>
      <c r="H7" s="334">
        <v>0</v>
      </c>
      <c r="I7" s="334">
        <v>0</v>
      </c>
      <c r="J7" s="334">
        <v>0</v>
      </c>
      <c r="K7" s="334">
        <v>0</v>
      </c>
      <c r="L7" s="334">
        <v>0</v>
      </c>
      <c r="M7" s="334">
        <v>0</v>
      </c>
      <c r="N7" s="334">
        <v>4</v>
      </c>
      <c r="O7" s="334">
        <v>0</v>
      </c>
      <c r="P7" s="334">
        <v>0</v>
      </c>
      <c r="Q7" s="334">
        <v>4</v>
      </c>
      <c r="R7" s="453"/>
    </row>
    <row r="8" spans="1:18" ht="20.100000000000001" customHeight="1" x14ac:dyDescent="0.35">
      <c r="A8" s="69" t="s">
        <v>23</v>
      </c>
      <c r="B8" s="70" t="s">
        <v>24</v>
      </c>
      <c r="C8" s="335">
        <v>3</v>
      </c>
      <c r="D8" s="335">
        <v>0</v>
      </c>
      <c r="E8" s="335">
        <v>0</v>
      </c>
      <c r="F8" s="335">
        <v>0</v>
      </c>
      <c r="G8" s="335">
        <v>0</v>
      </c>
      <c r="H8" s="335">
        <v>0</v>
      </c>
      <c r="I8" s="335">
        <v>2</v>
      </c>
      <c r="J8" s="335">
        <v>0</v>
      </c>
      <c r="K8" s="335">
        <v>0</v>
      </c>
      <c r="L8" s="335">
        <v>0</v>
      </c>
      <c r="M8" s="335">
        <v>0</v>
      </c>
      <c r="N8" s="335">
        <v>8</v>
      </c>
      <c r="O8" s="335">
        <v>0</v>
      </c>
      <c r="P8" s="335">
        <v>0</v>
      </c>
      <c r="Q8" s="335">
        <v>13</v>
      </c>
      <c r="R8" s="453"/>
    </row>
    <row r="9" spans="1:18" ht="20.100000000000001" customHeight="1" x14ac:dyDescent="0.35">
      <c r="A9" s="63" t="s">
        <v>23</v>
      </c>
      <c r="B9" s="64" t="s">
        <v>28</v>
      </c>
      <c r="C9" s="334">
        <v>1.5</v>
      </c>
      <c r="D9" s="334">
        <v>0</v>
      </c>
      <c r="E9" s="334">
        <v>0</v>
      </c>
      <c r="F9" s="334">
        <v>0</v>
      </c>
      <c r="G9" s="334">
        <v>0</v>
      </c>
      <c r="H9" s="334">
        <v>0</v>
      </c>
      <c r="I9" s="334">
        <v>0</v>
      </c>
      <c r="J9" s="334">
        <v>0</v>
      </c>
      <c r="K9" s="334">
        <v>0</v>
      </c>
      <c r="L9" s="334">
        <v>0.03</v>
      </c>
      <c r="M9" s="334">
        <v>0</v>
      </c>
      <c r="N9" s="334">
        <v>2.44</v>
      </c>
      <c r="O9" s="334">
        <v>0</v>
      </c>
      <c r="P9" s="334">
        <v>0</v>
      </c>
      <c r="Q9" s="334">
        <v>3.97</v>
      </c>
      <c r="R9" s="453"/>
    </row>
    <row r="10" spans="1:18" ht="20.100000000000001" customHeight="1" x14ac:dyDescent="0.35">
      <c r="A10" s="69" t="s">
        <v>23</v>
      </c>
      <c r="B10" s="70" t="s">
        <v>29</v>
      </c>
      <c r="C10" s="335">
        <v>1</v>
      </c>
      <c r="D10" s="335">
        <v>0</v>
      </c>
      <c r="E10" s="335">
        <v>0</v>
      </c>
      <c r="F10" s="335">
        <v>0.4</v>
      </c>
      <c r="G10" s="335">
        <v>0</v>
      </c>
      <c r="H10" s="335">
        <v>0</v>
      </c>
      <c r="I10" s="335">
        <v>0</v>
      </c>
      <c r="J10" s="335">
        <v>0</v>
      </c>
      <c r="K10" s="335">
        <v>0.5</v>
      </c>
      <c r="L10" s="335">
        <v>0</v>
      </c>
      <c r="M10" s="335">
        <v>0</v>
      </c>
      <c r="N10" s="335">
        <v>19.5</v>
      </c>
      <c r="O10" s="335">
        <v>0</v>
      </c>
      <c r="P10" s="335">
        <v>0</v>
      </c>
      <c r="Q10" s="335">
        <v>21.4</v>
      </c>
      <c r="R10" s="453"/>
    </row>
    <row r="11" spans="1:18" ht="20.100000000000001" customHeight="1" x14ac:dyDescent="0.35">
      <c r="A11" s="63" t="s">
        <v>23</v>
      </c>
      <c r="B11" s="64" t="s">
        <v>31</v>
      </c>
      <c r="C11" s="334">
        <v>1</v>
      </c>
      <c r="D11" s="334">
        <v>0</v>
      </c>
      <c r="E11" s="334">
        <v>0</v>
      </c>
      <c r="F11" s="334">
        <v>0</v>
      </c>
      <c r="G11" s="334">
        <v>0</v>
      </c>
      <c r="H11" s="334">
        <v>0</v>
      </c>
      <c r="I11" s="334">
        <v>0</v>
      </c>
      <c r="J11" s="334">
        <v>0</v>
      </c>
      <c r="K11" s="334">
        <v>0</v>
      </c>
      <c r="L11" s="334">
        <v>0</v>
      </c>
      <c r="M11" s="334">
        <v>0</v>
      </c>
      <c r="N11" s="334">
        <v>0</v>
      </c>
      <c r="O11" s="334">
        <v>0</v>
      </c>
      <c r="P11" s="334">
        <v>10</v>
      </c>
      <c r="Q11" s="334">
        <v>11</v>
      </c>
      <c r="R11" s="453"/>
    </row>
    <row r="12" spans="1:18" ht="20.100000000000001" customHeight="1" x14ac:dyDescent="0.35">
      <c r="A12" s="69" t="s">
        <v>23</v>
      </c>
      <c r="B12" s="70" t="s">
        <v>34</v>
      </c>
      <c r="C12" s="335">
        <v>1</v>
      </c>
      <c r="D12" s="335">
        <v>0</v>
      </c>
      <c r="E12" s="335">
        <v>0</v>
      </c>
      <c r="F12" s="335">
        <v>0</v>
      </c>
      <c r="G12" s="335">
        <v>0</v>
      </c>
      <c r="H12" s="335">
        <v>0</v>
      </c>
      <c r="I12" s="335">
        <v>0</v>
      </c>
      <c r="J12" s="335">
        <v>0</v>
      </c>
      <c r="K12" s="335">
        <v>0</v>
      </c>
      <c r="L12" s="335">
        <v>0</v>
      </c>
      <c r="M12" s="335">
        <v>0</v>
      </c>
      <c r="N12" s="335">
        <v>0</v>
      </c>
      <c r="O12" s="335">
        <v>0</v>
      </c>
      <c r="P12" s="335">
        <v>7.7</v>
      </c>
      <c r="Q12" s="335">
        <v>8.6999999999999993</v>
      </c>
      <c r="R12" s="453"/>
    </row>
    <row r="13" spans="1:18" ht="20.100000000000001" customHeight="1" x14ac:dyDescent="0.35">
      <c r="A13" s="63" t="s">
        <v>23</v>
      </c>
      <c r="B13" s="64" t="s">
        <v>37</v>
      </c>
      <c r="C13" s="334">
        <v>0</v>
      </c>
      <c r="D13" s="334">
        <v>0</v>
      </c>
      <c r="E13" s="334">
        <v>0</v>
      </c>
      <c r="F13" s="334">
        <v>0</v>
      </c>
      <c r="G13" s="334">
        <v>0</v>
      </c>
      <c r="H13" s="334">
        <v>0</v>
      </c>
      <c r="I13" s="334">
        <v>0</v>
      </c>
      <c r="J13" s="334">
        <v>0</v>
      </c>
      <c r="K13" s="334">
        <v>0</v>
      </c>
      <c r="L13" s="334">
        <v>0</v>
      </c>
      <c r="M13" s="334">
        <v>0</v>
      </c>
      <c r="N13" s="334">
        <v>0</v>
      </c>
      <c r="O13" s="334">
        <v>0</v>
      </c>
      <c r="P13" s="334">
        <v>0</v>
      </c>
      <c r="Q13" s="334">
        <v>0</v>
      </c>
      <c r="R13" s="453"/>
    </row>
    <row r="14" spans="1:18" ht="20.100000000000001" customHeight="1" x14ac:dyDescent="0.35">
      <c r="A14" s="69" t="s">
        <v>39</v>
      </c>
      <c r="B14" s="70" t="s">
        <v>40</v>
      </c>
      <c r="C14" s="335">
        <v>0</v>
      </c>
      <c r="D14" s="335">
        <v>0</v>
      </c>
      <c r="E14" s="335">
        <v>0</v>
      </c>
      <c r="F14" s="335">
        <v>0</v>
      </c>
      <c r="G14" s="335">
        <v>0</v>
      </c>
      <c r="H14" s="335">
        <v>0</v>
      </c>
      <c r="I14" s="335">
        <v>0</v>
      </c>
      <c r="J14" s="335">
        <v>0</v>
      </c>
      <c r="K14" s="335">
        <v>0</v>
      </c>
      <c r="L14" s="335">
        <v>0</v>
      </c>
      <c r="M14" s="335">
        <v>0</v>
      </c>
      <c r="N14" s="335">
        <v>1</v>
      </c>
      <c r="O14" s="335">
        <v>0</v>
      </c>
      <c r="P14" s="335">
        <v>0</v>
      </c>
      <c r="Q14" s="335">
        <v>1</v>
      </c>
      <c r="R14" s="453"/>
    </row>
    <row r="15" spans="1:18" ht="20.100000000000001" customHeight="1" x14ac:dyDescent="0.35">
      <c r="A15" s="63" t="s">
        <v>42</v>
      </c>
      <c r="B15" s="64" t="s">
        <v>43</v>
      </c>
      <c r="C15" s="334">
        <v>7</v>
      </c>
      <c r="D15" s="334">
        <v>0</v>
      </c>
      <c r="E15" s="334">
        <v>1</v>
      </c>
      <c r="F15" s="334">
        <v>0.6</v>
      </c>
      <c r="G15" s="334">
        <v>0</v>
      </c>
      <c r="H15" s="334">
        <v>0</v>
      </c>
      <c r="I15" s="334">
        <v>0</v>
      </c>
      <c r="J15" s="334">
        <v>0</v>
      </c>
      <c r="K15" s="334">
        <v>0</v>
      </c>
      <c r="L15" s="334">
        <v>0</v>
      </c>
      <c r="M15" s="334">
        <v>0</v>
      </c>
      <c r="N15" s="334">
        <v>0</v>
      </c>
      <c r="O15" s="334">
        <v>0</v>
      </c>
      <c r="P15" s="334">
        <v>0</v>
      </c>
      <c r="Q15" s="334">
        <v>8.6</v>
      </c>
      <c r="R15" s="453"/>
    </row>
    <row r="16" spans="1:18" ht="20.100000000000001" customHeight="1" x14ac:dyDescent="0.35">
      <c r="A16" s="69" t="s">
        <v>45</v>
      </c>
      <c r="B16" s="70" t="s">
        <v>46</v>
      </c>
      <c r="C16" s="335">
        <v>0</v>
      </c>
      <c r="D16" s="335">
        <v>0</v>
      </c>
      <c r="E16" s="335">
        <v>0</v>
      </c>
      <c r="F16" s="335">
        <v>0</v>
      </c>
      <c r="G16" s="335">
        <v>0</v>
      </c>
      <c r="H16" s="335">
        <v>0</v>
      </c>
      <c r="I16" s="335">
        <v>0</v>
      </c>
      <c r="J16" s="335">
        <v>0</v>
      </c>
      <c r="K16" s="335">
        <v>0</v>
      </c>
      <c r="L16" s="335">
        <v>0</v>
      </c>
      <c r="M16" s="335">
        <v>0</v>
      </c>
      <c r="N16" s="335">
        <v>0</v>
      </c>
      <c r="O16" s="335">
        <v>0</v>
      </c>
      <c r="P16" s="335">
        <v>0</v>
      </c>
      <c r="Q16" s="335">
        <v>0</v>
      </c>
      <c r="R16" s="453"/>
    </row>
    <row r="17" spans="1:18" ht="20.100000000000001" customHeight="1" x14ac:dyDescent="0.35">
      <c r="A17" s="63" t="s">
        <v>48</v>
      </c>
      <c r="B17" s="64" t="s">
        <v>49</v>
      </c>
      <c r="C17" s="334">
        <v>4</v>
      </c>
      <c r="D17" s="334">
        <v>0</v>
      </c>
      <c r="E17" s="334">
        <v>0</v>
      </c>
      <c r="F17" s="334">
        <v>0</v>
      </c>
      <c r="G17" s="334">
        <v>0</v>
      </c>
      <c r="H17" s="334">
        <v>0</v>
      </c>
      <c r="I17" s="334">
        <v>0</v>
      </c>
      <c r="J17" s="334">
        <v>0</v>
      </c>
      <c r="K17" s="334">
        <v>0</v>
      </c>
      <c r="L17" s="334">
        <v>0</v>
      </c>
      <c r="M17" s="334">
        <v>0</v>
      </c>
      <c r="N17" s="334">
        <v>4</v>
      </c>
      <c r="O17" s="334">
        <v>0</v>
      </c>
      <c r="P17" s="334">
        <v>14.75</v>
      </c>
      <c r="Q17" s="334">
        <v>22.75</v>
      </c>
      <c r="R17" s="453"/>
    </row>
    <row r="18" spans="1:18" ht="20.100000000000001" customHeight="1" x14ac:dyDescent="0.35">
      <c r="A18" s="69" t="s">
        <v>48</v>
      </c>
      <c r="B18" s="70" t="s">
        <v>50</v>
      </c>
      <c r="C18" s="335">
        <v>0</v>
      </c>
      <c r="D18" s="335">
        <v>0</v>
      </c>
      <c r="E18" s="335">
        <v>0</v>
      </c>
      <c r="F18" s="335">
        <v>0</v>
      </c>
      <c r="G18" s="335">
        <v>0</v>
      </c>
      <c r="H18" s="335">
        <v>0</v>
      </c>
      <c r="I18" s="335">
        <v>0</v>
      </c>
      <c r="J18" s="335">
        <v>0</v>
      </c>
      <c r="K18" s="335">
        <v>0</v>
      </c>
      <c r="L18" s="335">
        <v>0</v>
      </c>
      <c r="M18" s="335">
        <v>0</v>
      </c>
      <c r="N18" s="335">
        <v>0</v>
      </c>
      <c r="O18" s="335">
        <v>0</v>
      </c>
      <c r="P18" s="335">
        <v>4</v>
      </c>
      <c r="Q18" s="335">
        <v>4</v>
      </c>
      <c r="R18" s="453"/>
    </row>
    <row r="19" spans="1:18" ht="20.100000000000001" customHeight="1" x14ac:dyDescent="0.35">
      <c r="A19" s="63" t="s">
        <v>48</v>
      </c>
      <c r="B19" s="64" t="s">
        <v>362</v>
      </c>
      <c r="C19" s="334">
        <v>0</v>
      </c>
      <c r="D19" s="334">
        <v>0</v>
      </c>
      <c r="E19" s="334">
        <v>0</v>
      </c>
      <c r="F19" s="334">
        <v>0</v>
      </c>
      <c r="G19" s="334">
        <v>0</v>
      </c>
      <c r="H19" s="334">
        <v>0</v>
      </c>
      <c r="I19" s="334">
        <v>0</v>
      </c>
      <c r="J19" s="334">
        <v>0</v>
      </c>
      <c r="K19" s="334">
        <v>0</v>
      </c>
      <c r="L19" s="334">
        <v>0</v>
      </c>
      <c r="M19" s="334">
        <v>0</v>
      </c>
      <c r="N19" s="334">
        <v>0</v>
      </c>
      <c r="O19" s="334">
        <v>0</v>
      </c>
      <c r="P19" s="334">
        <v>0</v>
      </c>
      <c r="Q19" s="334">
        <v>0</v>
      </c>
      <c r="R19" s="453"/>
    </row>
    <row r="20" spans="1:18" ht="20.100000000000001" customHeight="1" x14ac:dyDescent="0.35">
      <c r="A20" s="69" t="s">
        <v>53</v>
      </c>
      <c r="B20" s="70" t="s">
        <v>54</v>
      </c>
      <c r="C20" s="335">
        <v>0</v>
      </c>
      <c r="D20" s="335">
        <v>0</v>
      </c>
      <c r="E20" s="335">
        <v>0</v>
      </c>
      <c r="F20" s="335">
        <v>0</v>
      </c>
      <c r="G20" s="335">
        <v>0</v>
      </c>
      <c r="H20" s="335">
        <v>0</v>
      </c>
      <c r="I20" s="335">
        <v>0</v>
      </c>
      <c r="J20" s="335">
        <v>0</v>
      </c>
      <c r="K20" s="335">
        <v>0</v>
      </c>
      <c r="L20" s="335">
        <v>0</v>
      </c>
      <c r="M20" s="335">
        <v>0</v>
      </c>
      <c r="N20" s="335">
        <v>0</v>
      </c>
      <c r="O20" s="335">
        <v>0</v>
      </c>
      <c r="P20" s="335">
        <v>14.4</v>
      </c>
      <c r="Q20" s="335">
        <v>14.4</v>
      </c>
      <c r="R20" s="453"/>
    </row>
    <row r="21" spans="1:18" ht="20.100000000000001" customHeight="1" x14ac:dyDescent="0.35">
      <c r="A21" s="63" t="s">
        <v>56</v>
      </c>
      <c r="B21" s="64" t="s">
        <v>57</v>
      </c>
      <c r="C21" s="334">
        <v>1</v>
      </c>
      <c r="D21" s="334">
        <v>0</v>
      </c>
      <c r="E21" s="334">
        <v>0</v>
      </c>
      <c r="F21" s="334">
        <v>0</v>
      </c>
      <c r="G21" s="334">
        <v>0</v>
      </c>
      <c r="H21" s="334">
        <v>0</v>
      </c>
      <c r="I21" s="334">
        <v>0</v>
      </c>
      <c r="J21" s="334">
        <v>0</v>
      </c>
      <c r="K21" s="334">
        <v>0</v>
      </c>
      <c r="L21" s="334">
        <v>0</v>
      </c>
      <c r="M21" s="334">
        <v>0</v>
      </c>
      <c r="N21" s="334">
        <v>0</v>
      </c>
      <c r="O21" s="334">
        <v>0</v>
      </c>
      <c r="P21" s="334">
        <v>0</v>
      </c>
      <c r="Q21" s="334">
        <v>1</v>
      </c>
      <c r="R21" s="453"/>
    </row>
    <row r="22" spans="1:18" ht="20.100000000000001" customHeight="1" x14ac:dyDescent="0.35">
      <c r="A22" s="69" t="s">
        <v>56</v>
      </c>
      <c r="B22" s="70" t="s">
        <v>59</v>
      </c>
      <c r="C22" s="335">
        <v>0</v>
      </c>
      <c r="D22" s="335">
        <v>0</v>
      </c>
      <c r="E22" s="335">
        <v>0</v>
      </c>
      <c r="F22" s="335">
        <v>0</v>
      </c>
      <c r="G22" s="335">
        <v>0</v>
      </c>
      <c r="H22" s="335">
        <v>0</v>
      </c>
      <c r="I22" s="335">
        <v>0</v>
      </c>
      <c r="J22" s="335">
        <v>0</v>
      </c>
      <c r="K22" s="335">
        <v>0</v>
      </c>
      <c r="L22" s="335">
        <v>0</v>
      </c>
      <c r="M22" s="335">
        <v>0</v>
      </c>
      <c r="N22" s="335">
        <v>4</v>
      </c>
      <c r="O22" s="335">
        <v>0</v>
      </c>
      <c r="P22" s="335">
        <v>0</v>
      </c>
      <c r="Q22" s="335">
        <v>4</v>
      </c>
      <c r="R22" s="453"/>
    </row>
    <row r="23" spans="1:18" ht="20.100000000000001" customHeight="1" x14ac:dyDescent="0.35">
      <c r="A23" s="63" t="s">
        <v>56</v>
      </c>
      <c r="B23" s="64" t="s">
        <v>61</v>
      </c>
      <c r="C23" s="334">
        <v>0</v>
      </c>
      <c r="D23" s="334">
        <v>0</v>
      </c>
      <c r="E23" s="334">
        <v>0</v>
      </c>
      <c r="F23" s="334">
        <v>0</v>
      </c>
      <c r="G23" s="334">
        <v>0</v>
      </c>
      <c r="H23" s="334">
        <v>0</v>
      </c>
      <c r="I23" s="334">
        <v>0</v>
      </c>
      <c r="J23" s="334">
        <v>0</v>
      </c>
      <c r="K23" s="334">
        <v>0</v>
      </c>
      <c r="L23" s="334">
        <v>0</v>
      </c>
      <c r="M23" s="334">
        <v>0</v>
      </c>
      <c r="N23" s="334">
        <v>0</v>
      </c>
      <c r="O23" s="334">
        <v>0</v>
      </c>
      <c r="P23" s="334">
        <v>0</v>
      </c>
      <c r="Q23" s="334">
        <v>0</v>
      </c>
      <c r="R23" s="453"/>
    </row>
    <row r="24" spans="1:18" ht="20.100000000000001" customHeight="1" x14ac:dyDescent="0.35">
      <c r="A24" s="69" t="s">
        <v>62</v>
      </c>
      <c r="B24" s="70" t="s">
        <v>63</v>
      </c>
      <c r="C24" s="335">
        <v>4</v>
      </c>
      <c r="D24" s="335">
        <v>1</v>
      </c>
      <c r="E24" s="335">
        <v>0</v>
      </c>
      <c r="F24" s="335">
        <v>2.8</v>
      </c>
      <c r="G24" s="335">
        <v>0</v>
      </c>
      <c r="H24" s="335">
        <v>0</v>
      </c>
      <c r="I24" s="335">
        <v>13</v>
      </c>
      <c r="J24" s="335">
        <v>0</v>
      </c>
      <c r="K24" s="335">
        <v>2</v>
      </c>
      <c r="L24" s="335">
        <v>1</v>
      </c>
      <c r="M24" s="335">
        <v>0</v>
      </c>
      <c r="N24" s="335">
        <v>9.8000000000000007</v>
      </c>
      <c r="O24" s="335">
        <v>0</v>
      </c>
      <c r="P24" s="335">
        <v>0</v>
      </c>
      <c r="Q24" s="335">
        <v>33.6</v>
      </c>
      <c r="R24" s="453"/>
    </row>
    <row r="25" spans="1:18" ht="20.100000000000001" customHeight="1" x14ac:dyDescent="0.35">
      <c r="A25" s="63" t="s">
        <v>64</v>
      </c>
      <c r="B25" s="64" t="s">
        <v>65</v>
      </c>
      <c r="C25" s="334">
        <v>2</v>
      </c>
      <c r="D25" s="334">
        <v>0</v>
      </c>
      <c r="E25" s="334">
        <v>0</v>
      </c>
      <c r="F25" s="334">
        <v>0</v>
      </c>
      <c r="G25" s="334">
        <v>0</v>
      </c>
      <c r="H25" s="334">
        <v>0</v>
      </c>
      <c r="I25" s="334">
        <v>0</v>
      </c>
      <c r="J25" s="334">
        <v>0</v>
      </c>
      <c r="K25" s="334">
        <v>0</v>
      </c>
      <c r="L25" s="334">
        <v>1</v>
      </c>
      <c r="M25" s="334">
        <v>0</v>
      </c>
      <c r="N25" s="334">
        <v>11.5</v>
      </c>
      <c r="O25" s="334">
        <v>0</v>
      </c>
      <c r="P25" s="334">
        <v>0</v>
      </c>
      <c r="Q25" s="334">
        <v>14.5</v>
      </c>
      <c r="R25" s="453"/>
    </row>
    <row r="26" spans="1:18" ht="20.100000000000001" customHeight="1" x14ac:dyDescent="0.35">
      <c r="A26" s="69" t="s">
        <v>66</v>
      </c>
      <c r="B26" s="70" t="s">
        <v>67</v>
      </c>
      <c r="C26" s="335">
        <v>4</v>
      </c>
      <c r="D26" s="335">
        <v>2</v>
      </c>
      <c r="E26" s="335">
        <v>2</v>
      </c>
      <c r="F26" s="335">
        <v>0</v>
      </c>
      <c r="G26" s="335">
        <v>4</v>
      </c>
      <c r="H26" s="335">
        <v>0</v>
      </c>
      <c r="I26" s="335">
        <v>0</v>
      </c>
      <c r="J26" s="335">
        <v>2</v>
      </c>
      <c r="K26" s="335">
        <v>0</v>
      </c>
      <c r="L26" s="335">
        <v>1</v>
      </c>
      <c r="M26" s="335">
        <v>0</v>
      </c>
      <c r="N26" s="335">
        <v>13</v>
      </c>
      <c r="O26" s="335">
        <v>3</v>
      </c>
      <c r="P26" s="335">
        <v>0</v>
      </c>
      <c r="Q26" s="335">
        <v>31</v>
      </c>
      <c r="R26" s="453"/>
    </row>
    <row r="27" spans="1:18" ht="20.100000000000001" customHeight="1" x14ac:dyDescent="0.35">
      <c r="A27" s="63" t="s">
        <v>66</v>
      </c>
      <c r="B27" s="64" t="s">
        <v>69</v>
      </c>
      <c r="C27" s="334">
        <v>1.5</v>
      </c>
      <c r="D27" s="334">
        <v>0</v>
      </c>
      <c r="E27" s="334">
        <v>0</v>
      </c>
      <c r="F27" s="334">
        <v>0</v>
      </c>
      <c r="G27" s="334">
        <v>0</v>
      </c>
      <c r="H27" s="334">
        <v>0</v>
      </c>
      <c r="I27" s="334">
        <v>0</v>
      </c>
      <c r="J27" s="334">
        <v>0</v>
      </c>
      <c r="K27" s="334">
        <v>0</v>
      </c>
      <c r="L27" s="334">
        <v>0</v>
      </c>
      <c r="M27" s="334">
        <v>0</v>
      </c>
      <c r="N27" s="334">
        <v>1</v>
      </c>
      <c r="O27" s="334">
        <v>0</v>
      </c>
      <c r="P27" s="334">
        <v>0</v>
      </c>
      <c r="Q27" s="334">
        <v>2.5</v>
      </c>
      <c r="R27" s="453"/>
    </row>
    <row r="28" spans="1:18" ht="20.100000000000001" customHeight="1" x14ac:dyDescent="0.35">
      <c r="A28" s="69" t="s">
        <v>71</v>
      </c>
      <c r="B28" s="70" t="s">
        <v>72</v>
      </c>
      <c r="C28" s="335">
        <v>0</v>
      </c>
      <c r="D28" s="335">
        <v>0</v>
      </c>
      <c r="E28" s="335">
        <v>0</v>
      </c>
      <c r="F28" s="335">
        <v>0</v>
      </c>
      <c r="G28" s="335">
        <v>0</v>
      </c>
      <c r="H28" s="335">
        <v>0</v>
      </c>
      <c r="I28" s="335">
        <v>0</v>
      </c>
      <c r="J28" s="335">
        <v>0</v>
      </c>
      <c r="K28" s="335">
        <v>0</v>
      </c>
      <c r="L28" s="335">
        <v>0</v>
      </c>
      <c r="M28" s="335">
        <v>0</v>
      </c>
      <c r="N28" s="335">
        <v>6</v>
      </c>
      <c r="O28" s="335">
        <v>0</v>
      </c>
      <c r="P28" s="335">
        <v>0</v>
      </c>
      <c r="Q28" s="335">
        <v>6</v>
      </c>
      <c r="R28" s="453"/>
    </row>
    <row r="29" spans="1:18" ht="20.100000000000001" customHeight="1" x14ac:dyDescent="0.35">
      <c r="A29" s="63" t="s">
        <v>74</v>
      </c>
      <c r="B29" s="64" t="s">
        <v>75</v>
      </c>
      <c r="C29" s="334">
        <v>0</v>
      </c>
      <c r="D29" s="334">
        <v>0</v>
      </c>
      <c r="E29" s="334">
        <v>0</v>
      </c>
      <c r="F29" s="334">
        <v>0</v>
      </c>
      <c r="G29" s="334">
        <v>0</v>
      </c>
      <c r="H29" s="334">
        <v>0</v>
      </c>
      <c r="I29" s="334">
        <v>0</v>
      </c>
      <c r="J29" s="334">
        <v>0</v>
      </c>
      <c r="K29" s="334">
        <v>0</v>
      </c>
      <c r="L29" s="334">
        <v>0</v>
      </c>
      <c r="M29" s="334">
        <v>0</v>
      </c>
      <c r="N29" s="334">
        <v>0</v>
      </c>
      <c r="O29" s="334">
        <v>0</v>
      </c>
      <c r="P29" s="334">
        <v>0</v>
      </c>
      <c r="Q29" s="334">
        <v>0</v>
      </c>
      <c r="R29" s="453"/>
    </row>
    <row r="30" spans="1:18" ht="20.100000000000001" customHeight="1" x14ac:dyDescent="0.35">
      <c r="A30" s="69" t="s">
        <v>76</v>
      </c>
      <c r="B30" s="70" t="s">
        <v>77</v>
      </c>
      <c r="C30" s="335">
        <v>1</v>
      </c>
      <c r="D30" s="335">
        <v>0</v>
      </c>
      <c r="E30" s="335">
        <v>0</v>
      </c>
      <c r="F30" s="335">
        <v>0</v>
      </c>
      <c r="G30" s="335">
        <v>0</v>
      </c>
      <c r="H30" s="335">
        <v>0</v>
      </c>
      <c r="I30" s="335">
        <v>2</v>
      </c>
      <c r="J30" s="335">
        <v>0</v>
      </c>
      <c r="K30" s="335">
        <v>0</v>
      </c>
      <c r="L30" s="335">
        <v>0</v>
      </c>
      <c r="M30" s="335">
        <v>0</v>
      </c>
      <c r="N30" s="335">
        <v>0</v>
      </c>
      <c r="O30" s="335">
        <v>0</v>
      </c>
      <c r="P30" s="335">
        <v>0</v>
      </c>
      <c r="Q30" s="335">
        <v>3</v>
      </c>
      <c r="R30" s="453"/>
    </row>
    <row r="31" spans="1:18" ht="20.100000000000001" customHeight="1" x14ac:dyDescent="0.35">
      <c r="A31" s="63" t="s">
        <v>80</v>
      </c>
      <c r="B31" s="64" t="s">
        <v>81</v>
      </c>
      <c r="C31" s="334">
        <v>1</v>
      </c>
      <c r="D31" s="334">
        <v>0</v>
      </c>
      <c r="E31" s="334">
        <v>0</v>
      </c>
      <c r="F31" s="334">
        <v>0</v>
      </c>
      <c r="G31" s="334">
        <v>0</v>
      </c>
      <c r="H31" s="334">
        <v>0</v>
      </c>
      <c r="I31" s="334">
        <v>0</v>
      </c>
      <c r="J31" s="334">
        <v>0</v>
      </c>
      <c r="K31" s="334">
        <v>0</v>
      </c>
      <c r="L31" s="334">
        <v>0</v>
      </c>
      <c r="M31" s="334">
        <v>0</v>
      </c>
      <c r="N31" s="334">
        <v>2</v>
      </c>
      <c r="O31" s="334">
        <v>0</v>
      </c>
      <c r="P31" s="334">
        <v>3</v>
      </c>
      <c r="Q31" s="334">
        <v>6</v>
      </c>
      <c r="R31" s="453"/>
    </row>
    <row r="32" spans="1:18" ht="20.100000000000001" customHeight="1" x14ac:dyDescent="0.35">
      <c r="A32" s="69" t="s">
        <v>80</v>
      </c>
      <c r="B32" s="70" t="s">
        <v>84</v>
      </c>
      <c r="C32" s="335">
        <v>11</v>
      </c>
      <c r="D32" s="335">
        <v>0</v>
      </c>
      <c r="E32" s="335">
        <v>2</v>
      </c>
      <c r="F32" s="335">
        <v>0</v>
      </c>
      <c r="G32" s="335">
        <v>0</v>
      </c>
      <c r="H32" s="335">
        <v>0</v>
      </c>
      <c r="I32" s="335">
        <v>10.5</v>
      </c>
      <c r="J32" s="335">
        <v>0</v>
      </c>
      <c r="K32" s="335">
        <v>0</v>
      </c>
      <c r="L32" s="335">
        <v>0</v>
      </c>
      <c r="M32" s="335">
        <v>0</v>
      </c>
      <c r="N32" s="335">
        <v>0</v>
      </c>
      <c r="O32" s="335">
        <v>0</v>
      </c>
      <c r="P32" s="335">
        <v>0</v>
      </c>
      <c r="Q32" s="335">
        <v>23.5</v>
      </c>
      <c r="R32" s="453"/>
    </row>
    <row r="33" spans="1:18" ht="20.100000000000001" customHeight="1" x14ac:dyDescent="0.35">
      <c r="A33" s="63" t="s">
        <v>80</v>
      </c>
      <c r="B33" s="64" t="s">
        <v>85</v>
      </c>
      <c r="C33" s="334">
        <v>4</v>
      </c>
      <c r="D33" s="334">
        <v>0</v>
      </c>
      <c r="E33" s="334">
        <v>0</v>
      </c>
      <c r="F33" s="334">
        <v>0</v>
      </c>
      <c r="G33" s="334">
        <v>0</v>
      </c>
      <c r="H33" s="334">
        <v>0</v>
      </c>
      <c r="I33" s="334">
        <v>6</v>
      </c>
      <c r="J33" s="334">
        <v>0</v>
      </c>
      <c r="K33" s="334">
        <v>0</v>
      </c>
      <c r="L33" s="334">
        <v>0</v>
      </c>
      <c r="M33" s="334">
        <v>3</v>
      </c>
      <c r="N33" s="334">
        <v>10</v>
      </c>
      <c r="O33" s="334">
        <v>0</v>
      </c>
      <c r="P33" s="334">
        <v>1</v>
      </c>
      <c r="Q33" s="334">
        <v>24</v>
      </c>
      <c r="R33" s="453"/>
    </row>
    <row r="34" spans="1:18" ht="20.100000000000001" customHeight="1" x14ac:dyDescent="0.35">
      <c r="A34" s="69" t="s">
        <v>86</v>
      </c>
      <c r="B34" s="70" t="s">
        <v>426</v>
      </c>
      <c r="C34" s="335">
        <v>0</v>
      </c>
      <c r="D34" s="335">
        <v>0</v>
      </c>
      <c r="E34" s="335">
        <v>0</v>
      </c>
      <c r="F34" s="335">
        <v>0</v>
      </c>
      <c r="G34" s="335">
        <v>0</v>
      </c>
      <c r="H34" s="335">
        <v>0</v>
      </c>
      <c r="I34" s="335">
        <v>0</v>
      </c>
      <c r="J34" s="335">
        <v>0</v>
      </c>
      <c r="K34" s="335">
        <v>0</v>
      </c>
      <c r="L34" s="335">
        <v>0</v>
      </c>
      <c r="M34" s="335">
        <v>0</v>
      </c>
      <c r="N34" s="335">
        <v>0</v>
      </c>
      <c r="O34" s="335">
        <v>0</v>
      </c>
      <c r="P34" s="335">
        <v>0</v>
      </c>
      <c r="Q34" s="335">
        <v>0</v>
      </c>
      <c r="R34" s="453"/>
    </row>
    <row r="35" spans="1:18" ht="20.100000000000001" customHeight="1" x14ac:dyDescent="0.35">
      <c r="A35" s="63" t="s">
        <v>86</v>
      </c>
      <c r="B35" s="64" t="s">
        <v>88</v>
      </c>
      <c r="C35" s="334">
        <v>7</v>
      </c>
      <c r="D35" s="334">
        <v>0</v>
      </c>
      <c r="E35" s="334">
        <v>0</v>
      </c>
      <c r="F35" s="334">
        <v>0</v>
      </c>
      <c r="G35" s="334">
        <v>0</v>
      </c>
      <c r="H35" s="334">
        <v>0</v>
      </c>
      <c r="I35" s="334">
        <v>0</v>
      </c>
      <c r="J35" s="334">
        <v>0</v>
      </c>
      <c r="K35" s="334">
        <v>4</v>
      </c>
      <c r="L35" s="334">
        <v>22.9</v>
      </c>
      <c r="M35" s="334">
        <v>2</v>
      </c>
      <c r="N35" s="334">
        <v>0</v>
      </c>
      <c r="O35" s="334">
        <v>0</v>
      </c>
      <c r="P35" s="334">
        <v>29.1</v>
      </c>
      <c r="Q35" s="334">
        <v>65</v>
      </c>
      <c r="R35" s="453"/>
    </row>
    <row r="36" spans="1:18" ht="20.100000000000001" customHeight="1" x14ac:dyDescent="0.35">
      <c r="A36" s="69" t="s">
        <v>90</v>
      </c>
      <c r="B36" s="70" t="s">
        <v>91</v>
      </c>
      <c r="C36" s="335">
        <v>1.9875</v>
      </c>
      <c r="D36" s="335">
        <v>0</v>
      </c>
      <c r="E36" s="335">
        <v>0</v>
      </c>
      <c r="F36" s="335">
        <v>0</v>
      </c>
      <c r="G36" s="335">
        <v>1</v>
      </c>
      <c r="H36" s="335">
        <v>0</v>
      </c>
      <c r="I36" s="335">
        <v>2.75</v>
      </c>
      <c r="J36" s="335">
        <v>0</v>
      </c>
      <c r="K36" s="335">
        <v>0</v>
      </c>
      <c r="L36" s="335">
        <v>0</v>
      </c>
      <c r="M36" s="335">
        <v>0</v>
      </c>
      <c r="N36" s="335">
        <v>11</v>
      </c>
      <c r="O36" s="335">
        <v>0</v>
      </c>
      <c r="P36" s="335">
        <v>0</v>
      </c>
      <c r="Q36" s="335">
        <v>16.737500000000001</v>
      </c>
      <c r="R36" s="453"/>
    </row>
    <row r="37" spans="1:18" ht="20.100000000000001" customHeight="1" x14ac:dyDescent="0.35">
      <c r="A37" s="63" t="s">
        <v>93</v>
      </c>
      <c r="B37" s="64" t="s">
        <v>94</v>
      </c>
      <c r="C37" s="334">
        <v>1</v>
      </c>
      <c r="D37" s="334">
        <v>0</v>
      </c>
      <c r="E37" s="334">
        <v>0</v>
      </c>
      <c r="F37" s="334">
        <v>0</v>
      </c>
      <c r="G37" s="334">
        <v>0</v>
      </c>
      <c r="H37" s="334">
        <v>0</v>
      </c>
      <c r="I37" s="334">
        <v>0</v>
      </c>
      <c r="J37" s="334">
        <v>0</v>
      </c>
      <c r="K37" s="334">
        <v>0</v>
      </c>
      <c r="L37" s="334">
        <v>0</v>
      </c>
      <c r="M37" s="334">
        <v>0</v>
      </c>
      <c r="N37" s="334">
        <v>0</v>
      </c>
      <c r="O37" s="334">
        <v>0</v>
      </c>
      <c r="P37" s="334">
        <v>0</v>
      </c>
      <c r="Q37" s="334">
        <v>1</v>
      </c>
      <c r="R37" s="453"/>
    </row>
    <row r="38" spans="1:18" ht="20.100000000000001" customHeight="1" x14ac:dyDescent="0.35">
      <c r="A38" s="69" t="s">
        <v>96</v>
      </c>
      <c r="B38" s="70" t="s">
        <v>97</v>
      </c>
      <c r="C38" s="335">
        <v>4</v>
      </c>
      <c r="D38" s="335">
        <v>0</v>
      </c>
      <c r="E38" s="335">
        <v>0</v>
      </c>
      <c r="F38" s="335">
        <v>0</v>
      </c>
      <c r="G38" s="335">
        <v>0</v>
      </c>
      <c r="H38" s="335">
        <v>0</v>
      </c>
      <c r="I38" s="335">
        <v>0</v>
      </c>
      <c r="J38" s="335">
        <v>0</v>
      </c>
      <c r="K38" s="335">
        <v>0</v>
      </c>
      <c r="L38" s="335">
        <v>0</v>
      </c>
      <c r="M38" s="335">
        <v>0</v>
      </c>
      <c r="N38" s="335">
        <v>0</v>
      </c>
      <c r="O38" s="335">
        <v>0</v>
      </c>
      <c r="P38" s="335">
        <v>0</v>
      </c>
      <c r="Q38" s="335">
        <v>4</v>
      </c>
      <c r="R38" s="453"/>
    </row>
    <row r="39" spans="1:18" ht="20.100000000000001" customHeight="1" x14ac:dyDescent="0.35">
      <c r="A39" s="63" t="s">
        <v>96</v>
      </c>
      <c r="B39" s="64" t="s">
        <v>98</v>
      </c>
      <c r="C39" s="334">
        <v>0</v>
      </c>
      <c r="D39" s="334">
        <v>0</v>
      </c>
      <c r="E39" s="334">
        <v>0</v>
      </c>
      <c r="F39" s="334">
        <v>0</v>
      </c>
      <c r="G39" s="334">
        <v>0</v>
      </c>
      <c r="H39" s="334">
        <v>0</v>
      </c>
      <c r="I39" s="334">
        <v>0</v>
      </c>
      <c r="J39" s="334">
        <v>0</v>
      </c>
      <c r="K39" s="334">
        <v>0</v>
      </c>
      <c r="L39" s="334">
        <v>0</v>
      </c>
      <c r="M39" s="334">
        <v>0</v>
      </c>
      <c r="N39" s="334">
        <v>0</v>
      </c>
      <c r="O39" s="334">
        <v>0</v>
      </c>
      <c r="P39" s="334">
        <v>0</v>
      </c>
      <c r="Q39" s="334">
        <v>0</v>
      </c>
      <c r="R39" s="453"/>
    </row>
    <row r="40" spans="1:18" ht="20.100000000000001" customHeight="1" x14ac:dyDescent="0.35">
      <c r="A40" s="69" t="s">
        <v>99</v>
      </c>
      <c r="B40" s="70" t="s">
        <v>100</v>
      </c>
      <c r="C40" s="335">
        <v>0</v>
      </c>
      <c r="D40" s="335">
        <v>0</v>
      </c>
      <c r="E40" s="335">
        <v>0</v>
      </c>
      <c r="F40" s="335">
        <v>0</v>
      </c>
      <c r="G40" s="335">
        <v>0</v>
      </c>
      <c r="H40" s="335">
        <v>0</v>
      </c>
      <c r="I40" s="335">
        <v>0</v>
      </c>
      <c r="J40" s="335">
        <v>0</v>
      </c>
      <c r="K40" s="335">
        <v>0</v>
      </c>
      <c r="L40" s="335">
        <v>0.5</v>
      </c>
      <c r="M40" s="335">
        <v>0</v>
      </c>
      <c r="N40" s="335">
        <v>0</v>
      </c>
      <c r="O40" s="335">
        <v>0</v>
      </c>
      <c r="P40" s="335">
        <v>0</v>
      </c>
      <c r="Q40" s="335">
        <v>0.5</v>
      </c>
      <c r="R40" s="453"/>
    </row>
    <row r="41" spans="1:18" ht="20.100000000000001" customHeight="1" x14ac:dyDescent="0.35">
      <c r="A41" s="63" t="s">
        <v>99</v>
      </c>
      <c r="B41" s="64" t="s">
        <v>102</v>
      </c>
      <c r="C41" s="334">
        <v>1</v>
      </c>
      <c r="D41" s="334">
        <v>0</v>
      </c>
      <c r="E41" s="334">
        <v>0</v>
      </c>
      <c r="F41" s="334">
        <v>0</v>
      </c>
      <c r="G41" s="334">
        <v>0</v>
      </c>
      <c r="H41" s="334">
        <v>0</v>
      </c>
      <c r="I41" s="334">
        <v>0</v>
      </c>
      <c r="J41" s="334">
        <v>0</v>
      </c>
      <c r="K41" s="334">
        <v>0</v>
      </c>
      <c r="L41" s="334">
        <v>0</v>
      </c>
      <c r="M41" s="334">
        <v>0</v>
      </c>
      <c r="N41" s="334">
        <v>4</v>
      </c>
      <c r="O41" s="334">
        <v>0</v>
      </c>
      <c r="P41" s="334">
        <v>0</v>
      </c>
      <c r="Q41" s="334">
        <v>5</v>
      </c>
      <c r="R41" s="453"/>
    </row>
    <row r="42" spans="1:18" ht="20.100000000000001" customHeight="1" x14ac:dyDescent="0.35">
      <c r="A42" s="69" t="s">
        <v>103</v>
      </c>
      <c r="B42" s="70" t="s">
        <v>104</v>
      </c>
      <c r="C42" s="335">
        <v>0</v>
      </c>
      <c r="D42" s="335">
        <v>0</v>
      </c>
      <c r="E42" s="335">
        <v>0</v>
      </c>
      <c r="F42" s="335">
        <v>0</v>
      </c>
      <c r="G42" s="335">
        <v>0</v>
      </c>
      <c r="H42" s="335">
        <v>0</v>
      </c>
      <c r="I42" s="335">
        <v>0</v>
      </c>
      <c r="J42" s="335">
        <v>0</v>
      </c>
      <c r="K42" s="335">
        <v>0</v>
      </c>
      <c r="L42" s="335">
        <v>0</v>
      </c>
      <c r="M42" s="335">
        <v>0</v>
      </c>
      <c r="N42" s="335">
        <v>2</v>
      </c>
      <c r="O42" s="335">
        <v>0</v>
      </c>
      <c r="P42" s="335">
        <v>0</v>
      </c>
      <c r="Q42" s="335">
        <v>2</v>
      </c>
      <c r="R42" s="453"/>
    </row>
    <row r="43" spans="1:18" ht="20.100000000000001" customHeight="1" x14ac:dyDescent="0.35">
      <c r="A43" s="63" t="s">
        <v>106</v>
      </c>
      <c r="B43" s="64" t="s">
        <v>107</v>
      </c>
      <c r="C43" s="334">
        <v>4</v>
      </c>
      <c r="D43" s="334">
        <v>0</v>
      </c>
      <c r="E43" s="334">
        <v>0</v>
      </c>
      <c r="F43" s="334">
        <v>0</v>
      </c>
      <c r="G43" s="334">
        <v>0</v>
      </c>
      <c r="H43" s="334">
        <v>0</v>
      </c>
      <c r="I43" s="334">
        <v>0</v>
      </c>
      <c r="J43" s="334">
        <v>0</v>
      </c>
      <c r="K43" s="334">
        <v>0</v>
      </c>
      <c r="L43" s="334">
        <v>0</v>
      </c>
      <c r="M43" s="334">
        <v>0</v>
      </c>
      <c r="N43" s="334">
        <v>1</v>
      </c>
      <c r="O43" s="334">
        <v>0</v>
      </c>
      <c r="P43" s="334">
        <v>10</v>
      </c>
      <c r="Q43" s="334">
        <v>15</v>
      </c>
      <c r="R43" s="453"/>
    </row>
    <row r="44" spans="1:18" ht="20.100000000000001" customHeight="1" x14ac:dyDescent="0.35">
      <c r="A44" s="69" t="s">
        <v>109</v>
      </c>
      <c r="B44" s="70" t="s">
        <v>110</v>
      </c>
      <c r="C44" s="335">
        <v>1</v>
      </c>
      <c r="D44" s="335">
        <v>0</v>
      </c>
      <c r="E44" s="335">
        <v>0</v>
      </c>
      <c r="F44" s="335">
        <v>0</v>
      </c>
      <c r="G44" s="335">
        <v>0</v>
      </c>
      <c r="H44" s="335">
        <v>0</v>
      </c>
      <c r="I44" s="335">
        <v>0</v>
      </c>
      <c r="J44" s="335">
        <v>0</v>
      </c>
      <c r="K44" s="335">
        <v>0</v>
      </c>
      <c r="L44" s="335">
        <v>0</v>
      </c>
      <c r="M44" s="335">
        <v>0</v>
      </c>
      <c r="N44" s="335">
        <v>0</v>
      </c>
      <c r="O44" s="335">
        <v>0</v>
      </c>
      <c r="P44" s="335">
        <v>0</v>
      </c>
      <c r="Q44" s="335">
        <v>1</v>
      </c>
      <c r="R44" s="453"/>
    </row>
    <row r="45" spans="1:18" ht="20.100000000000001" customHeight="1" x14ac:dyDescent="0.35">
      <c r="A45" s="63" t="s">
        <v>109</v>
      </c>
      <c r="B45" s="64" t="s">
        <v>112</v>
      </c>
      <c r="C45" s="334">
        <v>3</v>
      </c>
      <c r="D45" s="334">
        <v>0</v>
      </c>
      <c r="E45" s="334">
        <v>0</v>
      </c>
      <c r="F45" s="334">
        <v>0</v>
      </c>
      <c r="G45" s="334">
        <v>0</v>
      </c>
      <c r="H45" s="334">
        <v>0</v>
      </c>
      <c r="I45" s="334">
        <v>1</v>
      </c>
      <c r="J45" s="334">
        <v>0</v>
      </c>
      <c r="K45" s="334">
        <v>0</v>
      </c>
      <c r="L45" s="334">
        <v>0</v>
      </c>
      <c r="M45" s="334">
        <v>0</v>
      </c>
      <c r="N45" s="334">
        <v>0</v>
      </c>
      <c r="O45" s="334">
        <v>0</v>
      </c>
      <c r="P45" s="334">
        <v>0</v>
      </c>
      <c r="Q45" s="334">
        <v>4</v>
      </c>
      <c r="R45" s="453"/>
    </row>
    <row r="46" spans="1:18" ht="20.100000000000001" customHeight="1" x14ac:dyDescent="0.35">
      <c r="A46" s="69" t="s">
        <v>109</v>
      </c>
      <c r="B46" s="70" t="s">
        <v>113</v>
      </c>
      <c r="C46" s="335">
        <v>2</v>
      </c>
      <c r="D46" s="335">
        <v>0</v>
      </c>
      <c r="E46" s="335">
        <v>0</v>
      </c>
      <c r="F46" s="335">
        <v>0</v>
      </c>
      <c r="G46" s="335">
        <v>0</v>
      </c>
      <c r="H46" s="335">
        <v>0</v>
      </c>
      <c r="I46" s="335">
        <v>0</v>
      </c>
      <c r="J46" s="335">
        <v>0</v>
      </c>
      <c r="K46" s="335">
        <v>0</v>
      </c>
      <c r="L46" s="335">
        <v>0</v>
      </c>
      <c r="M46" s="335">
        <v>0</v>
      </c>
      <c r="N46" s="335">
        <v>0</v>
      </c>
      <c r="O46" s="335">
        <v>0</v>
      </c>
      <c r="P46" s="335">
        <v>0</v>
      </c>
      <c r="Q46" s="335">
        <v>2</v>
      </c>
      <c r="R46" s="453"/>
    </row>
    <row r="47" spans="1:18" ht="20.100000000000001" customHeight="1" x14ac:dyDescent="0.35">
      <c r="A47" s="63" t="s">
        <v>109</v>
      </c>
      <c r="B47" s="64" t="s">
        <v>114</v>
      </c>
      <c r="C47" s="334">
        <v>0</v>
      </c>
      <c r="D47" s="334">
        <v>0</v>
      </c>
      <c r="E47" s="334">
        <v>0</v>
      </c>
      <c r="F47" s="334">
        <v>0</v>
      </c>
      <c r="G47" s="334">
        <v>0</v>
      </c>
      <c r="H47" s="334">
        <v>0</v>
      </c>
      <c r="I47" s="334">
        <v>0</v>
      </c>
      <c r="J47" s="334">
        <v>0</v>
      </c>
      <c r="K47" s="334">
        <v>0</v>
      </c>
      <c r="L47" s="334">
        <v>0</v>
      </c>
      <c r="M47" s="334">
        <v>0</v>
      </c>
      <c r="N47" s="334">
        <v>0</v>
      </c>
      <c r="O47" s="334">
        <v>0</v>
      </c>
      <c r="P47" s="334">
        <v>0</v>
      </c>
      <c r="Q47" s="334">
        <v>0</v>
      </c>
      <c r="R47" s="453"/>
    </row>
    <row r="48" spans="1:18" ht="20.100000000000001" customHeight="1" x14ac:dyDescent="0.35">
      <c r="A48" s="69" t="s">
        <v>109</v>
      </c>
      <c r="B48" s="70" t="s">
        <v>116</v>
      </c>
      <c r="C48" s="335">
        <v>4.8</v>
      </c>
      <c r="D48" s="335">
        <v>0</v>
      </c>
      <c r="E48" s="335">
        <v>0</v>
      </c>
      <c r="F48" s="335">
        <v>3.3</v>
      </c>
      <c r="G48" s="335">
        <v>0</v>
      </c>
      <c r="H48" s="335">
        <v>0</v>
      </c>
      <c r="I48" s="335">
        <v>0.5</v>
      </c>
      <c r="J48" s="335">
        <v>0</v>
      </c>
      <c r="K48" s="335">
        <v>0</v>
      </c>
      <c r="L48" s="335">
        <v>0</v>
      </c>
      <c r="M48" s="335">
        <v>1</v>
      </c>
      <c r="N48" s="335">
        <v>17.309999999999999</v>
      </c>
      <c r="O48" s="335">
        <v>0</v>
      </c>
      <c r="P48" s="335">
        <v>7.35</v>
      </c>
      <c r="Q48" s="335">
        <v>34.26</v>
      </c>
      <c r="R48" s="453"/>
    </row>
    <row r="49" spans="1:18" ht="20.100000000000001" customHeight="1" x14ac:dyDescent="0.35">
      <c r="A49" s="63" t="s">
        <v>119</v>
      </c>
      <c r="B49" s="64" t="s">
        <v>120</v>
      </c>
      <c r="C49" s="334">
        <v>1</v>
      </c>
      <c r="D49" s="334">
        <v>0</v>
      </c>
      <c r="E49" s="334">
        <v>0</v>
      </c>
      <c r="F49" s="334">
        <v>0</v>
      </c>
      <c r="G49" s="334">
        <v>0</v>
      </c>
      <c r="H49" s="334">
        <v>0</v>
      </c>
      <c r="I49" s="334">
        <v>0</v>
      </c>
      <c r="J49" s="334">
        <v>0</v>
      </c>
      <c r="K49" s="334">
        <v>0</v>
      </c>
      <c r="L49" s="334">
        <v>0</v>
      </c>
      <c r="M49" s="334">
        <v>1</v>
      </c>
      <c r="N49" s="334">
        <v>14</v>
      </c>
      <c r="O49" s="334">
        <v>0</v>
      </c>
      <c r="P49" s="334">
        <v>0</v>
      </c>
      <c r="Q49" s="334">
        <v>16</v>
      </c>
      <c r="R49" s="453"/>
    </row>
    <row r="50" spans="1:18" ht="20.100000000000001" customHeight="1" x14ac:dyDescent="0.35">
      <c r="A50" s="69" t="s">
        <v>119</v>
      </c>
      <c r="B50" s="70" t="s">
        <v>121</v>
      </c>
      <c r="C50" s="335">
        <v>1.33</v>
      </c>
      <c r="D50" s="335">
        <v>0</v>
      </c>
      <c r="E50" s="335">
        <v>0</v>
      </c>
      <c r="F50" s="335">
        <v>3</v>
      </c>
      <c r="G50" s="335">
        <v>0</v>
      </c>
      <c r="H50" s="335">
        <v>0</v>
      </c>
      <c r="I50" s="335">
        <v>0</v>
      </c>
      <c r="J50" s="335">
        <v>0</v>
      </c>
      <c r="K50" s="335">
        <v>0</v>
      </c>
      <c r="L50" s="335">
        <v>0</v>
      </c>
      <c r="M50" s="335">
        <v>0</v>
      </c>
      <c r="N50" s="335">
        <v>2</v>
      </c>
      <c r="O50" s="335">
        <v>0</v>
      </c>
      <c r="P50" s="335">
        <v>1.7</v>
      </c>
      <c r="Q50" s="335">
        <v>8.0299999999999994</v>
      </c>
      <c r="R50" s="453"/>
    </row>
    <row r="51" spans="1:18" ht="20.100000000000001" customHeight="1" x14ac:dyDescent="0.35">
      <c r="A51" s="63" t="s">
        <v>125</v>
      </c>
      <c r="B51" s="64" t="s">
        <v>126</v>
      </c>
      <c r="C51" s="334">
        <v>1</v>
      </c>
      <c r="D51" s="334">
        <v>0</v>
      </c>
      <c r="E51" s="334">
        <v>0</v>
      </c>
      <c r="F51" s="334">
        <v>0</v>
      </c>
      <c r="G51" s="334">
        <v>0</v>
      </c>
      <c r="H51" s="334">
        <v>0</v>
      </c>
      <c r="I51" s="334">
        <v>0</v>
      </c>
      <c r="J51" s="334">
        <v>0</v>
      </c>
      <c r="K51" s="334">
        <v>0</v>
      </c>
      <c r="L51" s="334">
        <v>0</v>
      </c>
      <c r="M51" s="334">
        <v>0</v>
      </c>
      <c r="N51" s="334">
        <v>8.75</v>
      </c>
      <c r="O51" s="334">
        <v>0</v>
      </c>
      <c r="P51" s="334">
        <v>14.63</v>
      </c>
      <c r="Q51" s="334">
        <v>24.38</v>
      </c>
      <c r="R51" s="453"/>
    </row>
    <row r="52" spans="1:18" ht="20.100000000000001" customHeight="1" x14ac:dyDescent="0.35">
      <c r="A52" s="69" t="s">
        <v>125</v>
      </c>
      <c r="B52" s="70" t="s">
        <v>128</v>
      </c>
      <c r="C52" s="335">
        <v>0.25</v>
      </c>
      <c r="D52" s="335">
        <v>0</v>
      </c>
      <c r="E52" s="335">
        <v>0</v>
      </c>
      <c r="F52" s="335">
        <v>3</v>
      </c>
      <c r="G52" s="335">
        <v>0</v>
      </c>
      <c r="H52" s="335">
        <v>0</v>
      </c>
      <c r="I52" s="335">
        <v>0</v>
      </c>
      <c r="J52" s="335">
        <v>0</v>
      </c>
      <c r="K52" s="335">
        <v>0</v>
      </c>
      <c r="L52" s="335">
        <v>0</v>
      </c>
      <c r="M52" s="335">
        <v>0</v>
      </c>
      <c r="N52" s="335">
        <v>1</v>
      </c>
      <c r="O52" s="335">
        <v>0</v>
      </c>
      <c r="P52" s="335">
        <v>14.5</v>
      </c>
      <c r="Q52" s="335">
        <v>18.75</v>
      </c>
      <c r="R52" s="453"/>
    </row>
    <row r="53" spans="1:18" ht="20.100000000000001" customHeight="1" x14ac:dyDescent="0.35">
      <c r="A53" s="63" t="s">
        <v>130</v>
      </c>
      <c r="B53" s="64" t="s">
        <v>131</v>
      </c>
      <c r="C53" s="334">
        <v>1</v>
      </c>
      <c r="D53" s="334">
        <v>0</v>
      </c>
      <c r="E53" s="334">
        <v>0</v>
      </c>
      <c r="F53" s="334">
        <v>0</v>
      </c>
      <c r="G53" s="334">
        <v>0</v>
      </c>
      <c r="H53" s="334">
        <v>0</v>
      </c>
      <c r="I53" s="334">
        <v>1</v>
      </c>
      <c r="J53" s="334">
        <v>0</v>
      </c>
      <c r="K53" s="334">
        <v>0</v>
      </c>
      <c r="L53" s="334">
        <v>0</v>
      </c>
      <c r="M53" s="334">
        <v>0</v>
      </c>
      <c r="N53" s="334">
        <v>0</v>
      </c>
      <c r="O53" s="334">
        <v>0</v>
      </c>
      <c r="P53" s="334">
        <v>0</v>
      </c>
      <c r="Q53" s="334">
        <v>2</v>
      </c>
      <c r="R53" s="453"/>
    </row>
    <row r="54" spans="1:18" ht="20.100000000000001" customHeight="1" x14ac:dyDescent="0.35">
      <c r="A54" s="69" t="s">
        <v>133</v>
      </c>
      <c r="B54" s="70" t="s">
        <v>134</v>
      </c>
      <c r="C54" s="335">
        <v>1</v>
      </c>
      <c r="D54" s="335">
        <v>0</v>
      </c>
      <c r="E54" s="335">
        <v>0</v>
      </c>
      <c r="F54" s="335">
        <v>0</v>
      </c>
      <c r="G54" s="335">
        <v>0</v>
      </c>
      <c r="H54" s="335">
        <v>0</v>
      </c>
      <c r="I54" s="335">
        <v>0</v>
      </c>
      <c r="J54" s="335">
        <v>0</v>
      </c>
      <c r="K54" s="335">
        <v>0</v>
      </c>
      <c r="L54" s="335">
        <v>0</v>
      </c>
      <c r="M54" s="335">
        <v>0</v>
      </c>
      <c r="N54" s="335">
        <v>1</v>
      </c>
      <c r="O54" s="335">
        <v>0</v>
      </c>
      <c r="P54" s="335">
        <v>0</v>
      </c>
      <c r="Q54" s="335">
        <v>2</v>
      </c>
      <c r="R54" s="453"/>
    </row>
    <row r="55" spans="1:18" ht="20.100000000000001" customHeight="1" x14ac:dyDescent="0.35">
      <c r="A55" s="63" t="s">
        <v>136</v>
      </c>
      <c r="B55" s="64" t="s">
        <v>137</v>
      </c>
      <c r="C55" s="334">
        <v>0</v>
      </c>
      <c r="D55" s="334">
        <v>0</v>
      </c>
      <c r="E55" s="334">
        <v>1</v>
      </c>
      <c r="F55" s="334">
        <v>0</v>
      </c>
      <c r="G55" s="334">
        <v>1</v>
      </c>
      <c r="H55" s="334">
        <v>0</v>
      </c>
      <c r="I55" s="334">
        <v>0</v>
      </c>
      <c r="J55" s="334">
        <v>0</v>
      </c>
      <c r="K55" s="334">
        <v>0</v>
      </c>
      <c r="L55" s="334">
        <v>0</v>
      </c>
      <c r="M55" s="334">
        <v>0</v>
      </c>
      <c r="N55" s="334">
        <v>1</v>
      </c>
      <c r="O55" s="334">
        <v>0</v>
      </c>
      <c r="P55" s="334">
        <v>3</v>
      </c>
      <c r="Q55" s="334">
        <v>6</v>
      </c>
      <c r="R55" s="453"/>
    </row>
    <row r="56" spans="1:18" ht="20.100000000000001" customHeight="1" x14ac:dyDescent="0.35">
      <c r="A56" s="69" t="s">
        <v>136</v>
      </c>
      <c r="B56" s="70" t="s">
        <v>141</v>
      </c>
      <c r="C56" s="335">
        <v>0</v>
      </c>
      <c r="D56" s="335">
        <v>0</v>
      </c>
      <c r="E56" s="335">
        <v>0</v>
      </c>
      <c r="F56" s="335">
        <v>0</v>
      </c>
      <c r="G56" s="335">
        <v>0</v>
      </c>
      <c r="H56" s="335">
        <v>0</v>
      </c>
      <c r="I56" s="335">
        <v>0</v>
      </c>
      <c r="J56" s="335">
        <v>0</v>
      </c>
      <c r="K56" s="335">
        <v>0</v>
      </c>
      <c r="L56" s="335">
        <v>0</v>
      </c>
      <c r="M56" s="335">
        <v>0</v>
      </c>
      <c r="N56" s="335">
        <v>0</v>
      </c>
      <c r="O56" s="335">
        <v>0</v>
      </c>
      <c r="P56" s="335">
        <v>0</v>
      </c>
      <c r="Q56" s="335">
        <v>0</v>
      </c>
      <c r="R56" s="453"/>
    </row>
    <row r="57" spans="1:18" ht="20.100000000000001" customHeight="1" x14ac:dyDescent="0.35">
      <c r="A57" s="63" t="s">
        <v>136</v>
      </c>
      <c r="B57" s="64" t="s">
        <v>143</v>
      </c>
      <c r="C57" s="334">
        <v>6</v>
      </c>
      <c r="D57" s="334">
        <v>0</v>
      </c>
      <c r="E57" s="334">
        <v>0</v>
      </c>
      <c r="F57" s="334">
        <v>0</v>
      </c>
      <c r="G57" s="334">
        <v>0</v>
      </c>
      <c r="H57" s="334">
        <v>0</v>
      </c>
      <c r="I57" s="334">
        <v>0</v>
      </c>
      <c r="J57" s="334">
        <v>0</v>
      </c>
      <c r="K57" s="334">
        <v>0</v>
      </c>
      <c r="L57" s="334">
        <v>0</v>
      </c>
      <c r="M57" s="334">
        <v>0</v>
      </c>
      <c r="N57" s="334">
        <v>0</v>
      </c>
      <c r="O57" s="334">
        <v>0</v>
      </c>
      <c r="P57" s="334">
        <v>3</v>
      </c>
      <c r="Q57" s="334">
        <v>9</v>
      </c>
      <c r="R57" s="453"/>
    </row>
    <row r="58" spans="1:18" ht="20.100000000000001" customHeight="1" x14ac:dyDescent="0.35">
      <c r="A58" s="69" t="s">
        <v>145</v>
      </c>
      <c r="B58" s="70" t="s">
        <v>146</v>
      </c>
      <c r="C58" s="335">
        <v>0</v>
      </c>
      <c r="D58" s="335">
        <v>0</v>
      </c>
      <c r="E58" s="335">
        <v>0</v>
      </c>
      <c r="F58" s="335">
        <v>0</v>
      </c>
      <c r="G58" s="335">
        <v>0</v>
      </c>
      <c r="H58" s="335">
        <v>0</v>
      </c>
      <c r="I58" s="335">
        <v>0</v>
      </c>
      <c r="J58" s="335">
        <v>0</v>
      </c>
      <c r="K58" s="335">
        <v>0</v>
      </c>
      <c r="L58" s="335">
        <v>0</v>
      </c>
      <c r="M58" s="335">
        <v>0</v>
      </c>
      <c r="N58" s="335">
        <v>0</v>
      </c>
      <c r="O58" s="335">
        <v>0</v>
      </c>
      <c r="P58" s="335">
        <v>5</v>
      </c>
      <c r="Q58" s="335">
        <v>5</v>
      </c>
      <c r="R58" s="453"/>
    </row>
    <row r="59" spans="1:18" ht="20.100000000000001" customHeight="1" x14ac:dyDescent="0.35">
      <c r="A59" s="63" t="s">
        <v>148</v>
      </c>
      <c r="B59" s="64" t="s">
        <v>149</v>
      </c>
      <c r="C59" s="334">
        <v>0</v>
      </c>
      <c r="D59" s="334">
        <v>0</v>
      </c>
      <c r="E59" s="334">
        <v>0</v>
      </c>
      <c r="F59" s="334">
        <v>0</v>
      </c>
      <c r="G59" s="334">
        <v>0</v>
      </c>
      <c r="H59" s="334">
        <v>0</v>
      </c>
      <c r="I59" s="334">
        <v>1</v>
      </c>
      <c r="J59" s="334">
        <v>0</v>
      </c>
      <c r="K59" s="334">
        <v>0</v>
      </c>
      <c r="L59" s="334">
        <v>0</v>
      </c>
      <c r="M59" s="334">
        <v>0</v>
      </c>
      <c r="N59" s="334">
        <v>0</v>
      </c>
      <c r="O59" s="334">
        <v>0</v>
      </c>
      <c r="P59" s="334">
        <v>0</v>
      </c>
      <c r="Q59" s="334">
        <v>1</v>
      </c>
      <c r="R59" s="453"/>
    </row>
    <row r="60" spans="1:18" ht="20.100000000000001" customHeight="1" x14ac:dyDescent="0.35">
      <c r="A60" s="69" t="s">
        <v>148</v>
      </c>
      <c r="B60" s="70" t="s">
        <v>150</v>
      </c>
      <c r="C60" s="335">
        <v>2</v>
      </c>
      <c r="D60" s="335">
        <v>0</v>
      </c>
      <c r="E60" s="335">
        <v>0</v>
      </c>
      <c r="F60" s="335">
        <v>0</v>
      </c>
      <c r="G60" s="335">
        <v>0</v>
      </c>
      <c r="H60" s="335">
        <v>0</v>
      </c>
      <c r="I60" s="335">
        <v>0</v>
      </c>
      <c r="J60" s="335">
        <v>0</v>
      </c>
      <c r="K60" s="335">
        <v>0</v>
      </c>
      <c r="L60" s="335">
        <v>0</v>
      </c>
      <c r="M60" s="335">
        <v>0</v>
      </c>
      <c r="N60" s="335">
        <v>0</v>
      </c>
      <c r="O60" s="335">
        <v>0</v>
      </c>
      <c r="P60" s="335">
        <v>0</v>
      </c>
      <c r="Q60" s="335">
        <v>2</v>
      </c>
      <c r="R60" s="453"/>
    </row>
    <row r="61" spans="1:18" ht="20.100000000000001" customHeight="1" x14ac:dyDescent="0.35">
      <c r="A61" s="63" t="s">
        <v>151</v>
      </c>
      <c r="B61" s="64" t="s">
        <v>152</v>
      </c>
      <c r="C61" s="334">
        <v>5.25</v>
      </c>
      <c r="D61" s="334">
        <v>0</v>
      </c>
      <c r="E61" s="334">
        <v>0</v>
      </c>
      <c r="F61" s="334">
        <v>0</v>
      </c>
      <c r="G61" s="334">
        <v>0</v>
      </c>
      <c r="H61" s="334">
        <v>0</v>
      </c>
      <c r="I61" s="334">
        <v>4</v>
      </c>
      <c r="J61" s="334">
        <v>0</v>
      </c>
      <c r="K61" s="334">
        <v>0</v>
      </c>
      <c r="L61" s="334">
        <v>0</v>
      </c>
      <c r="M61" s="334">
        <v>0</v>
      </c>
      <c r="N61" s="334">
        <v>13.65</v>
      </c>
      <c r="O61" s="334">
        <v>0.15</v>
      </c>
      <c r="P61" s="334">
        <v>14</v>
      </c>
      <c r="Q61" s="334">
        <v>37.049999999999997</v>
      </c>
      <c r="R61" s="453"/>
    </row>
    <row r="62" spans="1:18" ht="20.100000000000001" customHeight="1" x14ac:dyDescent="0.35">
      <c r="A62" s="69" t="s">
        <v>151</v>
      </c>
      <c r="B62" s="70" t="s">
        <v>154</v>
      </c>
      <c r="C62" s="335">
        <v>17</v>
      </c>
      <c r="D62" s="335">
        <v>0</v>
      </c>
      <c r="E62" s="335">
        <v>0</v>
      </c>
      <c r="F62" s="335">
        <v>0</v>
      </c>
      <c r="G62" s="335">
        <v>0</v>
      </c>
      <c r="H62" s="335">
        <v>0</v>
      </c>
      <c r="I62" s="335">
        <v>0</v>
      </c>
      <c r="J62" s="335">
        <v>0</v>
      </c>
      <c r="K62" s="335">
        <v>0</v>
      </c>
      <c r="L62" s="335">
        <v>0</v>
      </c>
      <c r="M62" s="335">
        <v>0</v>
      </c>
      <c r="N62" s="335">
        <v>0</v>
      </c>
      <c r="O62" s="335">
        <v>0</v>
      </c>
      <c r="P62" s="335">
        <v>0</v>
      </c>
      <c r="Q62" s="335">
        <v>17</v>
      </c>
      <c r="R62" s="453"/>
    </row>
    <row r="63" spans="1:18" ht="20.100000000000001" customHeight="1" x14ac:dyDescent="0.35">
      <c r="A63" s="63" t="s">
        <v>151</v>
      </c>
      <c r="B63" s="64" t="s">
        <v>155</v>
      </c>
      <c r="C63" s="334">
        <v>3</v>
      </c>
      <c r="D63" s="334">
        <v>0</v>
      </c>
      <c r="E63" s="334">
        <v>0</v>
      </c>
      <c r="F63" s="334">
        <v>0</v>
      </c>
      <c r="G63" s="334">
        <v>0</v>
      </c>
      <c r="H63" s="334">
        <v>0</v>
      </c>
      <c r="I63" s="334">
        <v>1</v>
      </c>
      <c r="J63" s="334">
        <v>0</v>
      </c>
      <c r="K63" s="334">
        <v>0</v>
      </c>
      <c r="L63" s="334">
        <v>0</v>
      </c>
      <c r="M63" s="334">
        <v>0</v>
      </c>
      <c r="N63" s="334">
        <v>5</v>
      </c>
      <c r="O63" s="334">
        <v>0.5</v>
      </c>
      <c r="P63" s="334">
        <v>8</v>
      </c>
      <c r="Q63" s="334">
        <v>17.5</v>
      </c>
      <c r="R63" s="453"/>
    </row>
    <row r="64" spans="1:18" ht="20.100000000000001" customHeight="1" x14ac:dyDescent="0.35">
      <c r="A64" s="69" t="s">
        <v>156</v>
      </c>
      <c r="B64" s="70" t="s">
        <v>157</v>
      </c>
      <c r="C64" s="335">
        <v>1</v>
      </c>
      <c r="D64" s="335">
        <v>0</v>
      </c>
      <c r="E64" s="335">
        <v>0</v>
      </c>
      <c r="F64" s="335">
        <v>0</v>
      </c>
      <c r="G64" s="335">
        <v>0</v>
      </c>
      <c r="H64" s="335">
        <v>0</v>
      </c>
      <c r="I64" s="335">
        <v>0</v>
      </c>
      <c r="J64" s="335">
        <v>0</v>
      </c>
      <c r="K64" s="335">
        <v>0</v>
      </c>
      <c r="L64" s="335">
        <v>0</v>
      </c>
      <c r="M64" s="335">
        <v>0</v>
      </c>
      <c r="N64" s="335">
        <v>0</v>
      </c>
      <c r="O64" s="335">
        <v>0</v>
      </c>
      <c r="P64" s="335">
        <v>0</v>
      </c>
      <c r="Q64" s="335">
        <v>1</v>
      </c>
      <c r="R64" s="453"/>
    </row>
    <row r="65" spans="1:18" ht="20.100000000000001" customHeight="1" x14ac:dyDescent="0.35">
      <c r="A65" s="63" t="s">
        <v>156</v>
      </c>
      <c r="B65" s="64" t="s">
        <v>159</v>
      </c>
      <c r="C65" s="334">
        <v>0</v>
      </c>
      <c r="D65" s="334">
        <v>0</v>
      </c>
      <c r="E65" s="334">
        <v>0</v>
      </c>
      <c r="F65" s="334">
        <v>0</v>
      </c>
      <c r="G65" s="334">
        <v>2.29</v>
      </c>
      <c r="H65" s="334">
        <v>0</v>
      </c>
      <c r="I65" s="334">
        <v>0</v>
      </c>
      <c r="J65" s="334">
        <v>0</v>
      </c>
      <c r="K65" s="334">
        <v>0</v>
      </c>
      <c r="L65" s="334">
        <v>0</v>
      </c>
      <c r="M65" s="334">
        <v>0</v>
      </c>
      <c r="N65" s="334">
        <v>1.25</v>
      </c>
      <c r="O65" s="334">
        <v>0</v>
      </c>
      <c r="P65" s="334">
        <v>0</v>
      </c>
      <c r="Q65" s="334">
        <v>3.54</v>
      </c>
      <c r="R65" s="453"/>
    </row>
    <row r="66" spans="1:18" ht="20.100000000000001" customHeight="1" x14ac:dyDescent="0.35">
      <c r="A66" s="69" t="s">
        <v>161</v>
      </c>
      <c r="B66" s="70" t="s">
        <v>162</v>
      </c>
      <c r="C66" s="335">
        <v>3</v>
      </c>
      <c r="D66" s="335">
        <v>0</v>
      </c>
      <c r="E66" s="335">
        <v>0</v>
      </c>
      <c r="F66" s="335">
        <v>0</v>
      </c>
      <c r="G66" s="335">
        <v>7</v>
      </c>
      <c r="H66" s="335">
        <v>0</v>
      </c>
      <c r="I66" s="335">
        <v>0</v>
      </c>
      <c r="J66" s="335">
        <v>0</v>
      </c>
      <c r="K66" s="335">
        <v>0</v>
      </c>
      <c r="L66" s="335">
        <v>0</v>
      </c>
      <c r="M66" s="335">
        <v>0</v>
      </c>
      <c r="N66" s="335">
        <v>0</v>
      </c>
      <c r="O66" s="335">
        <v>0</v>
      </c>
      <c r="P66" s="335">
        <v>0</v>
      </c>
      <c r="Q66" s="335">
        <v>10</v>
      </c>
      <c r="R66" s="453"/>
    </row>
    <row r="67" spans="1:18" ht="20.100000000000001" customHeight="1" x14ac:dyDescent="0.35">
      <c r="A67" s="63" t="s">
        <v>164</v>
      </c>
      <c r="B67" s="64" t="s">
        <v>165</v>
      </c>
      <c r="C67" s="334">
        <v>1.1499999999999999</v>
      </c>
      <c r="D67" s="334">
        <v>0</v>
      </c>
      <c r="E67" s="334">
        <v>0</v>
      </c>
      <c r="F67" s="334">
        <v>0.5</v>
      </c>
      <c r="G67" s="334">
        <v>0</v>
      </c>
      <c r="H67" s="334">
        <v>0</v>
      </c>
      <c r="I67" s="334">
        <v>0</v>
      </c>
      <c r="J67" s="334">
        <v>0</v>
      </c>
      <c r="K67" s="334">
        <v>0</v>
      </c>
      <c r="L67" s="334">
        <v>0</v>
      </c>
      <c r="M67" s="334">
        <v>0</v>
      </c>
      <c r="N67" s="334">
        <v>4.6500000000000004</v>
      </c>
      <c r="O67" s="334">
        <v>0</v>
      </c>
      <c r="P67" s="334">
        <v>0</v>
      </c>
      <c r="Q67" s="334">
        <v>6.3</v>
      </c>
      <c r="R67" s="453"/>
    </row>
    <row r="68" spans="1:18" ht="20.100000000000001" customHeight="1" x14ac:dyDescent="0.35">
      <c r="A68" s="69" t="s">
        <v>167</v>
      </c>
      <c r="B68" s="70" t="s">
        <v>168</v>
      </c>
      <c r="C68" s="335">
        <v>0</v>
      </c>
      <c r="D68" s="335">
        <v>0</v>
      </c>
      <c r="E68" s="335">
        <v>0</v>
      </c>
      <c r="F68" s="335">
        <v>0</v>
      </c>
      <c r="G68" s="335">
        <v>0</v>
      </c>
      <c r="H68" s="335">
        <v>0</v>
      </c>
      <c r="I68" s="335">
        <v>0</v>
      </c>
      <c r="J68" s="335">
        <v>0</v>
      </c>
      <c r="K68" s="335">
        <v>0</v>
      </c>
      <c r="L68" s="335">
        <v>0</v>
      </c>
      <c r="M68" s="335">
        <v>0</v>
      </c>
      <c r="N68" s="335">
        <v>0</v>
      </c>
      <c r="O68" s="335">
        <v>0</v>
      </c>
      <c r="P68" s="335">
        <v>1</v>
      </c>
      <c r="Q68" s="335">
        <v>1</v>
      </c>
      <c r="R68" s="453"/>
    </row>
    <row r="69" spans="1:18" ht="20.100000000000001" customHeight="1" x14ac:dyDescent="0.35">
      <c r="A69" s="63" t="s">
        <v>170</v>
      </c>
      <c r="B69" s="64" t="s">
        <v>171</v>
      </c>
      <c r="C69" s="334">
        <v>0.5</v>
      </c>
      <c r="D69" s="334">
        <v>0</v>
      </c>
      <c r="E69" s="334">
        <v>0</v>
      </c>
      <c r="F69" s="334">
        <v>0</v>
      </c>
      <c r="G69" s="334">
        <v>0</v>
      </c>
      <c r="H69" s="334">
        <v>0</v>
      </c>
      <c r="I69" s="334">
        <v>0</v>
      </c>
      <c r="J69" s="334">
        <v>0</v>
      </c>
      <c r="K69" s="334">
        <v>0</v>
      </c>
      <c r="L69" s="334">
        <v>0</v>
      </c>
      <c r="M69" s="334">
        <v>0</v>
      </c>
      <c r="N69" s="334">
        <v>0</v>
      </c>
      <c r="O69" s="334">
        <v>0</v>
      </c>
      <c r="P69" s="334">
        <v>0.8</v>
      </c>
      <c r="Q69" s="334">
        <v>1.3</v>
      </c>
      <c r="R69" s="453"/>
    </row>
    <row r="70" spans="1:18" ht="20.100000000000001" customHeight="1" x14ac:dyDescent="0.35">
      <c r="A70" s="69" t="s">
        <v>173</v>
      </c>
      <c r="B70" s="70" t="s">
        <v>174</v>
      </c>
      <c r="C70" s="335">
        <v>3</v>
      </c>
      <c r="D70" s="335">
        <v>0</v>
      </c>
      <c r="E70" s="335">
        <v>0</v>
      </c>
      <c r="F70" s="335">
        <v>0</v>
      </c>
      <c r="G70" s="335">
        <v>0</v>
      </c>
      <c r="H70" s="335">
        <v>0</v>
      </c>
      <c r="I70" s="335">
        <v>0</v>
      </c>
      <c r="J70" s="335">
        <v>0</v>
      </c>
      <c r="K70" s="335">
        <v>0</v>
      </c>
      <c r="L70" s="335">
        <v>0</v>
      </c>
      <c r="M70" s="335">
        <v>0</v>
      </c>
      <c r="N70" s="335">
        <v>1</v>
      </c>
      <c r="O70" s="335">
        <v>0</v>
      </c>
      <c r="P70" s="335">
        <v>0</v>
      </c>
      <c r="Q70" s="335">
        <v>4</v>
      </c>
      <c r="R70" s="453"/>
    </row>
    <row r="71" spans="1:18" ht="25.5" customHeight="1" x14ac:dyDescent="0.35">
      <c r="A71" s="324"/>
      <c r="B71" s="324" t="s">
        <v>616</v>
      </c>
      <c r="C71" s="332">
        <v>130.72</v>
      </c>
      <c r="D71" s="332">
        <v>3</v>
      </c>
      <c r="E71" s="332">
        <v>6.3</v>
      </c>
      <c r="F71" s="332">
        <v>13.9</v>
      </c>
      <c r="G71" s="332">
        <v>15.29</v>
      </c>
      <c r="H71" s="332"/>
      <c r="I71" s="332">
        <v>44.75</v>
      </c>
      <c r="J71" s="332">
        <v>2</v>
      </c>
      <c r="K71" s="332">
        <v>6.5</v>
      </c>
      <c r="L71" s="332">
        <v>26.63</v>
      </c>
      <c r="M71" s="332">
        <v>7</v>
      </c>
      <c r="N71" s="332">
        <v>195.4</v>
      </c>
      <c r="O71" s="332">
        <v>3.85</v>
      </c>
      <c r="P71" s="332">
        <v>166.93</v>
      </c>
      <c r="Q71" s="332">
        <v>622.27</v>
      </c>
      <c r="R71" s="453"/>
    </row>
    <row r="72" spans="1:18" ht="25.5" customHeight="1" x14ac:dyDescent="0.35">
      <c r="A72" s="324"/>
      <c r="B72" s="324" t="s">
        <v>335</v>
      </c>
      <c r="C72" s="332">
        <v>2.97</v>
      </c>
      <c r="D72" s="332">
        <v>1.5</v>
      </c>
      <c r="E72" s="332">
        <v>1.26</v>
      </c>
      <c r="F72" s="332">
        <v>1.74</v>
      </c>
      <c r="G72" s="332">
        <v>3.06</v>
      </c>
      <c r="H72" s="332"/>
      <c r="I72" s="332">
        <v>3.73</v>
      </c>
      <c r="J72" s="332">
        <v>2</v>
      </c>
      <c r="K72" s="332">
        <v>2.17</v>
      </c>
      <c r="L72" s="332">
        <v>3.8</v>
      </c>
      <c r="M72" s="332">
        <v>1.75</v>
      </c>
      <c r="N72" s="332">
        <v>6.11</v>
      </c>
      <c r="O72" s="332">
        <v>0.96</v>
      </c>
      <c r="P72" s="332">
        <v>8.35</v>
      </c>
      <c r="Q72" s="332">
        <v>10.92</v>
      </c>
    </row>
    <row r="73" spans="1:18" ht="25.5" customHeight="1" thickBot="1" x14ac:dyDescent="0.4">
      <c r="A73" s="324"/>
      <c r="B73" s="619" t="s">
        <v>610</v>
      </c>
      <c r="C73" s="333">
        <v>44</v>
      </c>
      <c r="D73" s="333">
        <v>2</v>
      </c>
      <c r="E73" s="333">
        <v>5</v>
      </c>
      <c r="F73" s="333">
        <v>8</v>
      </c>
      <c r="G73" s="333">
        <v>5</v>
      </c>
      <c r="H73" s="333"/>
      <c r="I73" s="333">
        <v>12</v>
      </c>
      <c r="J73" s="333">
        <v>1</v>
      </c>
      <c r="K73" s="333">
        <v>3</v>
      </c>
      <c r="L73" s="333">
        <v>7</v>
      </c>
      <c r="M73" s="333">
        <v>4</v>
      </c>
      <c r="N73" s="333">
        <v>32</v>
      </c>
      <c r="O73" s="333">
        <v>4</v>
      </c>
      <c r="P73" s="333">
        <v>20</v>
      </c>
      <c r="Q73" s="333">
        <v>57</v>
      </c>
    </row>
    <row r="74" spans="1:18" s="475" customFormat="1" ht="25.5" customHeight="1" thickTop="1" x14ac:dyDescent="0.35">
      <c r="A74" s="539"/>
      <c r="B74" s="474" t="s">
        <v>751</v>
      </c>
      <c r="C74" s="540"/>
      <c r="D74" s="540"/>
      <c r="E74" s="540"/>
      <c r="F74" s="540"/>
      <c r="G74" s="540"/>
      <c r="H74" s="540"/>
      <c r="I74" s="540"/>
      <c r="J74" s="540"/>
      <c r="K74" s="540"/>
      <c r="L74" s="540"/>
      <c r="M74" s="540"/>
      <c r="N74" s="540"/>
      <c r="O74" s="540"/>
      <c r="P74" s="540"/>
      <c r="Q74" s="540"/>
    </row>
    <row r="75" spans="1:18" s="475" customFormat="1" ht="20.100000000000001" customHeight="1" x14ac:dyDescent="0.35">
      <c r="A75" s="63" t="s">
        <v>731</v>
      </c>
      <c r="B75" s="64" t="s">
        <v>732</v>
      </c>
      <c r="C75" s="330">
        <v>3</v>
      </c>
      <c r="D75" s="330">
        <v>0</v>
      </c>
      <c r="E75" s="330">
        <v>0</v>
      </c>
      <c r="F75" s="330">
        <v>0</v>
      </c>
      <c r="G75" s="330">
        <v>0</v>
      </c>
      <c r="H75" s="330">
        <v>0</v>
      </c>
      <c r="I75" s="330">
        <v>0</v>
      </c>
      <c r="J75" s="330">
        <v>0</v>
      </c>
      <c r="K75" s="330">
        <v>0</v>
      </c>
      <c r="L75" s="330">
        <v>0</v>
      </c>
      <c r="M75" s="330">
        <v>0</v>
      </c>
      <c r="N75" s="330">
        <v>6</v>
      </c>
      <c r="O75" s="330">
        <v>0</v>
      </c>
      <c r="P75" s="330">
        <v>0</v>
      </c>
      <c r="Q75" s="330">
        <v>9</v>
      </c>
    </row>
    <row r="76" spans="1:18" ht="13.5" x14ac:dyDescent="0.35">
      <c r="C76" s="325"/>
      <c r="D76" s="325"/>
      <c r="E76" s="325"/>
      <c r="F76" s="325"/>
      <c r="G76" s="325"/>
      <c r="H76" s="325"/>
      <c r="I76" s="325"/>
      <c r="J76" s="325"/>
      <c r="K76" s="325"/>
      <c r="L76" s="325"/>
      <c r="M76" s="325"/>
      <c r="N76" s="325"/>
      <c r="O76" s="325"/>
      <c r="P76" s="325"/>
      <c r="Q76" s="325"/>
    </row>
    <row r="77" spans="1:18" ht="22.5" customHeight="1" x14ac:dyDescent="0.35">
      <c r="A77" s="714" t="s">
        <v>791</v>
      </c>
      <c r="B77" s="714"/>
      <c r="C77" s="325"/>
      <c r="D77" s="325"/>
      <c r="E77" s="325"/>
      <c r="F77" s="325"/>
      <c r="G77" s="325"/>
      <c r="H77" s="325"/>
      <c r="I77" s="325"/>
      <c r="J77" s="325"/>
      <c r="K77" s="325"/>
      <c r="L77" s="325"/>
      <c r="M77" s="325"/>
      <c r="N77" s="325"/>
      <c r="O77" s="325"/>
      <c r="P77" s="325"/>
      <c r="Q77" s="325"/>
    </row>
    <row r="78" spans="1:18" ht="16.5" customHeight="1" x14ac:dyDescent="0.35">
      <c r="A78" s="433" t="s">
        <v>789</v>
      </c>
      <c r="B78" s="432"/>
      <c r="C78" s="267"/>
      <c r="D78" s="267"/>
      <c r="E78" s="267"/>
      <c r="F78" s="267"/>
      <c r="G78" s="267"/>
      <c r="H78" s="267"/>
      <c r="I78" s="267"/>
      <c r="J78" s="267"/>
      <c r="K78" s="267"/>
      <c r="L78" s="267"/>
      <c r="M78" s="267"/>
      <c r="N78" s="267"/>
      <c r="O78" s="267"/>
      <c r="P78" s="267"/>
      <c r="Q78" s="267"/>
    </row>
    <row r="79" spans="1:18" ht="13.15" x14ac:dyDescent="0.35">
      <c r="D79" s="315"/>
      <c r="E79" s="315"/>
      <c r="F79" s="315"/>
      <c r="G79" s="315"/>
    </row>
    <row r="80" spans="1:18" ht="13.15" x14ac:dyDescent="0.35">
      <c r="D80" s="316"/>
      <c r="E80" s="317"/>
      <c r="F80" s="317"/>
      <c r="G80" s="317"/>
    </row>
    <row r="81" spans="3:18" ht="13.15" x14ac:dyDescent="0.35">
      <c r="D81" s="316"/>
      <c r="E81" s="317"/>
      <c r="F81" s="317"/>
      <c r="G81" s="317"/>
    </row>
    <row r="82" spans="3:18" ht="13.15" x14ac:dyDescent="0.35">
      <c r="D82" s="316"/>
      <c r="E82" s="317"/>
      <c r="F82" s="317"/>
      <c r="G82" s="317"/>
    </row>
    <row r="83" spans="3:18" ht="13.15" x14ac:dyDescent="0.35">
      <c r="C83" s="315"/>
      <c r="D83" s="315"/>
      <c r="E83" s="315"/>
      <c r="F83" s="315"/>
      <c r="G83" s="317"/>
      <c r="H83" s="610"/>
      <c r="I83" s="610"/>
      <c r="J83" s="610"/>
      <c r="K83" s="610"/>
      <c r="L83" s="610"/>
      <c r="M83" s="610"/>
      <c r="N83" s="610"/>
      <c r="O83" s="610"/>
      <c r="P83" s="610"/>
      <c r="Q83" s="610"/>
      <c r="R83" s="610"/>
    </row>
    <row r="84" spans="3:18" ht="13.15" x14ac:dyDescent="0.35">
      <c r="C84" s="316"/>
      <c r="D84" s="317"/>
      <c r="E84" s="317"/>
      <c r="F84" s="317"/>
      <c r="G84" s="317"/>
      <c r="H84" s="610"/>
      <c r="I84" s="610"/>
      <c r="J84" s="610"/>
      <c r="K84" s="610"/>
      <c r="L84" s="610"/>
      <c r="M84" s="610"/>
      <c r="N84" s="610"/>
      <c r="O84" s="610"/>
      <c r="P84" s="610"/>
      <c r="Q84" s="610"/>
      <c r="R84" s="610"/>
    </row>
    <row r="85" spans="3:18" ht="13.15" x14ac:dyDescent="0.35">
      <c r="C85" s="316"/>
      <c r="D85" s="317"/>
      <c r="E85" s="317"/>
      <c r="F85" s="317"/>
      <c r="G85" s="317"/>
      <c r="H85" s="610"/>
      <c r="I85" s="610"/>
      <c r="J85" s="610"/>
      <c r="K85" s="610"/>
      <c r="L85" s="610"/>
      <c r="M85" s="610"/>
      <c r="N85" s="610"/>
      <c r="O85" s="610"/>
      <c r="P85" s="610"/>
      <c r="Q85" s="610"/>
      <c r="R85" s="610"/>
    </row>
    <row r="86" spans="3:18" ht="13.15" x14ac:dyDescent="0.35">
      <c r="C86" s="316"/>
      <c r="D86" s="317"/>
      <c r="E86" s="317"/>
      <c r="F86" s="317"/>
      <c r="G86" s="317"/>
      <c r="H86" s="610"/>
      <c r="I86" s="610"/>
      <c r="J86" s="610"/>
      <c r="K86" s="610"/>
      <c r="L86" s="610"/>
      <c r="M86" s="610"/>
      <c r="N86" s="610"/>
      <c r="O86" s="610"/>
      <c r="P86" s="610"/>
      <c r="Q86" s="610"/>
      <c r="R86" s="610"/>
    </row>
    <row r="87" spans="3:18" ht="13.15" x14ac:dyDescent="0.35">
      <c r="C87" s="316"/>
      <c r="D87" s="317"/>
      <c r="E87" s="317"/>
      <c r="F87" s="317"/>
      <c r="G87" s="317"/>
      <c r="H87" s="610"/>
      <c r="I87" s="610"/>
      <c r="J87" s="610"/>
      <c r="K87" s="610"/>
      <c r="L87" s="610"/>
      <c r="M87" s="610"/>
      <c r="N87" s="610"/>
      <c r="O87" s="610"/>
      <c r="P87" s="610"/>
      <c r="Q87" s="610"/>
      <c r="R87" s="610"/>
    </row>
    <row r="88" spans="3:18" ht="13.15" x14ac:dyDescent="0.35">
      <c r="C88" s="316"/>
      <c r="D88" s="317"/>
      <c r="E88" s="317"/>
      <c r="F88" s="317"/>
      <c r="G88" s="317"/>
      <c r="H88" s="610"/>
      <c r="I88" s="610"/>
      <c r="J88" s="610"/>
      <c r="K88" s="610"/>
      <c r="L88" s="610"/>
      <c r="M88" s="610"/>
      <c r="N88" s="610"/>
      <c r="O88" s="610"/>
      <c r="P88" s="610"/>
      <c r="Q88" s="610"/>
      <c r="R88" s="610"/>
    </row>
    <row r="89" spans="3:18" ht="13.15" x14ac:dyDescent="0.35">
      <c r="C89" s="316"/>
      <c r="D89" s="317"/>
      <c r="E89" s="317"/>
      <c r="F89" s="317"/>
      <c r="G89" s="317"/>
      <c r="H89" s="610"/>
      <c r="I89" s="610"/>
      <c r="J89" s="610"/>
      <c r="K89" s="610"/>
      <c r="L89" s="610"/>
      <c r="M89" s="610"/>
      <c r="N89" s="610"/>
      <c r="O89" s="610"/>
      <c r="P89" s="610"/>
      <c r="Q89" s="610"/>
      <c r="R89" s="610"/>
    </row>
    <row r="90" spans="3:18" ht="13.15" x14ac:dyDescent="0.35">
      <c r="C90" s="316"/>
      <c r="D90" s="317"/>
      <c r="E90" s="317"/>
      <c r="F90" s="317"/>
      <c r="G90" s="317"/>
      <c r="H90" s="610"/>
      <c r="I90" s="610"/>
      <c r="J90" s="610"/>
      <c r="K90" s="610"/>
      <c r="L90" s="610"/>
      <c r="M90" s="610"/>
      <c r="N90" s="610"/>
      <c r="O90" s="610"/>
      <c r="P90" s="610"/>
      <c r="Q90" s="610"/>
      <c r="R90" s="610"/>
    </row>
    <row r="91" spans="3:18" ht="13.15" x14ac:dyDescent="0.35">
      <c r="C91" s="316"/>
      <c r="D91" s="317"/>
      <c r="E91" s="317"/>
      <c r="F91" s="317"/>
      <c r="G91" s="317"/>
      <c r="H91" s="610"/>
      <c r="I91" s="610"/>
      <c r="J91" s="610"/>
      <c r="K91" s="610"/>
      <c r="L91" s="610"/>
      <c r="M91" s="610"/>
      <c r="N91" s="610"/>
      <c r="O91" s="610"/>
      <c r="P91" s="610"/>
      <c r="Q91" s="610"/>
      <c r="R91" s="610"/>
    </row>
    <row r="92" spans="3:18" ht="13.15" x14ac:dyDescent="0.35">
      <c r="C92" s="316"/>
      <c r="D92" s="317"/>
      <c r="E92" s="317"/>
      <c r="F92" s="317"/>
      <c r="G92" s="315"/>
      <c r="H92" s="315"/>
      <c r="I92" s="315"/>
      <c r="J92" s="315"/>
      <c r="K92" s="315"/>
      <c r="L92" s="315"/>
      <c r="M92" s="315"/>
      <c r="N92" s="315"/>
      <c r="O92" s="315"/>
      <c r="P92" s="315"/>
      <c r="Q92" s="315"/>
      <c r="R92" s="610"/>
    </row>
    <row r="93" spans="3:18" ht="13.15" x14ac:dyDescent="0.35">
      <c r="C93" s="316"/>
      <c r="D93" s="317"/>
      <c r="E93" s="317"/>
      <c r="F93" s="317"/>
      <c r="G93" s="620"/>
      <c r="H93" s="620"/>
      <c r="I93" s="620"/>
      <c r="J93" s="620"/>
      <c r="K93" s="620"/>
      <c r="L93" s="620"/>
      <c r="M93" s="620"/>
      <c r="N93" s="620"/>
      <c r="O93" s="620"/>
      <c r="P93" s="620"/>
      <c r="Q93" s="620"/>
      <c r="R93" s="610"/>
    </row>
    <row r="94" spans="3:18" ht="13.15" x14ac:dyDescent="0.35">
      <c r="C94" s="316"/>
      <c r="D94" s="317"/>
      <c r="E94" s="317"/>
      <c r="F94" s="317"/>
      <c r="G94" s="317"/>
      <c r="H94" s="610"/>
      <c r="I94" s="610"/>
      <c r="J94" s="610"/>
      <c r="K94" s="610"/>
      <c r="L94" s="610"/>
      <c r="M94" s="610"/>
      <c r="N94" s="610"/>
      <c r="O94" s="610"/>
      <c r="P94" s="610"/>
      <c r="Q94" s="610"/>
      <c r="R94" s="610"/>
    </row>
    <row r="95" spans="3:18" ht="13.15" x14ac:dyDescent="0.35">
      <c r="C95" s="316"/>
      <c r="D95" s="317"/>
      <c r="E95" s="317"/>
      <c r="F95" s="317"/>
      <c r="G95" s="610"/>
      <c r="H95" s="610"/>
      <c r="I95" s="610"/>
      <c r="J95" s="610"/>
      <c r="K95" s="610"/>
      <c r="L95" s="610"/>
      <c r="M95" s="610"/>
      <c r="N95" s="610"/>
      <c r="O95" s="610"/>
      <c r="P95" s="610"/>
      <c r="Q95" s="610"/>
      <c r="R95" s="610"/>
    </row>
    <row r="96" spans="3:18" ht="13.15" x14ac:dyDescent="0.35">
      <c r="C96" s="316"/>
      <c r="D96" s="317"/>
      <c r="E96" s="317"/>
      <c r="F96" s="317"/>
      <c r="G96" s="610"/>
      <c r="H96" s="610"/>
      <c r="I96" s="610"/>
      <c r="J96" s="610"/>
      <c r="K96" s="610"/>
      <c r="L96" s="610"/>
      <c r="M96" s="610"/>
      <c r="N96" s="610"/>
      <c r="O96" s="610"/>
      <c r="P96" s="610"/>
      <c r="Q96" s="610"/>
      <c r="R96" s="610"/>
    </row>
    <row r="97" spans="3:18" ht="13.15" x14ac:dyDescent="0.35">
      <c r="C97" s="316"/>
      <c r="D97" s="317"/>
      <c r="E97" s="317"/>
      <c r="F97" s="317"/>
      <c r="G97" s="610"/>
      <c r="H97" s="610"/>
      <c r="I97" s="610"/>
      <c r="J97" s="610"/>
      <c r="K97" s="610"/>
      <c r="L97" s="610"/>
      <c r="M97" s="610"/>
      <c r="N97" s="610"/>
      <c r="O97" s="610"/>
      <c r="P97" s="610"/>
      <c r="Q97" s="610"/>
      <c r="R97" s="610"/>
    </row>
    <row r="98" spans="3:18" ht="13.15" x14ac:dyDescent="0.35">
      <c r="C98" s="316"/>
      <c r="D98" s="317"/>
      <c r="E98" s="317"/>
      <c r="F98" s="317"/>
      <c r="G98" s="610"/>
      <c r="H98" s="610"/>
      <c r="I98" s="610"/>
      <c r="J98" s="610"/>
      <c r="K98" s="610"/>
      <c r="L98" s="610"/>
      <c r="M98" s="610"/>
      <c r="N98" s="610"/>
      <c r="O98" s="610"/>
      <c r="P98" s="610"/>
      <c r="Q98" s="610"/>
      <c r="R98" s="610"/>
    </row>
    <row r="99" spans="3:18" x14ac:dyDescent="0.35">
      <c r="C99" s="610"/>
      <c r="D99" s="610"/>
      <c r="E99" s="610"/>
      <c r="F99" s="610"/>
      <c r="G99" s="610"/>
      <c r="H99" s="610"/>
      <c r="I99" s="610"/>
      <c r="J99" s="610"/>
      <c r="K99" s="610"/>
      <c r="L99" s="610"/>
      <c r="M99" s="610"/>
      <c r="N99" s="610"/>
      <c r="O99" s="610"/>
      <c r="P99" s="610"/>
      <c r="Q99" s="610"/>
      <c r="R99" s="610"/>
    </row>
    <row r="100" spans="3:18" x14ac:dyDescent="0.35">
      <c r="C100" s="610"/>
      <c r="D100" s="610"/>
      <c r="E100" s="610"/>
      <c r="F100" s="610"/>
      <c r="G100" s="610"/>
      <c r="H100" s="610"/>
      <c r="I100" s="610"/>
      <c r="J100" s="610"/>
      <c r="K100" s="610"/>
      <c r="L100" s="610"/>
      <c r="M100" s="610"/>
      <c r="N100" s="610"/>
      <c r="O100" s="610"/>
      <c r="P100" s="610"/>
      <c r="Q100" s="610"/>
      <c r="R100" s="610"/>
    </row>
  </sheetData>
  <autoFilter ref="A3:Q4"/>
  <mergeCells count="20">
    <mergeCell ref="A77:B77"/>
    <mergeCell ref="M3:M4"/>
    <mergeCell ref="N3:N4"/>
    <mergeCell ref="O3:O4"/>
    <mergeCell ref="P3:P4"/>
    <mergeCell ref="Q3:Q4"/>
    <mergeCell ref="A1:B1"/>
    <mergeCell ref="K3:K4"/>
    <mergeCell ref="L3:L4"/>
    <mergeCell ref="A3:A4"/>
    <mergeCell ref="B3:B4"/>
    <mergeCell ref="C3:C4"/>
    <mergeCell ref="D3:D4"/>
    <mergeCell ref="E3:E4"/>
    <mergeCell ref="F3:F4"/>
    <mergeCell ref="A2:B2"/>
    <mergeCell ref="G3:G4"/>
    <mergeCell ref="H3:H4"/>
    <mergeCell ref="I3:I4"/>
    <mergeCell ref="J3:J4"/>
  </mergeCells>
  <hyperlinks>
    <hyperlink ref="A2:B2" location="TOC!A1" display="Return to Table of Contents"/>
  </hyperlinks>
  <pageMargins left="0.25" right="0.25" top="0.75" bottom="0.75" header="0.3" footer="0.3"/>
  <pageSetup scale="45" fitToWidth="0" orientation="portrait" horizontalDpi="1200" verticalDpi="1200" r:id="rId1"/>
  <headerFooter>
    <oddHeader>&amp;L&amp;9 2020-21 &amp;"Arial,Italic"Survey of Dental Education&amp;"Arial,Regular"
Report 1 - Academic Programs, Enrollment, and Graduates</oddHeader>
  </headerFooter>
  <colBreaks count="1" manualBreakCount="1">
    <brk id="12" max="77"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pageSetUpPr fitToPage="1"/>
  </sheetPr>
  <dimension ref="A1:S95"/>
  <sheetViews>
    <sheetView zoomScaleNormal="100" workbookViewId="0">
      <pane xSplit="2" ySplit="4" topLeftCell="C5" activePane="bottomRight" state="frozen"/>
      <selection activeCell="I38" sqref="I38"/>
      <selection pane="topRight" activeCell="I38" sqref="I38"/>
      <selection pane="bottomLeft" activeCell="I38" sqref="I38"/>
      <selection pane="bottomRight" activeCell="A2" sqref="A2:B2"/>
    </sheetView>
  </sheetViews>
  <sheetFormatPr defaultColWidth="9.1328125" defaultRowHeight="12.75" x14ac:dyDescent="0.35"/>
  <cols>
    <col min="1" max="1" width="9.86328125" style="338" customWidth="1"/>
    <col min="2" max="2" width="57.6640625" style="338" customWidth="1"/>
    <col min="3" max="3" width="13.86328125" style="338" customWidth="1"/>
    <col min="4" max="4" width="13" style="338" customWidth="1"/>
    <col min="5" max="5" width="13.1328125" style="338" customWidth="1"/>
    <col min="6" max="6" width="12.53125" style="338" customWidth="1"/>
    <col min="7" max="7" width="13" style="338" customWidth="1"/>
    <col min="8" max="10" width="12.86328125" style="338" customWidth="1"/>
    <col min="11" max="11" width="13.1328125" style="338" customWidth="1"/>
    <col min="12" max="12" width="12.86328125" style="338" customWidth="1"/>
    <col min="13" max="14" width="13.46484375" style="338" customWidth="1"/>
    <col min="15" max="16" width="13.1328125" style="338" customWidth="1"/>
    <col min="17" max="17" width="15.53125" style="338" customWidth="1"/>
    <col min="18" max="16384" width="9.1328125" style="338"/>
  </cols>
  <sheetData>
    <row r="1" spans="1:18" ht="35.25" customHeight="1" x14ac:dyDescent="0.35">
      <c r="A1" s="802" t="s">
        <v>794</v>
      </c>
      <c r="B1" s="802"/>
    </row>
    <row r="2" spans="1:18" ht="22.5" customHeight="1" x14ac:dyDescent="0.35">
      <c r="A2" s="709" t="s">
        <v>0</v>
      </c>
      <c r="B2" s="709"/>
    </row>
    <row r="3" spans="1:18" ht="12.75" customHeight="1" x14ac:dyDescent="0.35">
      <c r="A3" s="731" t="s">
        <v>753</v>
      </c>
      <c r="B3" s="794" t="s">
        <v>750</v>
      </c>
      <c r="C3" s="723" t="s">
        <v>611</v>
      </c>
      <c r="D3" s="723" t="s">
        <v>596</v>
      </c>
      <c r="E3" s="723" t="s">
        <v>597</v>
      </c>
      <c r="F3" s="723" t="s">
        <v>598</v>
      </c>
      <c r="G3" s="723" t="s">
        <v>599</v>
      </c>
      <c r="H3" s="723" t="s">
        <v>600</v>
      </c>
      <c r="I3" s="723" t="s">
        <v>612</v>
      </c>
      <c r="J3" s="723" t="s">
        <v>601</v>
      </c>
      <c r="K3" s="723" t="s">
        <v>602</v>
      </c>
      <c r="L3" s="723" t="s">
        <v>603</v>
      </c>
      <c r="M3" s="723" t="s">
        <v>604</v>
      </c>
      <c r="N3" s="723" t="s">
        <v>605</v>
      </c>
      <c r="O3" s="723" t="s">
        <v>606</v>
      </c>
      <c r="P3" s="723" t="s">
        <v>607</v>
      </c>
      <c r="Q3" s="723" t="s">
        <v>620</v>
      </c>
    </row>
    <row r="4" spans="1:18" ht="50.25" customHeight="1" x14ac:dyDescent="0.35">
      <c r="A4" s="731"/>
      <c r="B4" s="794"/>
      <c r="C4" s="723"/>
      <c r="D4" s="723"/>
      <c r="E4" s="723"/>
      <c r="F4" s="723"/>
      <c r="G4" s="723"/>
      <c r="H4" s="723"/>
      <c r="I4" s="723"/>
      <c r="J4" s="723"/>
      <c r="K4" s="723"/>
      <c r="L4" s="723"/>
      <c r="M4" s="723"/>
      <c r="N4" s="723"/>
      <c r="O4" s="723"/>
      <c r="P4" s="723"/>
      <c r="Q4" s="723"/>
    </row>
    <row r="5" spans="1:18" ht="20.100000000000001" customHeight="1" x14ac:dyDescent="0.35">
      <c r="A5" s="63" t="s">
        <v>9</v>
      </c>
      <c r="B5" s="64" t="s">
        <v>10</v>
      </c>
      <c r="C5" s="334">
        <v>23.85</v>
      </c>
      <c r="D5" s="334">
        <v>3</v>
      </c>
      <c r="E5" s="334">
        <v>0</v>
      </c>
      <c r="F5" s="334">
        <v>0</v>
      </c>
      <c r="G5" s="334">
        <v>0</v>
      </c>
      <c r="H5" s="334">
        <v>0</v>
      </c>
      <c r="I5" s="334">
        <v>0</v>
      </c>
      <c r="J5" s="334">
        <v>0</v>
      </c>
      <c r="K5" s="334">
        <v>0</v>
      </c>
      <c r="L5" s="334">
        <v>2.2999999999999998</v>
      </c>
      <c r="M5" s="334">
        <v>0.3</v>
      </c>
      <c r="N5" s="334">
        <v>19.7</v>
      </c>
      <c r="O5" s="334">
        <v>0</v>
      </c>
      <c r="P5" s="334">
        <v>0</v>
      </c>
      <c r="Q5" s="334">
        <v>49.15</v>
      </c>
      <c r="R5" s="453"/>
    </row>
    <row r="6" spans="1:18" ht="20.100000000000001" customHeight="1" x14ac:dyDescent="0.35">
      <c r="A6" s="69" t="s">
        <v>16</v>
      </c>
      <c r="B6" s="70" t="s">
        <v>17</v>
      </c>
      <c r="C6" s="335">
        <v>3</v>
      </c>
      <c r="D6" s="335">
        <v>0</v>
      </c>
      <c r="E6" s="335">
        <v>0</v>
      </c>
      <c r="F6" s="335">
        <v>0</v>
      </c>
      <c r="G6" s="335">
        <v>0</v>
      </c>
      <c r="H6" s="335">
        <v>0</v>
      </c>
      <c r="I6" s="335">
        <v>0</v>
      </c>
      <c r="J6" s="335">
        <v>0</v>
      </c>
      <c r="K6" s="335">
        <v>0</v>
      </c>
      <c r="L6" s="335">
        <v>0</v>
      </c>
      <c r="M6" s="335">
        <v>0</v>
      </c>
      <c r="N6" s="335">
        <v>4</v>
      </c>
      <c r="O6" s="335">
        <v>0</v>
      </c>
      <c r="P6" s="335">
        <v>0</v>
      </c>
      <c r="Q6" s="335">
        <v>7</v>
      </c>
      <c r="R6" s="453"/>
    </row>
    <row r="7" spans="1:18" ht="20.100000000000001" customHeight="1" x14ac:dyDescent="0.35">
      <c r="A7" s="63" t="s">
        <v>16</v>
      </c>
      <c r="B7" s="64" t="s">
        <v>20</v>
      </c>
      <c r="C7" s="334">
        <v>4</v>
      </c>
      <c r="D7" s="334">
        <v>0</v>
      </c>
      <c r="E7" s="334">
        <v>0</v>
      </c>
      <c r="F7" s="334">
        <v>0</v>
      </c>
      <c r="G7" s="334">
        <v>0</v>
      </c>
      <c r="H7" s="334">
        <v>0</v>
      </c>
      <c r="I7" s="334">
        <v>0</v>
      </c>
      <c r="J7" s="334">
        <v>0</v>
      </c>
      <c r="K7" s="334">
        <v>0</v>
      </c>
      <c r="L7" s="334">
        <v>0</v>
      </c>
      <c r="M7" s="334">
        <v>0</v>
      </c>
      <c r="N7" s="334">
        <v>0</v>
      </c>
      <c r="O7" s="334">
        <v>0</v>
      </c>
      <c r="P7" s="334">
        <v>3</v>
      </c>
      <c r="Q7" s="334">
        <v>7</v>
      </c>
      <c r="R7" s="453"/>
    </row>
    <row r="8" spans="1:18" ht="20.100000000000001" customHeight="1" x14ac:dyDescent="0.35">
      <c r="A8" s="69" t="s">
        <v>23</v>
      </c>
      <c r="B8" s="70" t="s">
        <v>24</v>
      </c>
      <c r="C8" s="335">
        <v>6</v>
      </c>
      <c r="D8" s="335">
        <v>0</v>
      </c>
      <c r="E8" s="335">
        <v>0</v>
      </c>
      <c r="F8" s="335">
        <v>0</v>
      </c>
      <c r="G8" s="335">
        <v>0</v>
      </c>
      <c r="H8" s="335">
        <v>0</v>
      </c>
      <c r="I8" s="335">
        <v>0</v>
      </c>
      <c r="J8" s="335">
        <v>0</v>
      </c>
      <c r="K8" s="335">
        <v>21.5</v>
      </c>
      <c r="L8" s="335">
        <v>12</v>
      </c>
      <c r="M8" s="335">
        <v>0</v>
      </c>
      <c r="N8" s="335">
        <v>0</v>
      </c>
      <c r="O8" s="335">
        <v>0</v>
      </c>
      <c r="P8" s="335">
        <v>24</v>
      </c>
      <c r="Q8" s="335">
        <v>63.5</v>
      </c>
      <c r="R8" s="453"/>
    </row>
    <row r="9" spans="1:18" ht="20.100000000000001" customHeight="1" x14ac:dyDescent="0.35">
      <c r="A9" s="63" t="s">
        <v>23</v>
      </c>
      <c r="B9" s="64" t="s">
        <v>28</v>
      </c>
      <c r="C9" s="334">
        <v>0</v>
      </c>
      <c r="D9" s="334">
        <v>0</v>
      </c>
      <c r="E9" s="334">
        <v>0</v>
      </c>
      <c r="F9" s="334">
        <v>0</v>
      </c>
      <c r="G9" s="334">
        <v>0</v>
      </c>
      <c r="H9" s="334">
        <v>0</v>
      </c>
      <c r="I9" s="334">
        <v>0</v>
      </c>
      <c r="J9" s="334">
        <v>0</v>
      </c>
      <c r="K9" s="334">
        <v>0</v>
      </c>
      <c r="L9" s="334">
        <v>0</v>
      </c>
      <c r="M9" s="334">
        <v>0</v>
      </c>
      <c r="N9" s="334">
        <v>0.5</v>
      </c>
      <c r="O9" s="334">
        <v>0</v>
      </c>
      <c r="P9" s="334">
        <v>0</v>
      </c>
      <c r="Q9" s="334">
        <v>0.5</v>
      </c>
      <c r="R9" s="453"/>
    </row>
    <row r="10" spans="1:18" ht="20.100000000000001" customHeight="1" x14ac:dyDescent="0.35">
      <c r="A10" s="69" t="s">
        <v>23</v>
      </c>
      <c r="B10" s="70" t="s">
        <v>29</v>
      </c>
      <c r="C10" s="335">
        <v>26.7</v>
      </c>
      <c r="D10" s="335">
        <v>0</v>
      </c>
      <c r="E10" s="335">
        <v>0</v>
      </c>
      <c r="F10" s="335">
        <v>0</v>
      </c>
      <c r="G10" s="335">
        <v>0</v>
      </c>
      <c r="H10" s="335">
        <v>0</v>
      </c>
      <c r="I10" s="335">
        <v>0</v>
      </c>
      <c r="J10" s="335">
        <v>0</v>
      </c>
      <c r="K10" s="335">
        <v>0</v>
      </c>
      <c r="L10" s="335">
        <v>1</v>
      </c>
      <c r="M10" s="335">
        <v>0</v>
      </c>
      <c r="N10" s="335">
        <v>15.6</v>
      </c>
      <c r="O10" s="335">
        <v>0</v>
      </c>
      <c r="P10" s="335">
        <v>0</v>
      </c>
      <c r="Q10" s="335">
        <v>43.3</v>
      </c>
      <c r="R10" s="453"/>
    </row>
    <row r="11" spans="1:18" ht="20.100000000000001" customHeight="1" x14ac:dyDescent="0.35">
      <c r="A11" s="63" t="s">
        <v>23</v>
      </c>
      <c r="B11" s="64" t="s">
        <v>31</v>
      </c>
      <c r="C11" s="334">
        <v>16</v>
      </c>
      <c r="D11" s="334">
        <v>0</v>
      </c>
      <c r="E11" s="334">
        <v>0</v>
      </c>
      <c r="F11" s="334">
        <v>0</v>
      </c>
      <c r="G11" s="334">
        <v>0</v>
      </c>
      <c r="H11" s="334">
        <v>0</v>
      </c>
      <c r="I11" s="334">
        <v>0</v>
      </c>
      <c r="J11" s="334">
        <v>0</v>
      </c>
      <c r="K11" s="334">
        <v>0</v>
      </c>
      <c r="L11" s="334">
        <v>12</v>
      </c>
      <c r="M11" s="334">
        <v>0</v>
      </c>
      <c r="N11" s="334">
        <v>0</v>
      </c>
      <c r="O11" s="334">
        <v>0</v>
      </c>
      <c r="P11" s="334">
        <v>22.6</v>
      </c>
      <c r="Q11" s="334">
        <v>50.6</v>
      </c>
      <c r="R11" s="453"/>
    </row>
    <row r="12" spans="1:18" ht="20.100000000000001" customHeight="1" x14ac:dyDescent="0.35">
      <c r="A12" s="69" t="s">
        <v>23</v>
      </c>
      <c r="B12" s="70" t="s">
        <v>34</v>
      </c>
      <c r="C12" s="335">
        <v>10.8</v>
      </c>
      <c r="D12" s="335">
        <v>20.7</v>
      </c>
      <c r="E12" s="335">
        <v>14.8</v>
      </c>
      <c r="F12" s="335">
        <v>0</v>
      </c>
      <c r="G12" s="335">
        <v>6.1</v>
      </c>
      <c r="H12" s="335">
        <v>0</v>
      </c>
      <c r="I12" s="335">
        <v>0</v>
      </c>
      <c r="J12" s="335">
        <v>0.2</v>
      </c>
      <c r="K12" s="335">
        <v>7.9</v>
      </c>
      <c r="L12" s="335">
        <v>6.7</v>
      </c>
      <c r="M12" s="335">
        <v>24.4</v>
      </c>
      <c r="N12" s="335">
        <v>0</v>
      </c>
      <c r="O12" s="335">
        <v>0</v>
      </c>
      <c r="P12" s="335">
        <v>25.9</v>
      </c>
      <c r="Q12" s="335">
        <v>117.5</v>
      </c>
      <c r="R12" s="453"/>
    </row>
    <row r="13" spans="1:18" ht="20.100000000000001" customHeight="1" x14ac:dyDescent="0.35">
      <c r="A13" s="63" t="s">
        <v>23</v>
      </c>
      <c r="B13" s="64" t="s">
        <v>37</v>
      </c>
      <c r="C13" s="334">
        <v>6</v>
      </c>
      <c r="D13" s="334">
        <v>0</v>
      </c>
      <c r="E13" s="334">
        <v>0</v>
      </c>
      <c r="F13" s="334">
        <v>0</v>
      </c>
      <c r="G13" s="334">
        <v>0</v>
      </c>
      <c r="H13" s="334">
        <v>0</v>
      </c>
      <c r="I13" s="334">
        <v>0</v>
      </c>
      <c r="J13" s="334">
        <v>0</v>
      </c>
      <c r="K13" s="334">
        <v>0</v>
      </c>
      <c r="L13" s="334">
        <v>1</v>
      </c>
      <c r="M13" s="334">
        <v>0</v>
      </c>
      <c r="N13" s="334">
        <v>8</v>
      </c>
      <c r="O13" s="334">
        <v>0</v>
      </c>
      <c r="P13" s="334">
        <v>0</v>
      </c>
      <c r="Q13" s="334">
        <v>15</v>
      </c>
      <c r="R13" s="453"/>
    </row>
    <row r="14" spans="1:18" ht="20.100000000000001" customHeight="1" x14ac:dyDescent="0.35">
      <c r="A14" s="69" t="s">
        <v>39</v>
      </c>
      <c r="B14" s="70" t="s">
        <v>40</v>
      </c>
      <c r="C14" s="335">
        <v>2</v>
      </c>
      <c r="D14" s="335">
        <v>0</v>
      </c>
      <c r="E14" s="335">
        <v>0</v>
      </c>
      <c r="F14" s="335">
        <v>0</v>
      </c>
      <c r="G14" s="335">
        <v>0</v>
      </c>
      <c r="H14" s="335">
        <v>0</v>
      </c>
      <c r="I14" s="335">
        <v>0</v>
      </c>
      <c r="J14" s="335">
        <v>0</v>
      </c>
      <c r="K14" s="335">
        <v>0</v>
      </c>
      <c r="L14" s="335">
        <v>0</v>
      </c>
      <c r="M14" s="335">
        <v>0</v>
      </c>
      <c r="N14" s="335">
        <v>20</v>
      </c>
      <c r="O14" s="335">
        <v>0</v>
      </c>
      <c r="P14" s="335">
        <v>0</v>
      </c>
      <c r="Q14" s="335">
        <v>22</v>
      </c>
      <c r="R14" s="453"/>
    </row>
    <row r="15" spans="1:18" ht="20.100000000000001" customHeight="1" x14ac:dyDescent="0.35">
      <c r="A15" s="63" t="s">
        <v>42</v>
      </c>
      <c r="B15" s="64" t="s">
        <v>43</v>
      </c>
      <c r="C15" s="334">
        <v>0</v>
      </c>
      <c r="D15" s="334">
        <v>0</v>
      </c>
      <c r="E15" s="334">
        <v>0</v>
      </c>
      <c r="F15" s="334">
        <v>0</v>
      </c>
      <c r="G15" s="334">
        <v>0</v>
      </c>
      <c r="H15" s="334">
        <v>0</v>
      </c>
      <c r="I15" s="334">
        <v>0</v>
      </c>
      <c r="J15" s="334">
        <v>0</v>
      </c>
      <c r="K15" s="334">
        <v>0</v>
      </c>
      <c r="L15" s="334">
        <v>0</v>
      </c>
      <c r="M15" s="334">
        <v>0</v>
      </c>
      <c r="N15" s="334">
        <v>0</v>
      </c>
      <c r="O15" s="334">
        <v>0</v>
      </c>
      <c r="P15" s="334">
        <v>0</v>
      </c>
      <c r="Q15" s="334">
        <v>0</v>
      </c>
      <c r="R15" s="453"/>
    </row>
    <row r="16" spans="1:18" ht="20.100000000000001" customHeight="1" x14ac:dyDescent="0.35">
      <c r="A16" s="69" t="s">
        <v>45</v>
      </c>
      <c r="B16" s="70" t="s">
        <v>46</v>
      </c>
      <c r="C16" s="335">
        <v>3</v>
      </c>
      <c r="D16" s="335">
        <v>0</v>
      </c>
      <c r="E16" s="335">
        <v>0</v>
      </c>
      <c r="F16" s="335">
        <v>0</v>
      </c>
      <c r="G16" s="335">
        <v>0</v>
      </c>
      <c r="H16" s="335">
        <v>0</v>
      </c>
      <c r="I16" s="335">
        <v>0</v>
      </c>
      <c r="J16" s="335">
        <v>0</v>
      </c>
      <c r="K16" s="335">
        <v>0</v>
      </c>
      <c r="L16" s="335">
        <v>0</v>
      </c>
      <c r="M16" s="335">
        <v>0</v>
      </c>
      <c r="N16" s="335">
        <v>3</v>
      </c>
      <c r="O16" s="335">
        <v>0</v>
      </c>
      <c r="P16" s="335">
        <v>3</v>
      </c>
      <c r="Q16" s="335">
        <v>9</v>
      </c>
      <c r="R16" s="453"/>
    </row>
    <row r="17" spans="1:18" ht="20.100000000000001" customHeight="1" x14ac:dyDescent="0.35">
      <c r="A17" s="63" t="s">
        <v>48</v>
      </c>
      <c r="B17" s="64" t="s">
        <v>49</v>
      </c>
      <c r="C17" s="334">
        <v>16</v>
      </c>
      <c r="D17" s="334">
        <v>0</v>
      </c>
      <c r="E17" s="334">
        <v>0</v>
      </c>
      <c r="F17" s="334">
        <v>0</v>
      </c>
      <c r="G17" s="334">
        <v>0</v>
      </c>
      <c r="H17" s="334">
        <v>0</v>
      </c>
      <c r="I17" s="334">
        <v>0</v>
      </c>
      <c r="J17" s="334">
        <v>0</v>
      </c>
      <c r="K17" s="334">
        <v>0</v>
      </c>
      <c r="L17" s="334">
        <v>0</v>
      </c>
      <c r="M17" s="334">
        <v>0</v>
      </c>
      <c r="N17" s="334">
        <v>10.8</v>
      </c>
      <c r="O17" s="334">
        <v>0</v>
      </c>
      <c r="P17" s="334">
        <v>6</v>
      </c>
      <c r="Q17" s="334">
        <v>32.799999999999997</v>
      </c>
      <c r="R17" s="453"/>
    </row>
    <row r="18" spans="1:18" ht="20.100000000000001" customHeight="1" x14ac:dyDescent="0.35">
      <c r="A18" s="69" t="s">
        <v>48</v>
      </c>
      <c r="B18" s="70" t="s">
        <v>50</v>
      </c>
      <c r="C18" s="335">
        <v>14</v>
      </c>
      <c r="D18" s="335">
        <v>0</v>
      </c>
      <c r="E18" s="335">
        <v>0</v>
      </c>
      <c r="F18" s="335">
        <v>0</v>
      </c>
      <c r="G18" s="335">
        <v>0</v>
      </c>
      <c r="H18" s="335">
        <v>0</v>
      </c>
      <c r="I18" s="335">
        <v>0</v>
      </c>
      <c r="J18" s="335">
        <v>0</v>
      </c>
      <c r="K18" s="335">
        <v>0</v>
      </c>
      <c r="L18" s="335">
        <v>0</v>
      </c>
      <c r="M18" s="335">
        <v>0</v>
      </c>
      <c r="N18" s="335">
        <v>0</v>
      </c>
      <c r="O18" s="335">
        <v>0</v>
      </c>
      <c r="P18" s="335">
        <v>0</v>
      </c>
      <c r="Q18" s="335">
        <v>14</v>
      </c>
      <c r="R18" s="453"/>
    </row>
    <row r="19" spans="1:18" ht="20.100000000000001" customHeight="1" x14ac:dyDescent="0.35">
      <c r="A19" s="63" t="s">
        <v>48</v>
      </c>
      <c r="B19" s="64" t="s">
        <v>362</v>
      </c>
      <c r="C19" s="334">
        <v>1</v>
      </c>
      <c r="D19" s="334">
        <v>0</v>
      </c>
      <c r="E19" s="334">
        <v>0</v>
      </c>
      <c r="F19" s="334">
        <v>0</v>
      </c>
      <c r="G19" s="334">
        <v>0</v>
      </c>
      <c r="H19" s="334">
        <v>0</v>
      </c>
      <c r="I19" s="334">
        <v>0</v>
      </c>
      <c r="J19" s="334">
        <v>0</v>
      </c>
      <c r="K19" s="334">
        <v>0</v>
      </c>
      <c r="L19" s="334">
        <v>0</v>
      </c>
      <c r="M19" s="334">
        <v>0</v>
      </c>
      <c r="N19" s="334">
        <v>0</v>
      </c>
      <c r="O19" s="334">
        <v>0</v>
      </c>
      <c r="P19" s="334">
        <v>0</v>
      </c>
      <c r="Q19" s="334">
        <v>1</v>
      </c>
      <c r="R19" s="453"/>
    </row>
    <row r="20" spans="1:18" ht="20.100000000000001" customHeight="1" x14ac:dyDescent="0.35">
      <c r="A20" s="69" t="s">
        <v>53</v>
      </c>
      <c r="B20" s="70" t="s">
        <v>54</v>
      </c>
      <c r="C20" s="335">
        <v>13</v>
      </c>
      <c r="D20" s="335">
        <v>0</v>
      </c>
      <c r="E20" s="335">
        <v>0</v>
      </c>
      <c r="F20" s="335">
        <v>0</v>
      </c>
      <c r="G20" s="335">
        <v>0</v>
      </c>
      <c r="H20" s="335">
        <v>0</v>
      </c>
      <c r="I20" s="335">
        <v>0</v>
      </c>
      <c r="J20" s="335">
        <v>0</v>
      </c>
      <c r="K20" s="335">
        <v>0</v>
      </c>
      <c r="L20" s="335">
        <v>3</v>
      </c>
      <c r="M20" s="335">
        <v>0</v>
      </c>
      <c r="N20" s="335">
        <v>11</v>
      </c>
      <c r="O20" s="335">
        <v>0</v>
      </c>
      <c r="P20" s="335">
        <v>2</v>
      </c>
      <c r="Q20" s="335">
        <v>29</v>
      </c>
      <c r="R20" s="453"/>
    </row>
    <row r="21" spans="1:18" ht="20.100000000000001" customHeight="1" x14ac:dyDescent="0.35">
      <c r="A21" s="63" t="s">
        <v>56</v>
      </c>
      <c r="B21" s="64" t="s">
        <v>57</v>
      </c>
      <c r="C21" s="334">
        <v>4</v>
      </c>
      <c r="D21" s="334">
        <v>0</v>
      </c>
      <c r="E21" s="334">
        <v>0</v>
      </c>
      <c r="F21" s="334">
        <v>0</v>
      </c>
      <c r="G21" s="334">
        <v>0</v>
      </c>
      <c r="H21" s="334">
        <v>0</v>
      </c>
      <c r="I21" s="334">
        <v>0</v>
      </c>
      <c r="J21" s="334">
        <v>0</v>
      </c>
      <c r="K21" s="334">
        <v>0</v>
      </c>
      <c r="L21" s="334">
        <v>6</v>
      </c>
      <c r="M21" s="334">
        <v>0</v>
      </c>
      <c r="N21" s="334">
        <v>2</v>
      </c>
      <c r="O21" s="334">
        <v>0</v>
      </c>
      <c r="P21" s="334">
        <v>7.8</v>
      </c>
      <c r="Q21" s="334">
        <v>19.8</v>
      </c>
      <c r="R21" s="453"/>
    </row>
    <row r="22" spans="1:18" ht="20.100000000000001" customHeight="1" x14ac:dyDescent="0.35">
      <c r="A22" s="69" t="s">
        <v>56</v>
      </c>
      <c r="B22" s="70" t="s">
        <v>59</v>
      </c>
      <c r="C22" s="335">
        <v>11</v>
      </c>
      <c r="D22" s="335">
        <v>0</v>
      </c>
      <c r="E22" s="335">
        <v>0</v>
      </c>
      <c r="F22" s="335">
        <v>0</v>
      </c>
      <c r="G22" s="335">
        <v>0</v>
      </c>
      <c r="H22" s="335">
        <v>0</v>
      </c>
      <c r="I22" s="335">
        <v>0</v>
      </c>
      <c r="J22" s="335">
        <v>0</v>
      </c>
      <c r="K22" s="335">
        <v>0</v>
      </c>
      <c r="L22" s="335">
        <v>0</v>
      </c>
      <c r="M22" s="335">
        <v>0</v>
      </c>
      <c r="N22" s="335">
        <v>21.5</v>
      </c>
      <c r="O22" s="335">
        <v>0</v>
      </c>
      <c r="P22" s="335">
        <v>6</v>
      </c>
      <c r="Q22" s="335">
        <v>38.5</v>
      </c>
      <c r="R22" s="453"/>
    </row>
    <row r="23" spans="1:18" ht="20.100000000000001" customHeight="1" x14ac:dyDescent="0.35">
      <c r="A23" s="63" t="s">
        <v>56</v>
      </c>
      <c r="B23" s="64" t="s">
        <v>61</v>
      </c>
      <c r="C23" s="334">
        <v>0</v>
      </c>
      <c r="D23" s="334">
        <v>0</v>
      </c>
      <c r="E23" s="334">
        <v>0</v>
      </c>
      <c r="F23" s="334">
        <v>0</v>
      </c>
      <c r="G23" s="334">
        <v>0</v>
      </c>
      <c r="H23" s="334">
        <v>0</v>
      </c>
      <c r="I23" s="334">
        <v>0</v>
      </c>
      <c r="J23" s="334">
        <v>0</v>
      </c>
      <c r="K23" s="334">
        <v>0</v>
      </c>
      <c r="L23" s="334">
        <v>0</v>
      </c>
      <c r="M23" s="334">
        <v>0</v>
      </c>
      <c r="N23" s="334">
        <v>0</v>
      </c>
      <c r="O23" s="334">
        <v>0</v>
      </c>
      <c r="P23" s="334">
        <v>0</v>
      </c>
      <c r="Q23" s="334">
        <v>0</v>
      </c>
      <c r="R23" s="453"/>
    </row>
    <row r="24" spans="1:18" ht="20.100000000000001" customHeight="1" x14ac:dyDescent="0.35">
      <c r="A24" s="69" t="s">
        <v>62</v>
      </c>
      <c r="B24" s="70" t="s">
        <v>63</v>
      </c>
      <c r="C24" s="335">
        <v>35</v>
      </c>
      <c r="D24" s="335">
        <v>0</v>
      </c>
      <c r="E24" s="335">
        <v>0</v>
      </c>
      <c r="F24" s="335">
        <v>0</v>
      </c>
      <c r="G24" s="335">
        <v>0</v>
      </c>
      <c r="H24" s="335">
        <v>0</v>
      </c>
      <c r="I24" s="335">
        <v>0</v>
      </c>
      <c r="J24" s="335">
        <v>0</v>
      </c>
      <c r="K24" s="335">
        <v>0</v>
      </c>
      <c r="L24" s="335">
        <v>0</v>
      </c>
      <c r="M24" s="335">
        <v>0</v>
      </c>
      <c r="N24" s="335">
        <v>19.8</v>
      </c>
      <c r="O24" s="335">
        <v>0</v>
      </c>
      <c r="P24" s="335">
        <v>1.9</v>
      </c>
      <c r="Q24" s="335">
        <v>56.7</v>
      </c>
      <c r="R24" s="453"/>
    </row>
    <row r="25" spans="1:18" ht="20.100000000000001" customHeight="1" x14ac:dyDescent="0.35">
      <c r="A25" s="63" t="s">
        <v>64</v>
      </c>
      <c r="B25" s="64" t="s">
        <v>65</v>
      </c>
      <c r="C25" s="334">
        <v>13.5</v>
      </c>
      <c r="D25" s="334">
        <v>0</v>
      </c>
      <c r="E25" s="334">
        <v>0</v>
      </c>
      <c r="F25" s="334">
        <v>0</v>
      </c>
      <c r="G25" s="334">
        <v>0</v>
      </c>
      <c r="H25" s="334">
        <v>0</v>
      </c>
      <c r="I25" s="334">
        <v>0</v>
      </c>
      <c r="J25" s="334">
        <v>0</v>
      </c>
      <c r="K25" s="334">
        <v>0</v>
      </c>
      <c r="L25" s="334">
        <v>1</v>
      </c>
      <c r="M25" s="334">
        <v>0</v>
      </c>
      <c r="N25" s="334">
        <v>12</v>
      </c>
      <c r="O25" s="334">
        <v>0</v>
      </c>
      <c r="P25" s="334">
        <v>0</v>
      </c>
      <c r="Q25" s="334">
        <v>26.5</v>
      </c>
      <c r="R25" s="453"/>
    </row>
    <row r="26" spans="1:18" ht="20.100000000000001" customHeight="1" x14ac:dyDescent="0.35">
      <c r="A26" s="69" t="s">
        <v>66</v>
      </c>
      <c r="B26" s="70" t="s">
        <v>67</v>
      </c>
      <c r="C26" s="335">
        <v>3</v>
      </c>
      <c r="D26" s="335">
        <v>0</v>
      </c>
      <c r="E26" s="335">
        <v>0</v>
      </c>
      <c r="F26" s="335">
        <v>0</v>
      </c>
      <c r="G26" s="335">
        <v>0</v>
      </c>
      <c r="H26" s="335">
        <v>0</v>
      </c>
      <c r="I26" s="335">
        <v>0</v>
      </c>
      <c r="J26" s="335">
        <v>0</v>
      </c>
      <c r="K26" s="335">
        <v>0</v>
      </c>
      <c r="L26" s="335">
        <v>0</v>
      </c>
      <c r="M26" s="335">
        <v>0</v>
      </c>
      <c r="N26" s="335">
        <v>0</v>
      </c>
      <c r="O26" s="335">
        <v>0</v>
      </c>
      <c r="P26" s="335">
        <v>5</v>
      </c>
      <c r="Q26" s="335">
        <v>8</v>
      </c>
      <c r="R26" s="453"/>
    </row>
    <row r="27" spans="1:18" ht="20.100000000000001" customHeight="1" x14ac:dyDescent="0.35">
      <c r="A27" s="63" t="s">
        <v>66</v>
      </c>
      <c r="B27" s="64" t="s">
        <v>69</v>
      </c>
      <c r="C27" s="334">
        <v>0</v>
      </c>
      <c r="D27" s="334">
        <v>0</v>
      </c>
      <c r="E27" s="334">
        <v>0</v>
      </c>
      <c r="F27" s="334">
        <v>0</v>
      </c>
      <c r="G27" s="334">
        <v>0</v>
      </c>
      <c r="H27" s="334">
        <v>0</v>
      </c>
      <c r="I27" s="334">
        <v>0</v>
      </c>
      <c r="J27" s="334">
        <v>0</v>
      </c>
      <c r="K27" s="334">
        <v>0</v>
      </c>
      <c r="L27" s="334">
        <v>0</v>
      </c>
      <c r="M27" s="334">
        <v>0</v>
      </c>
      <c r="N27" s="334">
        <v>18</v>
      </c>
      <c r="O27" s="334">
        <v>0</v>
      </c>
      <c r="P27" s="334">
        <v>0</v>
      </c>
      <c r="Q27" s="334">
        <v>18</v>
      </c>
      <c r="R27" s="453"/>
    </row>
    <row r="28" spans="1:18" ht="20.100000000000001" customHeight="1" x14ac:dyDescent="0.35">
      <c r="A28" s="69" t="s">
        <v>71</v>
      </c>
      <c r="B28" s="70" t="s">
        <v>72</v>
      </c>
      <c r="C28" s="335">
        <v>5</v>
      </c>
      <c r="D28" s="335">
        <v>0</v>
      </c>
      <c r="E28" s="335">
        <v>0</v>
      </c>
      <c r="F28" s="335">
        <v>0</v>
      </c>
      <c r="G28" s="335">
        <v>0</v>
      </c>
      <c r="H28" s="335">
        <v>4</v>
      </c>
      <c r="I28" s="335">
        <v>0</v>
      </c>
      <c r="J28" s="335">
        <v>0</v>
      </c>
      <c r="K28" s="335">
        <v>0</v>
      </c>
      <c r="L28" s="335">
        <v>3</v>
      </c>
      <c r="M28" s="335">
        <v>0</v>
      </c>
      <c r="N28" s="335">
        <v>5</v>
      </c>
      <c r="O28" s="335">
        <v>0</v>
      </c>
      <c r="P28" s="335">
        <v>0</v>
      </c>
      <c r="Q28" s="335">
        <v>17</v>
      </c>
      <c r="R28" s="453"/>
    </row>
    <row r="29" spans="1:18" ht="20.100000000000001" customHeight="1" x14ac:dyDescent="0.35">
      <c r="A29" s="63" t="s">
        <v>74</v>
      </c>
      <c r="B29" s="64" t="s">
        <v>75</v>
      </c>
      <c r="C29" s="334">
        <v>0</v>
      </c>
      <c r="D29" s="334">
        <v>0</v>
      </c>
      <c r="E29" s="334">
        <v>0</v>
      </c>
      <c r="F29" s="334">
        <v>0</v>
      </c>
      <c r="G29" s="334">
        <v>0</v>
      </c>
      <c r="H29" s="334">
        <v>0</v>
      </c>
      <c r="I29" s="334">
        <v>0</v>
      </c>
      <c r="J29" s="334">
        <v>0</v>
      </c>
      <c r="K29" s="334">
        <v>0</v>
      </c>
      <c r="L29" s="334">
        <v>0</v>
      </c>
      <c r="M29" s="334">
        <v>0</v>
      </c>
      <c r="N29" s="334">
        <v>0</v>
      </c>
      <c r="O29" s="334">
        <v>0</v>
      </c>
      <c r="P29" s="334">
        <v>0</v>
      </c>
      <c r="Q29" s="334">
        <v>0</v>
      </c>
      <c r="R29" s="453"/>
    </row>
    <row r="30" spans="1:18" ht="20.100000000000001" customHeight="1" x14ac:dyDescent="0.35">
      <c r="A30" s="69" t="s">
        <v>76</v>
      </c>
      <c r="B30" s="70" t="s">
        <v>77</v>
      </c>
      <c r="C30" s="335">
        <v>10</v>
      </c>
      <c r="D30" s="335">
        <v>0</v>
      </c>
      <c r="E30" s="335">
        <v>0</v>
      </c>
      <c r="F30" s="335">
        <v>0</v>
      </c>
      <c r="G30" s="335">
        <v>0</v>
      </c>
      <c r="H30" s="335">
        <v>0</v>
      </c>
      <c r="I30" s="335">
        <v>0</v>
      </c>
      <c r="J30" s="335">
        <v>0</v>
      </c>
      <c r="K30" s="335">
        <v>0</v>
      </c>
      <c r="L30" s="335">
        <v>19</v>
      </c>
      <c r="M30" s="335">
        <v>0</v>
      </c>
      <c r="N30" s="335">
        <v>40</v>
      </c>
      <c r="O30" s="335">
        <v>0</v>
      </c>
      <c r="P30" s="335">
        <v>5</v>
      </c>
      <c r="Q30" s="335">
        <v>74</v>
      </c>
      <c r="R30" s="453"/>
    </row>
    <row r="31" spans="1:18" ht="20.100000000000001" customHeight="1" x14ac:dyDescent="0.35">
      <c r="A31" s="63" t="s">
        <v>80</v>
      </c>
      <c r="B31" s="64" t="s">
        <v>81</v>
      </c>
      <c r="C31" s="334">
        <v>18.5</v>
      </c>
      <c r="D31" s="334">
        <v>0</v>
      </c>
      <c r="E31" s="334">
        <v>0</v>
      </c>
      <c r="F31" s="334">
        <v>0</v>
      </c>
      <c r="G31" s="334">
        <v>0</v>
      </c>
      <c r="H31" s="334">
        <v>0</v>
      </c>
      <c r="I31" s="334">
        <v>0</v>
      </c>
      <c r="J31" s="334">
        <v>0</v>
      </c>
      <c r="K31" s="334">
        <v>0</v>
      </c>
      <c r="L31" s="334">
        <v>3</v>
      </c>
      <c r="M31" s="334">
        <v>0</v>
      </c>
      <c r="N31" s="334">
        <v>22.8</v>
      </c>
      <c r="O31" s="334">
        <v>0</v>
      </c>
      <c r="P31" s="334">
        <v>0</v>
      </c>
      <c r="Q31" s="334">
        <v>44.3</v>
      </c>
      <c r="R31" s="453"/>
    </row>
    <row r="32" spans="1:18" ht="20.100000000000001" customHeight="1" x14ac:dyDescent="0.35">
      <c r="A32" s="69" t="s">
        <v>80</v>
      </c>
      <c r="B32" s="70" t="s">
        <v>84</v>
      </c>
      <c r="C32" s="335">
        <v>12.6</v>
      </c>
      <c r="D32" s="335">
        <v>0</v>
      </c>
      <c r="E32" s="335">
        <v>0</v>
      </c>
      <c r="F32" s="335">
        <v>0</v>
      </c>
      <c r="G32" s="335">
        <v>0</v>
      </c>
      <c r="H32" s="335">
        <v>0</v>
      </c>
      <c r="I32" s="335">
        <v>0</v>
      </c>
      <c r="J32" s="335">
        <v>0</v>
      </c>
      <c r="K32" s="335">
        <v>0</v>
      </c>
      <c r="L32" s="335">
        <v>11</v>
      </c>
      <c r="M32" s="335">
        <v>0</v>
      </c>
      <c r="N32" s="335">
        <v>39</v>
      </c>
      <c r="O32" s="335">
        <v>0</v>
      </c>
      <c r="P32" s="335">
        <v>11</v>
      </c>
      <c r="Q32" s="335">
        <v>73.599999999999994</v>
      </c>
      <c r="R32" s="453"/>
    </row>
    <row r="33" spans="1:18" ht="20.100000000000001" customHeight="1" x14ac:dyDescent="0.35">
      <c r="A33" s="63" t="s">
        <v>80</v>
      </c>
      <c r="B33" s="64" t="s">
        <v>85</v>
      </c>
      <c r="C33" s="334">
        <v>15.5</v>
      </c>
      <c r="D33" s="334">
        <v>0</v>
      </c>
      <c r="E33" s="334">
        <v>0</v>
      </c>
      <c r="F33" s="334">
        <v>0</v>
      </c>
      <c r="G33" s="334">
        <v>0</v>
      </c>
      <c r="H33" s="334">
        <v>0</v>
      </c>
      <c r="I33" s="334">
        <v>0</v>
      </c>
      <c r="J33" s="334">
        <v>0</v>
      </c>
      <c r="K33" s="334">
        <v>0</v>
      </c>
      <c r="L33" s="334">
        <v>0</v>
      </c>
      <c r="M33" s="334">
        <v>0.5</v>
      </c>
      <c r="N33" s="334">
        <v>24.95</v>
      </c>
      <c r="O33" s="334">
        <v>0</v>
      </c>
      <c r="P33" s="334">
        <v>0</v>
      </c>
      <c r="Q33" s="334">
        <v>40.950000000000003</v>
      </c>
      <c r="R33" s="453"/>
    </row>
    <row r="34" spans="1:18" ht="20.100000000000001" customHeight="1" x14ac:dyDescent="0.35">
      <c r="A34" s="69" t="s">
        <v>86</v>
      </c>
      <c r="B34" s="70" t="s">
        <v>426</v>
      </c>
      <c r="C34" s="335">
        <v>0</v>
      </c>
      <c r="D34" s="335">
        <v>0</v>
      </c>
      <c r="E34" s="335">
        <v>0</v>
      </c>
      <c r="F34" s="335">
        <v>0</v>
      </c>
      <c r="G34" s="335">
        <v>0</v>
      </c>
      <c r="H34" s="335">
        <v>0</v>
      </c>
      <c r="I34" s="335">
        <v>0</v>
      </c>
      <c r="J34" s="335">
        <v>0</v>
      </c>
      <c r="K34" s="335">
        <v>0</v>
      </c>
      <c r="L34" s="335">
        <v>0</v>
      </c>
      <c r="M34" s="335">
        <v>0</v>
      </c>
      <c r="N34" s="335">
        <v>20</v>
      </c>
      <c r="O34" s="335">
        <v>0</v>
      </c>
      <c r="P34" s="335">
        <v>3</v>
      </c>
      <c r="Q34" s="335">
        <v>23</v>
      </c>
      <c r="R34" s="453"/>
    </row>
    <row r="35" spans="1:18" ht="20.100000000000001" customHeight="1" x14ac:dyDescent="0.35">
      <c r="A35" s="63" t="s">
        <v>86</v>
      </c>
      <c r="B35" s="64" t="s">
        <v>88</v>
      </c>
      <c r="C35" s="334">
        <v>41.5</v>
      </c>
      <c r="D35" s="334">
        <v>5.2</v>
      </c>
      <c r="E35" s="334">
        <v>16</v>
      </c>
      <c r="F35" s="334">
        <v>1.2</v>
      </c>
      <c r="G35" s="334">
        <v>0</v>
      </c>
      <c r="H35" s="334">
        <v>0</v>
      </c>
      <c r="I35" s="334">
        <v>0</v>
      </c>
      <c r="J35" s="334">
        <v>0</v>
      </c>
      <c r="K35" s="334">
        <v>0</v>
      </c>
      <c r="L35" s="334">
        <v>0</v>
      </c>
      <c r="M35" s="334">
        <v>0</v>
      </c>
      <c r="N35" s="334">
        <v>30.8</v>
      </c>
      <c r="O35" s="334">
        <v>0</v>
      </c>
      <c r="P35" s="334">
        <v>29</v>
      </c>
      <c r="Q35" s="334">
        <v>123.7</v>
      </c>
      <c r="R35" s="453"/>
    </row>
    <row r="36" spans="1:18" ht="20.100000000000001" customHeight="1" x14ac:dyDescent="0.35">
      <c r="A36" s="69" t="s">
        <v>90</v>
      </c>
      <c r="B36" s="70" t="s">
        <v>91</v>
      </c>
      <c r="C36" s="335">
        <v>18.95</v>
      </c>
      <c r="D36" s="335">
        <v>0</v>
      </c>
      <c r="E36" s="335">
        <v>0</v>
      </c>
      <c r="F36" s="335">
        <v>0</v>
      </c>
      <c r="G36" s="335">
        <v>0</v>
      </c>
      <c r="H36" s="335">
        <v>0</v>
      </c>
      <c r="I36" s="335">
        <v>0</v>
      </c>
      <c r="J36" s="335">
        <v>0</v>
      </c>
      <c r="K36" s="335">
        <v>0</v>
      </c>
      <c r="L36" s="335">
        <v>9</v>
      </c>
      <c r="M36" s="335">
        <v>0</v>
      </c>
      <c r="N36" s="335">
        <v>29.425000000000001</v>
      </c>
      <c r="O36" s="335">
        <v>0</v>
      </c>
      <c r="P36" s="335">
        <v>3</v>
      </c>
      <c r="Q36" s="335">
        <v>60.375</v>
      </c>
      <c r="R36" s="453"/>
    </row>
    <row r="37" spans="1:18" ht="20.100000000000001" customHeight="1" x14ac:dyDescent="0.35">
      <c r="A37" s="63" t="s">
        <v>93</v>
      </c>
      <c r="B37" s="64" t="s">
        <v>94</v>
      </c>
      <c r="C37" s="334">
        <v>0</v>
      </c>
      <c r="D37" s="334">
        <v>0</v>
      </c>
      <c r="E37" s="334">
        <v>0</v>
      </c>
      <c r="F37" s="334">
        <v>0</v>
      </c>
      <c r="G37" s="334">
        <v>0</v>
      </c>
      <c r="H37" s="334">
        <v>0</v>
      </c>
      <c r="I37" s="334">
        <v>0</v>
      </c>
      <c r="J37" s="334">
        <v>0</v>
      </c>
      <c r="K37" s="334">
        <v>0</v>
      </c>
      <c r="L37" s="334">
        <v>0</v>
      </c>
      <c r="M37" s="334">
        <v>0</v>
      </c>
      <c r="N37" s="334">
        <v>0</v>
      </c>
      <c r="O37" s="334">
        <v>0</v>
      </c>
      <c r="P37" s="334">
        <v>19</v>
      </c>
      <c r="Q37" s="334">
        <v>19</v>
      </c>
      <c r="R37" s="453"/>
    </row>
    <row r="38" spans="1:18" ht="20.100000000000001" customHeight="1" x14ac:dyDescent="0.35">
      <c r="A38" s="69" t="s">
        <v>96</v>
      </c>
      <c r="B38" s="70" t="s">
        <v>97</v>
      </c>
      <c r="C38" s="335">
        <v>12</v>
      </c>
      <c r="D38" s="335">
        <v>0</v>
      </c>
      <c r="E38" s="335">
        <v>0</v>
      </c>
      <c r="F38" s="335">
        <v>0</v>
      </c>
      <c r="G38" s="335">
        <v>0</v>
      </c>
      <c r="H38" s="335">
        <v>0</v>
      </c>
      <c r="I38" s="335">
        <v>0</v>
      </c>
      <c r="J38" s="335">
        <v>0</v>
      </c>
      <c r="K38" s="335">
        <v>0</v>
      </c>
      <c r="L38" s="335">
        <v>0</v>
      </c>
      <c r="M38" s="335">
        <v>0</v>
      </c>
      <c r="N38" s="335">
        <v>0</v>
      </c>
      <c r="O38" s="335">
        <v>0</v>
      </c>
      <c r="P38" s="335">
        <v>0</v>
      </c>
      <c r="Q38" s="335">
        <v>12</v>
      </c>
      <c r="R38" s="453"/>
    </row>
    <row r="39" spans="1:18" ht="20.100000000000001" customHeight="1" x14ac:dyDescent="0.35">
      <c r="A39" s="63" t="s">
        <v>96</v>
      </c>
      <c r="B39" s="64" t="s">
        <v>98</v>
      </c>
      <c r="C39" s="334">
        <v>1</v>
      </c>
      <c r="D39" s="334">
        <v>0</v>
      </c>
      <c r="E39" s="334">
        <v>0</v>
      </c>
      <c r="F39" s="334">
        <v>0</v>
      </c>
      <c r="G39" s="334">
        <v>0</v>
      </c>
      <c r="H39" s="334">
        <v>0</v>
      </c>
      <c r="I39" s="334">
        <v>0</v>
      </c>
      <c r="J39" s="334">
        <v>0</v>
      </c>
      <c r="K39" s="334">
        <v>0</v>
      </c>
      <c r="L39" s="334">
        <v>1</v>
      </c>
      <c r="M39" s="334">
        <v>0</v>
      </c>
      <c r="N39" s="334">
        <v>2</v>
      </c>
      <c r="O39" s="334">
        <v>0</v>
      </c>
      <c r="P39" s="334">
        <v>8</v>
      </c>
      <c r="Q39" s="334">
        <v>12</v>
      </c>
      <c r="R39" s="453"/>
    </row>
    <row r="40" spans="1:18" ht="20.100000000000001" customHeight="1" x14ac:dyDescent="0.35">
      <c r="A40" s="69" t="s">
        <v>99</v>
      </c>
      <c r="B40" s="70" t="s">
        <v>100</v>
      </c>
      <c r="C40" s="335">
        <v>0</v>
      </c>
      <c r="D40" s="335">
        <v>0</v>
      </c>
      <c r="E40" s="335">
        <v>0</v>
      </c>
      <c r="F40" s="335">
        <v>0</v>
      </c>
      <c r="G40" s="335">
        <v>0</v>
      </c>
      <c r="H40" s="335">
        <v>0</v>
      </c>
      <c r="I40" s="335">
        <v>0</v>
      </c>
      <c r="J40" s="335">
        <v>0</v>
      </c>
      <c r="K40" s="335">
        <v>0</v>
      </c>
      <c r="L40" s="335">
        <v>0</v>
      </c>
      <c r="M40" s="335">
        <v>0</v>
      </c>
      <c r="N40" s="335">
        <v>0</v>
      </c>
      <c r="O40" s="335">
        <v>0</v>
      </c>
      <c r="P40" s="335">
        <v>0</v>
      </c>
      <c r="Q40" s="335">
        <v>0</v>
      </c>
      <c r="R40" s="453"/>
    </row>
    <row r="41" spans="1:18" ht="20.100000000000001" customHeight="1" x14ac:dyDescent="0.35">
      <c r="A41" s="63" t="s">
        <v>99</v>
      </c>
      <c r="B41" s="64" t="s">
        <v>102</v>
      </c>
      <c r="C41" s="334">
        <v>12</v>
      </c>
      <c r="D41" s="334">
        <v>0</v>
      </c>
      <c r="E41" s="334">
        <v>0</v>
      </c>
      <c r="F41" s="334">
        <v>1</v>
      </c>
      <c r="G41" s="334">
        <v>0</v>
      </c>
      <c r="H41" s="334">
        <v>0</v>
      </c>
      <c r="I41" s="334">
        <v>0</v>
      </c>
      <c r="J41" s="334">
        <v>0</v>
      </c>
      <c r="K41" s="334">
        <v>0</v>
      </c>
      <c r="L41" s="334">
        <v>2</v>
      </c>
      <c r="M41" s="334">
        <v>0</v>
      </c>
      <c r="N41" s="334">
        <v>10</v>
      </c>
      <c r="O41" s="334">
        <v>0</v>
      </c>
      <c r="P41" s="334">
        <v>0</v>
      </c>
      <c r="Q41" s="334">
        <v>25</v>
      </c>
      <c r="R41" s="453"/>
    </row>
    <row r="42" spans="1:18" ht="20.100000000000001" customHeight="1" x14ac:dyDescent="0.35">
      <c r="A42" s="69" t="s">
        <v>103</v>
      </c>
      <c r="B42" s="70" t="s">
        <v>104</v>
      </c>
      <c r="C42" s="335">
        <v>3</v>
      </c>
      <c r="D42" s="335">
        <v>10</v>
      </c>
      <c r="E42" s="335">
        <v>14</v>
      </c>
      <c r="F42" s="335">
        <v>1</v>
      </c>
      <c r="G42" s="335">
        <v>0</v>
      </c>
      <c r="H42" s="335">
        <v>0</v>
      </c>
      <c r="I42" s="335">
        <v>0</v>
      </c>
      <c r="J42" s="335">
        <v>0</v>
      </c>
      <c r="K42" s="335">
        <v>0</v>
      </c>
      <c r="L42" s="335">
        <v>0</v>
      </c>
      <c r="M42" s="335">
        <v>3</v>
      </c>
      <c r="N42" s="335">
        <v>0</v>
      </c>
      <c r="O42" s="335">
        <v>0</v>
      </c>
      <c r="P42" s="335">
        <v>0</v>
      </c>
      <c r="Q42" s="335">
        <v>31</v>
      </c>
      <c r="R42" s="453"/>
    </row>
    <row r="43" spans="1:18" ht="20.100000000000001" customHeight="1" x14ac:dyDescent="0.35">
      <c r="A43" s="63" t="s">
        <v>106</v>
      </c>
      <c r="B43" s="64" t="s">
        <v>107</v>
      </c>
      <c r="C43" s="334">
        <v>5</v>
      </c>
      <c r="D43" s="334">
        <v>10</v>
      </c>
      <c r="E43" s="334">
        <v>0</v>
      </c>
      <c r="F43" s="334">
        <v>0</v>
      </c>
      <c r="G43" s="334">
        <v>0</v>
      </c>
      <c r="H43" s="334">
        <v>0</v>
      </c>
      <c r="I43" s="334">
        <v>0</v>
      </c>
      <c r="J43" s="334">
        <v>0</v>
      </c>
      <c r="K43" s="334">
        <v>0</v>
      </c>
      <c r="L43" s="334">
        <v>26</v>
      </c>
      <c r="M43" s="334">
        <v>0</v>
      </c>
      <c r="N43" s="334">
        <v>21</v>
      </c>
      <c r="O43" s="334">
        <v>0</v>
      </c>
      <c r="P43" s="334">
        <v>15</v>
      </c>
      <c r="Q43" s="334">
        <v>77</v>
      </c>
      <c r="R43" s="453"/>
    </row>
    <row r="44" spans="1:18" ht="20.100000000000001" customHeight="1" x14ac:dyDescent="0.35">
      <c r="A44" s="69" t="s">
        <v>109</v>
      </c>
      <c r="B44" s="70" t="s">
        <v>110</v>
      </c>
      <c r="C44" s="335">
        <v>54</v>
      </c>
      <c r="D44" s="335">
        <v>0</v>
      </c>
      <c r="E44" s="335">
        <v>0</v>
      </c>
      <c r="F44" s="335">
        <v>0</v>
      </c>
      <c r="G44" s="335">
        <v>0</v>
      </c>
      <c r="H44" s="335">
        <v>0</v>
      </c>
      <c r="I44" s="335">
        <v>0</v>
      </c>
      <c r="J44" s="335">
        <v>0</v>
      </c>
      <c r="K44" s="335">
        <v>0</v>
      </c>
      <c r="L44" s="335">
        <v>0</v>
      </c>
      <c r="M44" s="335">
        <v>0</v>
      </c>
      <c r="N44" s="335">
        <v>0</v>
      </c>
      <c r="O44" s="335">
        <v>0</v>
      </c>
      <c r="P44" s="335">
        <v>0</v>
      </c>
      <c r="Q44" s="335">
        <v>54</v>
      </c>
      <c r="R44" s="453"/>
    </row>
    <row r="45" spans="1:18" ht="20.100000000000001" customHeight="1" x14ac:dyDescent="0.35">
      <c r="A45" s="63" t="s">
        <v>109</v>
      </c>
      <c r="B45" s="64" t="s">
        <v>112</v>
      </c>
      <c r="C45" s="334">
        <v>13</v>
      </c>
      <c r="D45" s="334">
        <v>0</v>
      </c>
      <c r="E45" s="334">
        <v>0</v>
      </c>
      <c r="F45" s="334">
        <v>0</v>
      </c>
      <c r="G45" s="334">
        <v>0</v>
      </c>
      <c r="H45" s="334">
        <v>0</v>
      </c>
      <c r="I45" s="334">
        <v>0</v>
      </c>
      <c r="J45" s="334">
        <v>0</v>
      </c>
      <c r="K45" s="334">
        <v>0</v>
      </c>
      <c r="L45" s="334">
        <v>15</v>
      </c>
      <c r="M45" s="334">
        <v>0</v>
      </c>
      <c r="N45" s="334">
        <v>75</v>
      </c>
      <c r="O45" s="334">
        <v>5</v>
      </c>
      <c r="P45" s="334">
        <v>85</v>
      </c>
      <c r="Q45" s="334">
        <v>193</v>
      </c>
      <c r="R45" s="453"/>
    </row>
    <row r="46" spans="1:18" ht="20.100000000000001" customHeight="1" x14ac:dyDescent="0.35">
      <c r="A46" s="69" t="s">
        <v>109</v>
      </c>
      <c r="B46" s="70" t="s">
        <v>113</v>
      </c>
      <c r="C46" s="335">
        <v>19</v>
      </c>
      <c r="D46" s="335">
        <v>0</v>
      </c>
      <c r="E46" s="335">
        <v>0</v>
      </c>
      <c r="F46" s="335">
        <v>0</v>
      </c>
      <c r="G46" s="335">
        <v>0</v>
      </c>
      <c r="H46" s="335">
        <v>0</v>
      </c>
      <c r="I46" s="335">
        <v>0</v>
      </c>
      <c r="J46" s="335">
        <v>0</v>
      </c>
      <c r="K46" s="335">
        <v>0</v>
      </c>
      <c r="L46" s="335">
        <v>0</v>
      </c>
      <c r="M46" s="335">
        <v>0</v>
      </c>
      <c r="N46" s="335">
        <v>0</v>
      </c>
      <c r="O46" s="335">
        <v>0</v>
      </c>
      <c r="P46" s="335">
        <v>0</v>
      </c>
      <c r="Q46" s="335">
        <v>19</v>
      </c>
      <c r="R46" s="453"/>
    </row>
    <row r="47" spans="1:18" ht="20.100000000000001" customHeight="1" x14ac:dyDescent="0.35">
      <c r="A47" s="63" t="s">
        <v>109</v>
      </c>
      <c r="B47" s="64" t="s">
        <v>114</v>
      </c>
      <c r="C47" s="334">
        <v>0</v>
      </c>
      <c r="D47" s="334">
        <v>0</v>
      </c>
      <c r="E47" s="334">
        <v>0</v>
      </c>
      <c r="F47" s="334">
        <v>0</v>
      </c>
      <c r="G47" s="334">
        <v>0</v>
      </c>
      <c r="H47" s="334">
        <v>0</v>
      </c>
      <c r="I47" s="334">
        <v>0</v>
      </c>
      <c r="J47" s="334">
        <v>0</v>
      </c>
      <c r="K47" s="334">
        <v>0</v>
      </c>
      <c r="L47" s="334">
        <v>0</v>
      </c>
      <c r="M47" s="334">
        <v>0</v>
      </c>
      <c r="N47" s="334">
        <v>0</v>
      </c>
      <c r="O47" s="334">
        <v>0</v>
      </c>
      <c r="P47" s="334">
        <v>0</v>
      </c>
      <c r="Q47" s="334">
        <v>0</v>
      </c>
      <c r="R47" s="453"/>
    </row>
    <row r="48" spans="1:18" ht="20.100000000000001" customHeight="1" x14ac:dyDescent="0.35">
      <c r="A48" s="69" t="s">
        <v>109</v>
      </c>
      <c r="B48" s="70" t="s">
        <v>116</v>
      </c>
      <c r="C48" s="335">
        <v>9.5</v>
      </c>
      <c r="D48" s="335">
        <v>0</v>
      </c>
      <c r="E48" s="335">
        <v>0</v>
      </c>
      <c r="F48" s="335">
        <v>0</v>
      </c>
      <c r="G48" s="335">
        <v>0</v>
      </c>
      <c r="H48" s="335">
        <v>0</v>
      </c>
      <c r="I48" s="335">
        <v>0</v>
      </c>
      <c r="J48" s="335">
        <v>0</v>
      </c>
      <c r="K48" s="335">
        <v>0</v>
      </c>
      <c r="L48" s="335">
        <v>5.8</v>
      </c>
      <c r="M48" s="335">
        <v>1</v>
      </c>
      <c r="N48" s="335">
        <v>20.6</v>
      </c>
      <c r="O48" s="335">
        <v>0</v>
      </c>
      <c r="P48" s="335">
        <v>0</v>
      </c>
      <c r="Q48" s="335">
        <v>36.9</v>
      </c>
      <c r="R48" s="453"/>
    </row>
    <row r="49" spans="1:18" ht="20.100000000000001" customHeight="1" x14ac:dyDescent="0.35">
      <c r="A49" s="63" t="s">
        <v>119</v>
      </c>
      <c r="B49" s="64" t="s">
        <v>120</v>
      </c>
      <c r="C49" s="334">
        <v>53</v>
      </c>
      <c r="D49" s="334">
        <v>30</v>
      </c>
      <c r="E49" s="334">
        <v>52</v>
      </c>
      <c r="F49" s="334">
        <v>17</v>
      </c>
      <c r="G49" s="334">
        <v>3</v>
      </c>
      <c r="H49" s="334">
        <v>0</v>
      </c>
      <c r="I49" s="334">
        <v>2</v>
      </c>
      <c r="J49" s="334">
        <v>6</v>
      </c>
      <c r="K49" s="334">
        <v>15</v>
      </c>
      <c r="L49" s="334">
        <v>10</v>
      </c>
      <c r="M49" s="334">
        <v>9</v>
      </c>
      <c r="N49" s="334">
        <v>38</v>
      </c>
      <c r="O49" s="334">
        <v>2</v>
      </c>
      <c r="P49" s="334">
        <v>0</v>
      </c>
      <c r="Q49" s="334">
        <v>237</v>
      </c>
      <c r="R49" s="453"/>
    </row>
    <row r="50" spans="1:18" ht="20.100000000000001" customHeight="1" x14ac:dyDescent="0.35">
      <c r="A50" s="69" t="s">
        <v>119</v>
      </c>
      <c r="B50" s="70" t="s">
        <v>121</v>
      </c>
      <c r="C50" s="335">
        <v>6.67</v>
      </c>
      <c r="D50" s="335">
        <v>0</v>
      </c>
      <c r="E50" s="335">
        <v>0</v>
      </c>
      <c r="F50" s="335">
        <v>0</v>
      </c>
      <c r="G50" s="335">
        <v>0</v>
      </c>
      <c r="H50" s="335">
        <v>0</v>
      </c>
      <c r="I50" s="335">
        <v>0</v>
      </c>
      <c r="J50" s="335">
        <v>0</v>
      </c>
      <c r="K50" s="335">
        <v>0</v>
      </c>
      <c r="L50" s="335">
        <v>7</v>
      </c>
      <c r="M50" s="335">
        <v>0</v>
      </c>
      <c r="N50" s="335">
        <v>23.5</v>
      </c>
      <c r="O50" s="335">
        <v>0</v>
      </c>
      <c r="P50" s="335">
        <v>10.66</v>
      </c>
      <c r="Q50" s="335">
        <v>47.83</v>
      </c>
      <c r="R50" s="453"/>
    </row>
    <row r="51" spans="1:18" ht="20.100000000000001" customHeight="1" x14ac:dyDescent="0.35">
      <c r="A51" s="63" t="s">
        <v>125</v>
      </c>
      <c r="B51" s="64" t="s">
        <v>126</v>
      </c>
      <c r="C51" s="334">
        <v>17.600000000000001</v>
      </c>
      <c r="D51" s="334">
        <v>3</v>
      </c>
      <c r="E51" s="334">
        <v>0</v>
      </c>
      <c r="F51" s="334">
        <v>0</v>
      </c>
      <c r="G51" s="334">
        <v>0</v>
      </c>
      <c r="H51" s="334">
        <v>0</v>
      </c>
      <c r="I51" s="334">
        <v>0</v>
      </c>
      <c r="J51" s="334">
        <v>0</v>
      </c>
      <c r="K51" s="334">
        <v>0</v>
      </c>
      <c r="L51" s="334">
        <v>8</v>
      </c>
      <c r="M51" s="334">
        <v>0</v>
      </c>
      <c r="N51" s="334">
        <v>33</v>
      </c>
      <c r="O51" s="334">
        <v>0</v>
      </c>
      <c r="P51" s="334">
        <v>3.8</v>
      </c>
      <c r="Q51" s="334">
        <v>65.400000000000006</v>
      </c>
      <c r="R51" s="453"/>
    </row>
    <row r="52" spans="1:18" ht="20.100000000000001" customHeight="1" x14ac:dyDescent="0.35">
      <c r="A52" s="69" t="s">
        <v>125</v>
      </c>
      <c r="B52" s="70" t="s">
        <v>128</v>
      </c>
      <c r="C52" s="335">
        <v>9</v>
      </c>
      <c r="D52" s="335">
        <v>2</v>
      </c>
      <c r="E52" s="335">
        <v>2</v>
      </c>
      <c r="F52" s="335">
        <v>1</v>
      </c>
      <c r="G52" s="335">
        <v>0</v>
      </c>
      <c r="H52" s="335">
        <v>0</v>
      </c>
      <c r="I52" s="335">
        <v>0</v>
      </c>
      <c r="J52" s="335">
        <v>0</v>
      </c>
      <c r="K52" s="335">
        <v>0</v>
      </c>
      <c r="L52" s="335">
        <v>0</v>
      </c>
      <c r="M52" s="335">
        <v>0</v>
      </c>
      <c r="N52" s="335">
        <v>10</v>
      </c>
      <c r="O52" s="335">
        <v>0</v>
      </c>
      <c r="P52" s="335">
        <v>2.5</v>
      </c>
      <c r="Q52" s="335">
        <v>26.5</v>
      </c>
      <c r="R52" s="453"/>
    </row>
    <row r="53" spans="1:18" ht="20.100000000000001" customHeight="1" x14ac:dyDescent="0.35">
      <c r="A53" s="63" t="s">
        <v>130</v>
      </c>
      <c r="B53" s="64" t="s">
        <v>131</v>
      </c>
      <c r="C53" s="334">
        <v>2</v>
      </c>
      <c r="D53" s="334">
        <v>9</v>
      </c>
      <c r="E53" s="334">
        <v>0</v>
      </c>
      <c r="F53" s="334">
        <v>2</v>
      </c>
      <c r="G53" s="334">
        <v>0</v>
      </c>
      <c r="H53" s="334">
        <v>5</v>
      </c>
      <c r="I53" s="334">
        <v>0</v>
      </c>
      <c r="J53" s="334">
        <v>0</v>
      </c>
      <c r="K53" s="334">
        <v>0</v>
      </c>
      <c r="L53" s="334">
        <v>0</v>
      </c>
      <c r="M53" s="334">
        <v>0</v>
      </c>
      <c r="N53" s="334">
        <v>1</v>
      </c>
      <c r="O53" s="334">
        <v>0</v>
      </c>
      <c r="P53" s="334">
        <v>5.5</v>
      </c>
      <c r="Q53" s="334">
        <v>24.5</v>
      </c>
      <c r="R53" s="453"/>
    </row>
    <row r="54" spans="1:18" ht="20.100000000000001" customHeight="1" x14ac:dyDescent="0.35">
      <c r="A54" s="69" t="s">
        <v>133</v>
      </c>
      <c r="B54" s="70" t="s">
        <v>134</v>
      </c>
      <c r="C54" s="335">
        <v>6</v>
      </c>
      <c r="D54" s="335">
        <v>3</v>
      </c>
      <c r="E54" s="335">
        <v>0</v>
      </c>
      <c r="F54" s="335">
        <v>0</v>
      </c>
      <c r="G54" s="335">
        <v>0</v>
      </c>
      <c r="H54" s="335">
        <v>0</v>
      </c>
      <c r="I54" s="335">
        <v>0</v>
      </c>
      <c r="J54" s="335">
        <v>0</v>
      </c>
      <c r="K54" s="335">
        <v>0</v>
      </c>
      <c r="L54" s="335">
        <v>3</v>
      </c>
      <c r="M54" s="335">
        <v>0</v>
      </c>
      <c r="N54" s="335">
        <v>4</v>
      </c>
      <c r="O54" s="335">
        <v>0</v>
      </c>
      <c r="P54" s="335">
        <v>0</v>
      </c>
      <c r="Q54" s="335">
        <v>16</v>
      </c>
      <c r="R54" s="453"/>
    </row>
    <row r="55" spans="1:18" ht="20.100000000000001" customHeight="1" x14ac:dyDescent="0.35">
      <c r="A55" s="63" t="s">
        <v>136</v>
      </c>
      <c r="B55" s="64" t="s">
        <v>137</v>
      </c>
      <c r="C55" s="334">
        <v>1</v>
      </c>
      <c r="D55" s="334">
        <v>3</v>
      </c>
      <c r="E55" s="334">
        <v>0</v>
      </c>
      <c r="F55" s="334">
        <v>0</v>
      </c>
      <c r="G55" s="334">
        <v>0</v>
      </c>
      <c r="H55" s="334">
        <v>0</v>
      </c>
      <c r="I55" s="334">
        <v>0</v>
      </c>
      <c r="J55" s="334">
        <v>0</v>
      </c>
      <c r="K55" s="334">
        <v>0</v>
      </c>
      <c r="L55" s="334">
        <v>0</v>
      </c>
      <c r="M55" s="334">
        <v>0</v>
      </c>
      <c r="N55" s="334">
        <v>18</v>
      </c>
      <c r="O55" s="334">
        <v>0</v>
      </c>
      <c r="P55" s="334">
        <v>3</v>
      </c>
      <c r="Q55" s="334">
        <v>25</v>
      </c>
      <c r="R55" s="453"/>
    </row>
    <row r="56" spans="1:18" ht="20.100000000000001" customHeight="1" x14ac:dyDescent="0.35">
      <c r="A56" s="69" t="s">
        <v>136</v>
      </c>
      <c r="B56" s="70" t="s">
        <v>141</v>
      </c>
      <c r="C56" s="335">
        <v>43</v>
      </c>
      <c r="D56" s="335">
        <v>25</v>
      </c>
      <c r="E56" s="335">
        <v>15</v>
      </c>
      <c r="F56" s="335">
        <v>10</v>
      </c>
      <c r="G56" s="335">
        <v>0</v>
      </c>
      <c r="H56" s="335">
        <v>4</v>
      </c>
      <c r="I56" s="335">
        <v>0</v>
      </c>
      <c r="J56" s="335">
        <v>2</v>
      </c>
      <c r="K56" s="335">
        <v>36</v>
      </c>
      <c r="L56" s="335">
        <v>21</v>
      </c>
      <c r="M56" s="335">
        <v>16</v>
      </c>
      <c r="N56" s="335">
        <v>35</v>
      </c>
      <c r="O56" s="335">
        <v>0</v>
      </c>
      <c r="P56" s="335">
        <v>1</v>
      </c>
      <c r="Q56" s="335">
        <v>208</v>
      </c>
      <c r="R56" s="453"/>
    </row>
    <row r="57" spans="1:18" ht="20.100000000000001" customHeight="1" x14ac:dyDescent="0.35">
      <c r="A57" s="63" t="s">
        <v>136</v>
      </c>
      <c r="B57" s="64" t="s">
        <v>143</v>
      </c>
      <c r="C57" s="334">
        <v>14</v>
      </c>
      <c r="D57" s="334">
        <v>0</v>
      </c>
      <c r="E57" s="334">
        <v>0</v>
      </c>
      <c r="F57" s="334">
        <v>0</v>
      </c>
      <c r="G57" s="334">
        <v>0</v>
      </c>
      <c r="H57" s="334">
        <v>0</v>
      </c>
      <c r="I57" s="334">
        <v>0</v>
      </c>
      <c r="J57" s="334">
        <v>0</v>
      </c>
      <c r="K57" s="334">
        <v>0</v>
      </c>
      <c r="L57" s="334">
        <v>10</v>
      </c>
      <c r="M57" s="334">
        <v>0</v>
      </c>
      <c r="N57" s="334">
        <v>4.8</v>
      </c>
      <c r="O57" s="334">
        <v>0</v>
      </c>
      <c r="P57" s="334">
        <v>6</v>
      </c>
      <c r="Q57" s="334">
        <v>34.799999999999997</v>
      </c>
      <c r="R57" s="453"/>
    </row>
    <row r="58" spans="1:18" ht="20.100000000000001" customHeight="1" x14ac:dyDescent="0.35">
      <c r="A58" s="69" t="s">
        <v>145</v>
      </c>
      <c r="B58" s="70" t="s">
        <v>146</v>
      </c>
      <c r="C58" s="335">
        <v>0</v>
      </c>
      <c r="D58" s="335">
        <v>0</v>
      </c>
      <c r="E58" s="335">
        <v>0</v>
      </c>
      <c r="F58" s="335">
        <v>0</v>
      </c>
      <c r="G58" s="335">
        <v>0</v>
      </c>
      <c r="H58" s="335">
        <v>0</v>
      </c>
      <c r="I58" s="335">
        <v>0</v>
      </c>
      <c r="J58" s="335">
        <v>0</v>
      </c>
      <c r="K58" s="335">
        <v>0</v>
      </c>
      <c r="L58" s="335">
        <v>0</v>
      </c>
      <c r="M58" s="335">
        <v>0</v>
      </c>
      <c r="N58" s="335">
        <v>0</v>
      </c>
      <c r="O58" s="335">
        <v>0</v>
      </c>
      <c r="P58" s="335">
        <v>0</v>
      </c>
      <c r="Q58" s="335">
        <v>0</v>
      </c>
      <c r="R58" s="453"/>
    </row>
    <row r="59" spans="1:18" ht="20.100000000000001" customHeight="1" x14ac:dyDescent="0.35">
      <c r="A59" s="63" t="s">
        <v>148</v>
      </c>
      <c r="B59" s="64" t="s">
        <v>149</v>
      </c>
      <c r="C59" s="334">
        <v>0</v>
      </c>
      <c r="D59" s="334">
        <v>0</v>
      </c>
      <c r="E59" s="334">
        <v>0</v>
      </c>
      <c r="F59" s="334">
        <v>0</v>
      </c>
      <c r="G59" s="334">
        <v>0</v>
      </c>
      <c r="H59" s="334">
        <v>0</v>
      </c>
      <c r="I59" s="334">
        <v>0</v>
      </c>
      <c r="J59" s="334">
        <v>0</v>
      </c>
      <c r="K59" s="334">
        <v>0</v>
      </c>
      <c r="L59" s="334">
        <v>0</v>
      </c>
      <c r="M59" s="334">
        <v>0</v>
      </c>
      <c r="N59" s="334">
        <v>0</v>
      </c>
      <c r="O59" s="334">
        <v>0</v>
      </c>
      <c r="P59" s="334">
        <v>0</v>
      </c>
      <c r="Q59" s="334">
        <v>0</v>
      </c>
      <c r="R59" s="453"/>
    </row>
    <row r="60" spans="1:18" ht="20.100000000000001" customHeight="1" x14ac:dyDescent="0.35">
      <c r="A60" s="69" t="s">
        <v>148</v>
      </c>
      <c r="B60" s="70" t="s">
        <v>150</v>
      </c>
      <c r="C60" s="335">
        <v>2</v>
      </c>
      <c r="D60" s="335">
        <v>3</v>
      </c>
      <c r="E60" s="335">
        <v>0</v>
      </c>
      <c r="F60" s="335">
        <v>0</v>
      </c>
      <c r="G60" s="335">
        <v>0</v>
      </c>
      <c r="H60" s="335">
        <v>0</v>
      </c>
      <c r="I60" s="335">
        <v>0</v>
      </c>
      <c r="J60" s="335">
        <v>1</v>
      </c>
      <c r="K60" s="335">
        <v>0</v>
      </c>
      <c r="L60" s="335">
        <v>0</v>
      </c>
      <c r="M60" s="335">
        <v>1</v>
      </c>
      <c r="N60" s="335">
        <v>0</v>
      </c>
      <c r="O60" s="335">
        <v>0</v>
      </c>
      <c r="P60" s="335">
        <v>0</v>
      </c>
      <c r="Q60" s="335">
        <v>7</v>
      </c>
      <c r="R60" s="453"/>
    </row>
    <row r="61" spans="1:18" ht="20.100000000000001" customHeight="1" x14ac:dyDescent="0.35">
      <c r="A61" s="63" t="s">
        <v>151</v>
      </c>
      <c r="B61" s="64" t="s">
        <v>152</v>
      </c>
      <c r="C61" s="334">
        <v>15.25</v>
      </c>
      <c r="D61" s="334">
        <v>0</v>
      </c>
      <c r="E61" s="334">
        <v>0</v>
      </c>
      <c r="F61" s="334">
        <v>0</v>
      </c>
      <c r="G61" s="334">
        <v>0</v>
      </c>
      <c r="H61" s="334">
        <v>0</v>
      </c>
      <c r="I61" s="334">
        <v>0</v>
      </c>
      <c r="J61" s="334">
        <v>0</v>
      </c>
      <c r="K61" s="334">
        <v>0</v>
      </c>
      <c r="L61" s="334">
        <v>0</v>
      </c>
      <c r="M61" s="334">
        <v>0</v>
      </c>
      <c r="N61" s="334">
        <v>12.9</v>
      </c>
      <c r="O61" s="334">
        <v>0.2</v>
      </c>
      <c r="P61" s="334">
        <v>0</v>
      </c>
      <c r="Q61" s="334">
        <v>28.35</v>
      </c>
      <c r="R61" s="453"/>
    </row>
    <row r="62" spans="1:18" ht="20.100000000000001" customHeight="1" x14ac:dyDescent="0.35">
      <c r="A62" s="69" t="s">
        <v>151</v>
      </c>
      <c r="B62" s="70" t="s">
        <v>154</v>
      </c>
      <c r="C62" s="335">
        <v>21</v>
      </c>
      <c r="D62" s="335">
        <v>0</v>
      </c>
      <c r="E62" s="335">
        <v>0</v>
      </c>
      <c r="F62" s="335">
        <v>0</v>
      </c>
      <c r="G62" s="335">
        <v>0</v>
      </c>
      <c r="H62" s="335">
        <v>0</v>
      </c>
      <c r="I62" s="335">
        <v>1</v>
      </c>
      <c r="J62" s="335">
        <v>0</v>
      </c>
      <c r="K62" s="335">
        <v>0</v>
      </c>
      <c r="L62" s="335">
        <v>3</v>
      </c>
      <c r="M62" s="335">
        <v>0</v>
      </c>
      <c r="N62" s="335">
        <v>7</v>
      </c>
      <c r="O62" s="335">
        <v>0</v>
      </c>
      <c r="P62" s="335">
        <v>0</v>
      </c>
      <c r="Q62" s="335">
        <v>32</v>
      </c>
      <c r="R62" s="453"/>
    </row>
    <row r="63" spans="1:18" ht="20.100000000000001" customHeight="1" x14ac:dyDescent="0.35">
      <c r="A63" s="63" t="s">
        <v>151</v>
      </c>
      <c r="B63" s="64" t="s">
        <v>155</v>
      </c>
      <c r="C63" s="334">
        <v>27</v>
      </c>
      <c r="D63" s="334">
        <v>0</v>
      </c>
      <c r="E63" s="334">
        <v>0</v>
      </c>
      <c r="F63" s="334">
        <v>0</v>
      </c>
      <c r="G63" s="334">
        <v>0</v>
      </c>
      <c r="H63" s="334">
        <v>0</v>
      </c>
      <c r="I63" s="334">
        <v>0</v>
      </c>
      <c r="J63" s="334">
        <v>0</v>
      </c>
      <c r="K63" s="334">
        <v>0</v>
      </c>
      <c r="L63" s="334">
        <v>3</v>
      </c>
      <c r="M63" s="334">
        <v>0</v>
      </c>
      <c r="N63" s="334">
        <v>18</v>
      </c>
      <c r="O63" s="334">
        <v>0</v>
      </c>
      <c r="P63" s="334">
        <v>0</v>
      </c>
      <c r="Q63" s="334">
        <v>48</v>
      </c>
      <c r="R63" s="453"/>
    </row>
    <row r="64" spans="1:18" ht="20.100000000000001" customHeight="1" x14ac:dyDescent="0.35">
      <c r="A64" s="69" t="s">
        <v>156</v>
      </c>
      <c r="B64" s="70" t="s">
        <v>157</v>
      </c>
      <c r="C64" s="335">
        <v>6</v>
      </c>
      <c r="D64" s="335">
        <v>0</v>
      </c>
      <c r="E64" s="335">
        <v>0</v>
      </c>
      <c r="F64" s="335">
        <v>0</v>
      </c>
      <c r="G64" s="335">
        <v>0</v>
      </c>
      <c r="H64" s="335">
        <v>0</v>
      </c>
      <c r="I64" s="335">
        <v>0</v>
      </c>
      <c r="J64" s="335">
        <v>0</v>
      </c>
      <c r="K64" s="335">
        <v>0</v>
      </c>
      <c r="L64" s="335">
        <v>0</v>
      </c>
      <c r="M64" s="335">
        <v>0</v>
      </c>
      <c r="N64" s="335">
        <v>0</v>
      </c>
      <c r="O64" s="335">
        <v>0</v>
      </c>
      <c r="P64" s="335">
        <v>0</v>
      </c>
      <c r="Q64" s="335">
        <v>6</v>
      </c>
      <c r="R64" s="453"/>
    </row>
    <row r="65" spans="1:19" ht="20.100000000000001" customHeight="1" x14ac:dyDescent="0.35">
      <c r="A65" s="63" t="s">
        <v>156</v>
      </c>
      <c r="B65" s="64" t="s">
        <v>159</v>
      </c>
      <c r="C65" s="334">
        <v>0</v>
      </c>
      <c r="D65" s="334">
        <v>0</v>
      </c>
      <c r="E65" s="334">
        <v>0</v>
      </c>
      <c r="F65" s="334">
        <v>0</v>
      </c>
      <c r="G65" s="334">
        <v>0</v>
      </c>
      <c r="H65" s="334">
        <v>0</v>
      </c>
      <c r="I65" s="334">
        <v>0</v>
      </c>
      <c r="J65" s="334">
        <v>0</v>
      </c>
      <c r="K65" s="334">
        <v>0</v>
      </c>
      <c r="L65" s="334">
        <v>0</v>
      </c>
      <c r="M65" s="334">
        <v>0</v>
      </c>
      <c r="N65" s="334">
        <v>0</v>
      </c>
      <c r="O65" s="334">
        <v>0</v>
      </c>
      <c r="P65" s="334">
        <v>0</v>
      </c>
      <c r="Q65" s="334">
        <v>0</v>
      </c>
      <c r="R65" s="453"/>
    </row>
    <row r="66" spans="1:19" ht="20.100000000000001" customHeight="1" x14ac:dyDescent="0.35">
      <c r="A66" s="69" t="s">
        <v>161</v>
      </c>
      <c r="B66" s="70" t="s">
        <v>162</v>
      </c>
      <c r="C66" s="335">
        <v>32</v>
      </c>
      <c r="D66" s="335">
        <v>0</v>
      </c>
      <c r="E66" s="335">
        <v>0</v>
      </c>
      <c r="F66" s="335">
        <v>0</v>
      </c>
      <c r="G66" s="335">
        <v>0</v>
      </c>
      <c r="H66" s="335">
        <v>0</v>
      </c>
      <c r="I66" s="335">
        <v>0</v>
      </c>
      <c r="J66" s="335">
        <v>0</v>
      </c>
      <c r="K66" s="335">
        <v>0</v>
      </c>
      <c r="L66" s="335">
        <v>5</v>
      </c>
      <c r="M66" s="335">
        <v>0</v>
      </c>
      <c r="N66" s="335">
        <v>16</v>
      </c>
      <c r="O66" s="335">
        <v>0</v>
      </c>
      <c r="P66" s="335">
        <v>4</v>
      </c>
      <c r="Q66" s="335">
        <v>57</v>
      </c>
      <c r="R66" s="453"/>
    </row>
    <row r="67" spans="1:19" ht="20.100000000000001" customHeight="1" x14ac:dyDescent="0.35">
      <c r="A67" s="63" t="s">
        <v>164</v>
      </c>
      <c r="B67" s="64" t="s">
        <v>165</v>
      </c>
      <c r="C67" s="334">
        <v>12.28</v>
      </c>
      <c r="D67" s="334">
        <v>0</v>
      </c>
      <c r="E67" s="334">
        <v>0</v>
      </c>
      <c r="F67" s="334">
        <v>0</v>
      </c>
      <c r="G67" s="334">
        <v>0</v>
      </c>
      <c r="H67" s="334">
        <v>0</v>
      </c>
      <c r="I67" s="334">
        <v>0</v>
      </c>
      <c r="J67" s="334">
        <v>0</v>
      </c>
      <c r="K67" s="334">
        <v>0</v>
      </c>
      <c r="L67" s="334">
        <v>0</v>
      </c>
      <c r="M67" s="334">
        <v>0</v>
      </c>
      <c r="N67" s="334">
        <v>18.190000000000001</v>
      </c>
      <c r="O67" s="334">
        <v>0</v>
      </c>
      <c r="P67" s="334">
        <v>0</v>
      </c>
      <c r="Q67" s="334">
        <v>30.47</v>
      </c>
      <c r="R67" s="453"/>
    </row>
    <row r="68" spans="1:19" ht="20.100000000000001" customHeight="1" x14ac:dyDescent="0.35">
      <c r="A68" s="69" t="s">
        <v>167</v>
      </c>
      <c r="B68" s="70" t="s">
        <v>168</v>
      </c>
      <c r="C68" s="335">
        <v>5</v>
      </c>
      <c r="D68" s="335">
        <v>0</v>
      </c>
      <c r="E68" s="335">
        <v>0</v>
      </c>
      <c r="F68" s="335">
        <v>0</v>
      </c>
      <c r="G68" s="335">
        <v>0</v>
      </c>
      <c r="H68" s="335">
        <v>0</v>
      </c>
      <c r="I68" s="335">
        <v>0</v>
      </c>
      <c r="J68" s="335">
        <v>0</v>
      </c>
      <c r="K68" s="335">
        <v>0</v>
      </c>
      <c r="L68" s="335">
        <v>0</v>
      </c>
      <c r="M68" s="335">
        <v>0</v>
      </c>
      <c r="N68" s="335">
        <v>6</v>
      </c>
      <c r="O68" s="335">
        <v>0</v>
      </c>
      <c r="P68" s="335">
        <v>0</v>
      </c>
      <c r="Q68" s="335">
        <v>11</v>
      </c>
      <c r="R68" s="453"/>
    </row>
    <row r="69" spans="1:19" ht="20.100000000000001" customHeight="1" x14ac:dyDescent="0.35">
      <c r="A69" s="63" t="s">
        <v>170</v>
      </c>
      <c r="B69" s="64" t="s">
        <v>171</v>
      </c>
      <c r="C69" s="334">
        <v>5</v>
      </c>
      <c r="D69" s="334">
        <v>2</v>
      </c>
      <c r="E69" s="334">
        <v>5.9</v>
      </c>
      <c r="F69" s="334">
        <v>2</v>
      </c>
      <c r="G69" s="334">
        <v>0</v>
      </c>
      <c r="H69" s="334">
        <v>0</v>
      </c>
      <c r="I69" s="334">
        <v>0</v>
      </c>
      <c r="J69" s="334">
        <v>0</v>
      </c>
      <c r="K69" s="334">
        <v>0</v>
      </c>
      <c r="L69" s="334">
        <v>0</v>
      </c>
      <c r="M69" s="334">
        <v>0</v>
      </c>
      <c r="N69" s="334">
        <v>1</v>
      </c>
      <c r="O69" s="334">
        <v>0</v>
      </c>
      <c r="P69" s="334">
        <v>0</v>
      </c>
      <c r="Q69" s="334">
        <v>15.9</v>
      </c>
      <c r="R69" s="453"/>
    </row>
    <row r="70" spans="1:19" ht="20.100000000000001" customHeight="1" x14ac:dyDescent="0.35">
      <c r="A70" s="69" t="s">
        <v>173</v>
      </c>
      <c r="B70" s="70" t="s">
        <v>174</v>
      </c>
      <c r="C70" s="335">
        <v>26</v>
      </c>
      <c r="D70" s="335">
        <v>0</v>
      </c>
      <c r="E70" s="335">
        <v>0</v>
      </c>
      <c r="F70" s="335">
        <v>0</v>
      </c>
      <c r="G70" s="335">
        <v>0</v>
      </c>
      <c r="H70" s="335">
        <v>0</v>
      </c>
      <c r="I70" s="335">
        <v>0</v>
      </c>
      <c r="J70" s="335">
        <v>0</v>
      </c>
      <c r="K70" s="335">
        <v>0</v>
      </c>
      <c r="L70" s="335">
        <v>0</v>
      </c>
      <c r="M70" s="335">
        <v>0</v>
      </c>
      <c r="N70" s="335">
        <v>3</v>
      </c>
      <c r="O70" s="335">
        <v>0</v>
      </c>
      <c r="P70" s="335">
        <v>4</v>
      </c>
      <c r="Q70" s="335">
        <v>33</v>
      </c>
      <c r="R70" s="453"/>
    </row>
    <row r="71" spans="1:19" ht="25.5" customHeight="1" x14ac:dyDescent="0.35">
      <c r="A71" s="324"/>
      <c r="B71" s="324" t="s">
        <v>616</v>
      </c>
      <c r="C71" s="332">
        <v>766.2</v>
      </c>
      <c r="D71" s="332">
        <v>128.9</v>
      </c>
      <c r="E71" s="332">
        <v>119.7</v>
      </c>
      <c r="F71" s="332">
        <v>35.200000000000003</v>
      </c>
      <c r="G71" s="332">
        <v>9.1</v>
      </c>
      <c r="H71" s="332">
        <v>13</v>
      </c>
      <c r="I71" s="332">
        <v>3</v>
      </c>
      <c r="J71" s="332">
        <v>9.1999999999999993</v>
      </c>
      <c r="K71" s="332">
        <v>80.400000000000006</v>
      </c>
      <c r="L71" s="332">
        <v>209.8</v>
      </c>
      <c r="M71" s="332">
        <v>55.2</v>
      </c>
      <c r="N71" s="332">
        <v>755.87</v>
      </c>
      <c r="O71" s="332">
        <v>7.2</v>
      </c>
      <c r="P71" s="332">
        <v>325.66000000000003</v>
      </c>
      <c r="Q71" s="332">
        <v>2518.4299999999998</v>
      </c>
      <c r="R71" s="453"/>
    </row>
    <row r="72" spans="1:19" ht="25.5" customHeight="1" x14ac:dyDescent="0.35">
      <c r="A72" s="324"/>
      <c r="B72" s="324" t="s">
        <v>335</v>
      </c>
      <c r="C72" s="332">
        <v>14.19</v>
      </c>
      <c r="D72" s="332">
        <v>9.2100000000000009</v>
      </c>
      <c r="E72" s="332">
        <v>17.100000000000001</v>
      </c>
      <c r="F72" s="332">
        <v>4.4000000000000004</v>
      </c>
      <c r="G72" s="332">
        <v>4.55</v>
      </c>
      <c r="H72" s="332">
        <v>4.33</v>
      </c>
      <c r="I72" s="332">
        <v>1.5</v>
      </c>
      <c r="J72" s="332">
        <v>2.2999999999999998</v>
      </c>
      <c r="K72" s="332">
        <v>20.100000000000001</v>
      </c>
      <c r="L72" s="332">
        <v>7.49</v>
      </c>
      <c r="M72" s="332">
        <v>6.9</v>
      </c>
      <c r="N72" s="332">
        <v>17.18</v>
      </c>
      <c r="O72" s="332">
        <v>2.4</v>
      </c>
      <c r="P72" s="332">
        <v>11.23</v>
      </c>
      <c r="Q72" s="332">
        <v>43.42</v>
      </c>
    </row>
    <row r="73" spans="1:19" ht="25.5" customHeight="1" thickBot="1" x14ac:dyDescent="0.4">
      <c r="A73" s="324"/>
      <c r="B73" s="619" t="s">
        <v>610</v>
      </c>
      <c r="C73" s="333">
        <v>54</v>
      </c>
      <c r="D73" s="333">
        <v>14</v>
      </c>
      <c r="E73" s="333">
        <v>7</v>
      </c>
      <c r="F73" s="333">
        <v>8</v>
      </c>
      <c r="G73" s="333">
        <v>2</v>
      </c>
      <c r="H73" s="333">
        <v>3</v>
      </c>
      <c r="I73" s="333">
        <v>2</v>
      </c>
      <c r="J73" s="333">
        <v>4</v>
      </c>
      <c r="K73" s="333">
        <v>4</v>
      </c>
      <c r="L73" s="333">
        <v>28</v>
      </c>
      <c r="M73" s="333">
        <v>8</v>
      </c>
      <c r="N73" s="333">
        <v>44</v>
      </c>
      <c r="O73" s="333">
        <v>3</v>
      </c>
      <c r="P73" s="333">
        <v>29</v>
      </c>
      <c r="Q73" s="333">
        <v>58</v>
      </c>
    </row>
    <row r="74" spans="1:19" s="475" customFormat="1" ht="25.5" customHeight="1" thickTop="1" x14ac:dyDescent="0.35">
      <c r="A74" s="539"/>
      <c r="B74" s="474" t="s">
        <v>751</v>
      </c>
      <c r="C74" s="540"/>
      <c r="D74" s="540"/>
      <c r="E74" s="540"/>
      <c r="F74" s="540"/>
      <c r="G74" s="540"/>
      <c r="H74" s="540"/>
      <c r="I74" s="540"/>
      <c r="J74" s="540"/>
      <c r="K74" s="540"/>
      <c r="L74" s="540"/>
      <c r="M74" s="540"/>
      <c r="N74" s="540"/>
      <c r="O74" s="540"/>
      <c r="P74" s="540"/>
      <c r="Q74" s="540"/>
    </row>
    <row r="75" spans="1:19" s="475" customFormat="1" ht="20.100000000000001" customHeight="1" x14ac:dyDescent="0.35">
      <c r="A75" s="63" t="s">
        <v>731</v>
      </c>
      <c r="B75" s="64" t="s">
        <v>732</v>
      </c>
      <c r="C75" s="330">
        <v>130</v>
      </c>
      <c r="D75" s="330">
        <v>0</v>
      </c>
      <c r="E75" s="330">
        <v>4</v>
      </c>
      <c r="F75" s="330">
        <v>0</v>
      </c>
      <c r="G75" s="330">
        <v>0</v>
      </c>
      <c r="H75" s="330">
        <v>1</v>
      </c>
      <c r="I75" s="330">
        <v>0</v>
      </c>
      <c r="J75" s="330">
        <v>0</v>
      </c>
      <c r="K75" s="330">
        <v>0</v>
      </c>
      <c r="L75" s="330">
        <v>16</v>
      </c>
      <c r="M75" s="330">
        <v>0</v>
      </c>
      <c r="N75" s="330">
        <v>9</v>
      </c>
      <c r="O75" s="330">
        <v>0</v>
      </c>
      <c r="P75" s="330">
        <v>56</v>
      </c>
      <c r="Q75" s="330">
        <v>216</v>
      </c>
    </row>
    <row r="76" spans="1:19" ht="13.5" x14ac:dyDescent="0.35">
      <c r="C76" s="325"/>
      <c r="D76" s="325"/>
      <c r="E76" s="325"/>
      <c r="F76" s="325"/>
      <c r="G76" s="325"/>
      <c r="H76" s="325"/>
      <c r="I76" s="325"/>
      <c r="J76" s="325"/>
      <c r="K76" s="325"/>
      <c r="L76" s="325"/>
      <c r="M76" s="325"/>
      <c r="N76" s="325"/>
      <c r="O76" s="325"/>
      <c r="P76" s="325"/>
      <c r="Q76" s="325"/>
    </row>
    <row r="77" spans="1:19" ht="25.5" customHeight="1" x14ac:dyDescent="0.35">
      <c r="A77" s="714" t="s">
        <v>793</v>
      </c>
      <c r="B77" s="714"/>
      <c r="C77" s="325"/>
      <c r="D77" s="325"/>
      <c r="E77" s="325"/>
      <c r="F77" s="325"/>
      <c r="G77" s="325"/>
      <c r="H77" s="325"/>
      <c r="I77" s="325"/>
      <c r="J77" s="325"/>
      <c r="K77" s="325"/>
      <c r="L77" s="325"/>
      <c r="M77" s="325"/>
      <c r="N77" s="325"/>
      <c r="O77" s="325"/>
      <c r="P77" s="325"/>
      <c r="Q77" s="325"/>
    </row>
    <row r="78" spans="1:19" ht="16.5" customHeight="1" x14ac:dyDescent="0.35">
      <c r="A78" s="433" t="s">
        <v>789</v>
      </c>
      <c r="B78" s="432"/>
      <c r="C78" s="267"/>
      <c r="D78" s="267"/>
      <c r="E78" s="267"/>
      <c r="F78" s="267"/>
      <c r="G78" s="267"/>
      <c r="H78" s="267"/>
      <c r="I78" s="267"/>
      <c r="J78" s="267"/>
      <c r="K78" s="267"/>
      <c r="L78" s="267"/>
      <c r="M78" s="267"/>
      <c r="N78" s="267"/>
      <c r="O78" s="267"/>
      <c r="P78" s="267"/>
      <c r="Q78" s="267"/>
    </row>
    <row r="79" spans="1:19" ht="13.15" x14ac:dyDescent="0.35">
      <c r="D79" s="315"/>
      <c r="E79" s="315"/>
      <c r="F79" s="315"/>
      <c r="G79" s="315"/>
      <c r="H79" s="610"/>
      <c r="I79" s="610"/>
      <c r="J79" s="610"/>
      <c r="K79" s="610"/>
      <c r="L79" s="610"/>
      <c r="M79" s="610"/>
      <c r="N79" s="610"/>
      <c r="O79" s="610"/>
      <c r="P79" s="610"/>
      <c r="Q79" s="610"/>
      <c r="R79" s="610"/>
      <c r="S79" s="610"/>
    </row>
    <row r="80" spans="1:19" ht="13.15" x14ac:dyDescent="0.35">
      <c r="D80" s="316"/>
      <c r="E80" s="317"/>
      <c r="F80" s="317"/>
      <c r="G80" s="317"/>
      <c r="H80" s="610"/>
      <c r="I80" s="610"/>
      <c r="J80" s="610"/>
      <c r="K80" s="610"/>
      <c r="L80" s="610"/>
      <c r="M80" s="610"/>
      <c r="N80" s="610"/>
      <c r="O80" s="610"/>
      <c r="P80" s="610"/>
      <c r="Q80" s="610"/>
      <c r="R80" s="610"/>
      <c r="S80" s="610"/>
    </row>
    <row r="81" spans="3:19" ht="13.15" x14ac:dyDescent="0.35">
      <c r="D81" s="315"/>
      <c r="E81" s="315"/>
      <c r="F81" s="315"/>
      <c r="G81" s="315"/>
      <c r="H81" s="315"/>
      <c r="I81" s="315"/>
      <c r="J81" s="315"/>
      <c r="K81" s="315"/>
      <c r="L81" s="315"/>
      <c r="M81" s="315"/>
      <c r="N81" s="315"/>
      <c r="O81" s="315"/>
      <c r="P81" s="315"/>
      <c r="Q81" s="315"/>
      <c r="R81" s="315"/>
      <c r="S81" s="610"/>
    </row>
    <row r="82" spans="3:19" x14ac:dyDescent="0.35">
      <c r="D82" s="620"/>
      <c r="E82" s="620"/>
      <c r="F82" s="620"/>
      <c r="G82" s="620"/>
      <c r="H82" s="620"/>
      <c r="I82" s="620"/>
      <c r="J82" s="620"/>
      <c r="K82" s="620"/>
      <c r="L82" s="620"/>
      <c r="M82" s="620"/>
      <c r="N82" s="620"/>
      <c r="O82" s="620"/>
      <c r="P82" s="620"/>
      <c r="Q82" s="620"/>
      <c r="R82" s="620"/>
      <c r="S82" s="610"/>
    </row>
    <row r="83" spans="3:19" ht="13.15" x14ac:dyDescent="0.35">
      <c r="D83" s="316"/>
      <c r="E83" s="317"/>
      <c r="F83" s="317"/>
      <c r="G83" s="317"/>
      <c r="H83" s="610"/>
      <c r="I83" s="610"/>
      <c r="J83" s="610"/>
      <c r="K83" s="610"/>
      <c r="L83" s="610"/>
      <c r="M83" s="610"/>
      <c r="N83" s="610"/>
      <c r="O83" s="610"/>
      <c r="P83" s="610"/>
      <c r="Q83" s="610"/>
      <c r="R83" s="610"/>
      <c r="S83" s="610"/>
    </row>
    <row r="84" spans="3:19" ht="13.15" x14ac:dyDescent="0.35">
      <c r="D84" s="316"/>
      <c r="E84" s="317"/>
      <c r="F84" s="317"/>
      <c r="G84" s="317"/>
      <c r="H84" s="610"/>
      <c r="I84" s="610"/>
      <c r="J84" s="610"/>
      <c r="K84" s="610"/>
      <c r="L84" s="610"/>
      <c r="M84" s="610"/>
      <c r="N84" s="610"/>
      <c r="O84" s="610"/>
      <c r="P84" s="610"/>
      <c r="Q84" s="610"/>
      <c r="R84" s="610"/>
      <c r="S84" s="610"/>
    </row>
    <row r="85" spans="3:19" ht="13.15" x14ac:dyDescent="0.35">
      <c r="D85" s="316"/>
      <c r="E85" s="317"/>
      <c r="F85" s="317"/>
      <c r="G85" s="317"/>
      <c r="H85" s="610"/>
      <c r="I85" s="610"/>
      <c r="J85" s="610"/>
      <c r="K85" s="610"/>
      <c r="L85" s="610"/>
      <c r="M85" s="610"/>
      <c r="N85" s="610"/>
      <c r="O85" s="610"/>
      <c r="P85" s="610"/>
      <c r="Q85" s="610"/>
      <c r="R85" s="610"/>
      <c r="S85" s="610"/>
    </row>
    <row r="86" spans="3:19" ht="13.15" x14ac:dyDescent="0.35">
      <c r="D86" s="316"/>
      <c r="E86" s="317"/>
      <c r="F86" s="317"/>
      <c r="G86" s="317"/>
      <c r="H86" s="610"/>
      <c r="I86" s="610"/>
      <c r="J86" s="610"/>
      <c r="K86" s="610"/>
      <c r="L86" s="610"/>
      <c r="M86" s="610"/>
      <c r="N86" s="610"/>
      <c r="O86" s="610"/>
      <c r="P86" s="610"/>
      <c r="Q86" s="610"/>
      <c r="R86" s="610"/>
      <c r="S86" s="610"/>
    </row>
    <row r="87" spans="3:19" ht="13.15" x14ac:dyDescent="0.35">
      <c r="D87" s="316"/>
      <c r="E87" s="317"/>
      <c r="F87" s="317"/>
      <c r="G87" s="317"/>
      <c r="H87" s="610"/>
      <c r="I87" s="610"/>
      <c r="J87" s="610"/>
      <c r="K87" s="610"/>
      <c r="L87" s="610"/>
      <c r="M87" s="610"/>
      <c r="N87" s="610"/>
      <c r="O87" s="610"/>
      <c r="P87" s="610"/>
      <c r="Q87" s="610"/>
      <c r="R87" s="610"/>
      <c r="S87" s="610"/>
    </row>
    <row r="88" spans="3:19" ht="13.15" x14ac:dyDescent="0.35">
      <c r="D88" s="316"/>
      <c r="E88" s="317"/>
      <c r="F88" s="317"/>
      <c r="G88" s="317"/>
      <c r="H88" s="610"/>
      <c r="I88" s="610"/>
      <c r="J88" s="610"/>
      <c r="K88" s="610"/>
      <c r="L88" s="610"/>
      <c r="M88" s="610"/>
      <c r="N88" s="610"/>
      <c r="O88" s="610"/>
      <c r="P88" s="610"/>
      <c r="Q88" s="610"/>
      <c r="R88" s="610"/>
      <c r="S88" s="610"/>
    </row>
    <row r="89" spans="3:19" ht="13.15" x14ac:dyDescent="0.35">
      <c r="D89" s="316"/>
      <c r="E89" s="317"/>
      <c r="F89" s="317"/>
      <c r="G89" s="317"/>
      <c r="H89" s="610"/>
      <c r="I89" s="610"/>
      <c r="J89" s="610"/>
      <c r="K89" s="610"/>
      <c r="L89" s="610"/>
      <c r="M89" s="610"/>
      <c r="N89" s="610"/>
      <c r="O89" s="610"/>
      <c r="P89" s="610"/>
      <c r="Q89" s="610"/>
      <c r="R89" s="610"/>
      <c r="S89" s="610"/>
    </row>
    <row r="90" spans="3:19" ht="13.15" x14ac:dyDescent="0.35">
      <c r="D90" s="316"/>
      <c r="E90" s="317"/>
      <c r="F90" s="317"/>
      <c r="G90" s="317"/>
      <c r="H90" s="610"/>
      <c r="I90" s="610"/>
      <c r="J90" s="610"/>
      <c r="K90" s="610"/>
      <c r="L90" s="610"/>
      <c r="M90" s="610"/>
      <c r="N90" s="610"/>
      <c r="O90" s="610"/>
      <c r="P90" s="610"/>
      <c r="Q90" s="610"/>
      <c r="R90" s="610"/>
      <c r="S90" s="610"/>
    </row>
    <row r="91" spans="3:19" ht="13.15" x14ac:dyDescent="0.35">
      <c r="D91" s="316"/>
      <c r="E91" s="317"/>
      <c r="F91" s="317"/>
      <c r="G91" s="317"/>
      <c r="H91" s="610"/>
      <c r="I91" s="610"/>
      <c r="J91" s="610"/>
      <c r="K91" s="610"/>
      <c r="L91" s="610"/>
      <c r="M91" s="610"/>
      <c r="N91" s="610"/>
      <c r="O91" s="610"/>
      <c r="P91" s="610"/>
      <c r="Q91" s="610"/>
      <c r="R91" s="610"/>
      <c r="S91" s="610"/>
    </row>
    <row r="92" spans="3:19" ht="13.15" x14ac:dyDescent="0.35">
      <c r="D92" s="316"/>
      <c r="E92" s="317"/>
      <c r="F92" s="317"/>
      <c r="G92" s="317"/>
      <c r="H92" s="610"/>
      <c r="I92" s="610"/>
      <c r="J92" s="610"/>
      <c r="K92" s="610"/>
      <c r="L92" s="610"/>
      <c r="M92" s="610"/>
      <c r="N92" s="610"/>
      <c r="O92" s="610"/>
      <c r="P92" s="610"/>
      <c r="Q92" s="610"/>
      <c r="R92" s="610"/>
      <c r="S92" s="610"/>
    </row>
    <row r="93" spans="3:19" ht="13.15" x14ac:dyDescent="0.35">
      <c r="D93" s="316"/>
      <c r="E93" s="317"/>
      <c r="F93" s="317"/>
      <c r="G93" s="317"/>
      <c r="H93" s="610"/>
      <c r="I93" s="610"/>
      <c r="J93" s="610"/>
      <c r="K93" s="610"/>
      <c r="L93" s="610"/>
      <c r="M93" s="610"/>
      <c r="N93" s="610"/>
      <c r="O93" s="610"/>
      <c r="P93" s="610"/>
      <c r="Q93" s="610"/>
      <c r="R93" s="610"/>
      <c r="S93" s="610"/>
    </row>
    <row r="94" spans="3:19" ht="13.15" x14ac:dyDescent="0.35">
      <c r="C94" s="610"/>
      <c r="D94" s="316"/>
      <c r="E94" s="317"/>
      <c r="F94" s="317"/>
      <c r="G94" s="317"/>
    </row>
    <row r="95" spans="3:19" ht="13.15" x14ac:dyDescent="0.35">
      <c r="C95" s="610"/>
      <c r="D95" s="316"/>
      <c r="E95" s="317"/>
      <c r="F95" s="317"/>
      <c r="G95" s="317"/>
    </row>
  </sheetData>
  <autoFilter ref="A3:Q4"/>
  <mergeCells count="20">
    <mergeCell ref="Q3:Q4"/>
    <mergeCell ref="A77:B77"/>
    <mergeCell ref="K3:K4"/>
    <mergeCell ref="L3:L4"/>
    <mergeCell ref="M3:M4"/>
    <mergeCell ref="N3:N4"/>
    <mergeCell ref="O3:O4"/>
    <mergeCell ref="P3:P4"/>
    <mergeCell ref="E3:E4"/>
    <mergeCell ref="F3:F4"/>
    <mergeCell ref="G3:G4"/>
    <mergeCell ref="H3:H4"/>
    <mergeCell ref="I3:I4"/>
    <mergeCell ref="J3:J4"/>
    <mergeCell ref="D3:D4"/>
    <mergeCell ref="A1:B1"/>
    <mergeCell ref="A2:B2"/>
    <mergeCell ref="A3:A4"/>
    <mergeCell ref="B3:B4"/>
    <mergeCell ref="C3:C4"/>
  </mergeCells>
  <hyperlinks>
    <hyperlink ref="A2:B2" location="TOC!A1" display="Return to Table of Contents"/>
  </hyperlinks>
  <pageMargins left="0.25" right="0.25" top="0.75" bottom="0.75" header="0.3" footer="0.3"/>
  <pageSetup scale="45" fitToWidth="0" orientation="portrait" horizontalDpi="1200" verticalDpi="1200" r:id="rId1"/>
  <headerFooter>
    <oddHeader>&amp;L&amp;9 2020-21 &amp;"Arial,Italic"Survey of Dental Education&amp;"Arial,Regular"
Report 1 - Academic Programs, Enrollment, and Graduates</oddHeader>
  </headerFooter>
  <colBreaks count="1" manualBreakCount="1">
    <brk id="12" max="77" man="1"/>
  </colBreaks>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pageSetUpPr fitToPage="1"/>
  </sheetPr>
  <dimension ref="A1:G35"/>
  <sheetViews>
    <sheetView zoomScaleNormal="100" workbookViewId="0">
      <selection sqref="A1:C1"/>
    </sheetView>
  </sheetViews>
  <sheetFormatPr defaultColWidth="9.1328125" defaultRowHeight="12.75" x14ac:dyDescent="0.35"/>
  <cols>
    <col min="1" max="2" width="9.1328125" style="626"/>
    <col min="3" max="3" width="70.53125" style="626" customWidth="1"/>
    <col min="4" max="16384" width="9.1328125" style="626"/>
  </cols>
  <sheetData>
    <row r="1" spans="1:7" ht="33.75" customHeight="1" x14ac:dyDescent="0.4">
      <c r="A1" s="803" t="s">
        <v>903</v>
      </c>
      <c r="B1" s="803"/>
      <c r="C1" s="803"/>
    </row>
    <row r="2" spans="1:7" ht="20.25" customHeight="1" x14ac:dyDescent="0.35">
      <c r="A2" s="800" t="s">
        <v>0</v>
      </c>
      <c r="B2" s="800"/>
      <c r="C2" s="800"/>
    </row>
    <row r="5" spans="1:7" ht="12.75" customHeight="1" x14ac:dyDescent="0.35">
      <c r="C5" s="708" t="s">
        <v>661</v>
      </c>
      <c r="D5" s="708" t="s">
        <v>662</v>
      </c>
      <c r="E5" s="708" t="s">
        <v>254</v>
      </c>
      <c r="F5" s="614" t="s">
        <v>799</v>
      </c>
      <c r="G5" s="614" t="s">
        <v>799</v>
      </c>
    </row>
    <row r="6" spans="1:7" ht="26.25" x14ac:dyDescent="0.35">
      <c r="C6" s="708"/>
      <c r="D6" s="708"/>
      <c r="E6" s="708"/>
      <c r="F6" s="614" t="s">
        <v>662</v>
      </c>
      <c r="G6" s="614" t="s">
        <v>254</v>
      </c>
    </row>
    <row r="7" spans="1:7" ht="13.15" x14ac:dyDescent="0.35">
      <c r="C7" s="614" t="s">
        <v>623</v>
      </c>
      <c r="D7" s="633">
        <v>12</v>
      </c>
      <c r="E7" s="633">
        <v>18.18</v>
      </c>
      <c r="F7" s="633">
        <v>12</v>
      </c>
      <c r="G7" s="633">
        <v>18.18</v>
      </c>
    </row>
    <row r="8" spans="1:7" ht="13.15" x14ac:dyDescent="0.35">
      <c r="C8" s="614" t="s">
        <v>624</v>
      </c>
      <c r="D8" s="633">
        <v>4</v>
      </c>
      <c r="E8" s="633">
        <v>6.06</v>
      </c>
      <c r="F8" s="633">
        <v>16</v>
      </c>
      <c r="G8" s="633">
        <v>24.24</v>
      </c>
    </row>
    <row r="9" spans="1:7" ht="13.15" x14ac:dyDescent="0.35">
      <c r="C9" s="614" t="s">
        <v>622</v>
      </c>
      <c r="D9" s="633">
        <v>43</v>
      </c>
      <c r="E9" s="633">
        <v>65.150000000000006</v>
      </c>
      <c r="F9" s="633">
        <v>59</v>
      </c>
      <c r="G9" s="633">
        <v>89.39</v>
      </c>
    </row>
    <row r="10" spans="1:7" ht="13.15" x14ac:dyDescent="0.35">
      <c r="C10" s="614" t="s">
        <v>663</v>
      </c>
      <c r="D10" s="633">
        <v>7</v>
      </c>
      <c r="E10" s="633">
        <v>10.61</v>
      </c>
      <c r="F10" s="633">
        <v>66</v>
      </c>
      <c r="G10" s="633">
        <v>100</v>
      </c>
    </row>
    <row r="33" spans="1:3" ht="22.5" customHeight="1" x14ac:dyDescent="0.35">
      <c r="A33" s="488" t="s">
        <v>748</v>
      </c>
    </row>
    <row r="34" spans="1:3" s="631" customFormat="1" ht="30.75" customHeight="1" x14ac:dyDescent="0.35">
      <c r="A34" s="804" t="s">
        <v>795</v>
      </c>
      <c r="B34" s="804"/>
      <c r="C34" s="804"/>
    </row>
    <row r="35" spans="1:3" x14ac:dyDescent="0.35">
      <c r="A35" s="634" t="s">
        <v>789</v>
      </c>
      <c r="B35" s="635"/>
      <c r="C35" s="629"/>
    </row>
  </sheetData>
  <mergeCells count="6">
    <mergeCell ref="E5:E6"/>
    <mergeCell ref="A1:C1"/>
    <mergeCell ref="A2:C2"/>
    <mergeCell ref="A34:C34"/>
    <mergeCell ref="C5:C6"/>
    <mergeCell ref="D5:D6"/>
  </mergeCells>
  <hyperlinks>
    <hyperlink ref="A2:C2" location="TOC!A1" display="Return to Table of Contents"/>
  </hyperlinks>
  <pageMargins left="0.25" right="0.25" top="0.75" bottom="0.75" header="0.3" footer="0.3"/>
  <pageSetup scale="63" fitToHeight="0" orientation="portrait" horizontalDpi="1200" verticalDpi="1200" r:id="rId1"/>
  <headerFooter>
    <oddHeader>&amp;L&amp;9 2020-21 &amp;"Arial,Italic"Survey of Dental Education&amp;"Arial,Regular"
Report 1 - Academic Programs, Enrollment, and Graduates</oddHeader>
  </headerFooter>
  <drawing r:id="rId2"/>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pageSetUpPr fitToPage="1"/>
  </sheetPr>
  <dimension ref="A1:C74"/>
  <sheetViews>
    <sheetView workbookViewId="0">
      <pane xSplit="2" ySplit="3" topLeftCell="C4" activePane="bottomRight" state="frozen"/>
      <selection activeCell="I38" sqref="I38"/>
      <selection pane="topRight" activeCell="I38" sqref="I38"/>
      <selection pane="bottomLeft" activeCell="I38" sqref="I38"/>
      <selection pane="bottomRight"/>
    </sheetView>
  </sheetViews>
  <sheetFormatPr defaultColWidth="9.1328125" defaultRowHeight="13.5" x14ac:dyDescent="0.35"/>
  <cols>
    <col min="1" max="1" width="9.86328125" style="267" customWidth="1"/>
    <col min="2" max="2" width="57" style="267" customWidth="1"/>
    <col min="3" max="3" width="71.1328125" style="342" customWidth="1"/>
    <col min="4" max="16384" width="9.1328125" style="267"/>
  </cols>
  <sheetData>
    <row r="1" spans="1:3" ht="13.9" x14ac:dyDescent="0.4">
      <c r="A1" s="340" t="s">
        <v>796</v>
      </c>
    </row>
    <row r="2" spans="1:3" ht="20.25" customHeight="1" x14ac:dyDescent="0.35">
      <c r="A2" s="728" t="s">
        <v>0</v>
      </c>
      <c r="B2" s="728"/>
    </row>
    <row r="3" spans="1:3" ht="33" customHeight="1" x14ac:dyDescent="0.4">
      <c r="A3" s="542" t="s">
        <v>753</v>
      </c>
      <c r="B3" s="543" t="s">
        <v>750</v>
      </c>
      <c r="C3" s="339" t="s">
        <v>621</v>
      </c>
    </row>
    <row r="4" spans="1:3" ht="20.100000000000001" customHeight="1" x14ac:dyDescent="0.35">
      <c r="A4" s="63" t="s">
        <v>9</v>
      </c>
      <c r="B4" s="64" t="s">
        <v>10</v>
      </c>
      <c r="C4" s="64" t="s">
        <v>905</v>
      </c>
    </row>
    <row r="5" spans="1:3" ht="20.100000000000001" customHeight="1" x14ac:dyDescent="0.35">
      <c r="A5" s="69" t="s">
        <v>16</v>
      </c>
      <c r="B5" s="70" t="s">
        <v>17</v>
      </c>
      <c r="C5" s="70" t="s">
        <v>622</v>
      </c>
    </row>
    <row r="6" spans="1:3" ht="20.100000000000001" customHeight="1" x14ac:dyDescent="0.35">
      <c r="A6" s="63" t="s">
        <v>16</v>
      </c>
      <c r="B6" s="64" t="s">
        <v>20</v>
      </c>
      <c r="C6" s="64" t="s">
        <v>905</v>
      </c>
    </row>
    <row r="7" spans="1:3" ht="20.100000000000001" customHeight="1" x14ac:dyDescent="0.35">
      <c r="A7" s="69" t="s">
        <v>23</v>
      </c>
      <c r="B7" s="70" t="s">
        <v>24</v>
      </c>
      <c r="C7" s="70" t="s">
        <v>623</v>
      </c>
    </row>
    <row r="8" spans="1:3" ht="20.100000000000001" customHeight="1" x14ac:dyDescent="0.35">
      <c r="A8" s="63" t="s">
        <v>23</v>
      </c>
      <c r="B8" s="64" t="s">
        <v>28</v>
      </c>
      <c r="C8" s="64" t="s">
        <v>905</v>
      </c>
    </row>
    <row r="9" spans="1:3" ht="20.100000000000001" customHeight="1" x14ac:dyDescent="0.35">
      <c r="A9" s="69" t="s">
        <v>23</v>
      </c>
      <c r="B9" s="70" t="s">
        <v>29</v>
      </c>
      <c r="C9" s="70" t="s">
        <v>622</v>
      </c>
    </row>
    <row r="10" spans="1:3" ht="20.100000000000001" customHeight="1" x14ac:dyDescent="0.35">
      <c r="A10" s="63" t="s">
        <v>23</v>
      </c>
      <c r="B10" s="64" t="s">
        <v>31</v>
      </c>
      <c r="C10" s="64" t="s">
        <v>623</v>
      </c>
    </row>
    <row r="11" spans="1:3" ht="20.100000000000001" customHeight="1" x14ac:dyDescent="0.35">
      <c r="A11" s="69" t="s">
        <v>23</v>
      </c>
      <c r="B11" s="70" t="s">
        <v>34</v>
      </c>
      <c r="C11" s="70" t="s">
        <v>622</v>
      </c>
    </row>
    <row r="12" spans="1:3" ht="20.100000000000001" customHeight="1" x14ac:dyDescent="0.35">
      <c r="A12" s="63" t="s">
        <v>23</v>
      </c>
      <c r="B12" s="64" t="s">
        <v>37</v>
      </c>
      <c r="C12" s="64" t="s">
        <v>622</v>
      </c>
    </row>
    <row r="13" spans="1:3" ht="20.100000000000001" customHeight="1" x14ac:dyDescent="0.35">
      <c r="A13" s="69" t="s">
        <v>39</v>
      </c>
      <c r="B13" s="70" t="s">
        <v>40</v>
      </c>
      <c r="C13" s="70" t="s">
        <v>622</v>
      </c>
    </row>
    <row r="14" spans="1:3" ht="20.100000000000001" customHeight="1" x14ac:dyDescent="0.35">
      <c r="A14" s="63" t="s">
        <v>42</v>
      </c>
      <c r="B14" s="64" t="s">
        <v>43</v>
      </c>
      <c r="C14" s="64" t="s">
        <v>622</v>
      </c>
    </row>
    <row r="15" spans="1:3" ht="20.100000000000001" customHeight="1" x14ac:dyDescent="0.35">
      <c r="A15" s="69" t="s">
        <v>45</v>
      </c>
      <c r="B15" s="70" t="s">
        <v>46</v>
      </c>
      <c r="C15" s="70" t="s">
        <v>624</v>
      </c>
    </row>
    <row r="16" spans="1:3" ht="20.100000000000001" customHeight="1" x14ac:dyDescent="0.35">
      <c r="A16" s="63" t="s">
        <v>48</v>
      </c>
      <c r="B16" s="64" t="s">
        <v>49</v>
      </c>
      <c r="C16" s="64" t="s">
        <v>622</v>
      </c>
    </row>
    <row r="17" spans="1:3" ht="20.100000000000001" customHeight="1" x14ac:dyDescent="0.35">
      <c r="A17" s="69" t="s">
        <v>48</v>
      </c>
      <c r="B17" s="70" t="s">
        <v>50</v>
      </c>
      <c r="C17" s="70" t="s">
        <v>905</v>
      </c>
    </row>
    <row r="18" spans="1:3" ht="20.100000000000001" customHeight="1" x14ac:dyDescent="0.35">
      <c r="A18" s="63" t="s">
        <v>48</v>
      </c>
      <c r="B18" s="64" t="s">
        <v>362</v>
      </c>
      <c r="C18" s="64" t="s">
        <v>623</v>
      </c>
    </row>
    <row r="19" spans="1:3" ht="20.100000000000001" customHeight="1" x14ac:dyDescent="0.35">
      <c r="A19" s="69" t="s">
        <v>53</v>
      </c>
      <c r="B19" s="70" t="s">
        <v>54</v>
      </c>
      <c r="C19" s="70" t="s">
        <v>623</v>
      </c>
    </row>
    <row r="20" spans="1:3" ht="20.100000000000001" customHeight="1" x14ac:dyDescent="0.35">
      <c r="A20" s="63" t="s">
        <v>56</v>
      </c>
      <c r="B20" s="64" t="s">
        <v>57</v>
      </c>
      <c r="C20" s="64" t="s">
        <v>623</v>
      </c>
    </row>
    <row r="21" spans="1:3" ht="20.100000000000001" customHeight="1" x14ac:dyDescent="0.35">
      <c r="A21" s="69" t="s">
        <v>56</v>
      </c>
      <c r="B21" s="70" t="s">
        <v>59</v>
      </c>
      <c r="C21" s="70" t="s">
        <v>623</v>
      </c>
    </row>
    <row r="22" spans="1:3" ht="20.100000000000001" customHeight="1" x14ac:dyDescent="0.35">
      <c r="A22" s="63" t="s">
        <v>56</v>
      </c>
      <c r="B22" s="64" t="s">
        <v>61</v>
      </c>
      <c r="C22" s="64" t="s">
        <v>905</v>
      </c>
    </row>
    <row r="23" spans="1:3" ht="20.100000000000001" customHeight="1" x14ac:dyDescent="0.35">
      <c r="A23" s="69" t="s">
        <v>62</v>
      </c>
      <c r="B23" s="70" t="s">
        <v>63</v>
      </c>
      <c r="C23" s="70" t="s">
        <v>622</v>
      </c>
    </row>
    <row r="24" spans="1:3" ht="20.100000000000001" customHeight="1" x14ac:dyDescent="0.35">
      <c r="A24" s="63" t="s">
        <v>64</v>
      </c>
      <c r="B24" s="64" t="s">
        <v>65</v>
      </c>
      <c r="C24" s="64" t="s">
        <v>622</v>
      </c>
    </row>
    <row r="25" spans="1:3" ht="20.100000000000001" customHeight="1" x14ac:dyDescent="0.35">
      <c r="A25" s="69" t="s">
        <v>66</v>
      </c>
      <c r="B25" s="70" t="s">
        <v>67</v>
      </c>
      <c r="C25" s="70" t="s">
        <v>622</v>
      </c>
    </row>
    <row r="26" spans="1:3" ht="20.100000000000001" customHeight="1" x14ac:dyDescent="0.35">
      <c r="A26" s="63" t="s">
        <v>66</v>
      </c>
      <c r="B26" s="64" t="s">
        <v>69</v>
      </c>
      <c r="C26" s="64" t="s">
        <v>622</v>
      </c>
    </row>
    <row r="27" spans="1:3" ht="20.100000000000001" customHeight="1" x14ac:dyDescent="0.35">
      <c r="A27" s="69" t="s">
        <v>71</v>
      </c>
      <c r="B27" s="70" t="s">
        <v>72</v>
      </c>
      <c r="C27" s="70" t="s">
        <v>624</v>
      </c>
    </row>
    <row r="28" spans="1:3" ht="20.100000000000001" customHeight="1" x14ac:dyDescent="0.35">
      <c r="A28" s="63" t="s">
        <v>74</v>
      </c>
      <c r="B28" s="64" t="s">
        <v>75</v>
      </c>
      <c r="C28" s="64" t="s">
        <v>622</v>
      </c>
    </row>
    <row r="29" spans="1:3" ht="20.100000000000001" customHeight="1" x14ac:dyDescent="0.35">
      <c r="A29" s="69" t="s">
        <v>76</v>
      </c>
      <c r="B29" s="70" t="s">
        <v>77</v>
      </c>
      <c r="C29" s="70" t="s">
        <v>622</v>
      </c>
    </row>
    <row r="30" spans="1:3" ht="20.100000000000001" customHeight="1" x14ac:dyDescent="0.35">
      <c r="A30" s="63" t="s">
        <v>80</v>
      </c>
      <c r="B30" s="64" t="s">
        <v>81</v>
      </c>
      <c r="C30" s="64" t="s">
        <v>622</v>
      </c>
    </row>
    <row r="31" spans="1:3" ht="20.100000000000001" customHeight="1" x14ac:dyDescent="0.35">
      <c r="A31" s="69" t="s">
        <v>80</v>
      </c>
      <c r="B31" s="70" t="s">
        <v>84</v>
      </c>
      <c r="C31" s="70" t="s">
        <v>622</v>
      </c>
    </row>
    <row r="32" spans="1:3" ht="20.100000000000001" customHeight="1" x14ac:dyDescent="0.35">
      <c r="A32" s="63" t="s">
        <v>80</v>
      </c>
      <c r="B32" s="64" t="s">
        <v>85</v>
      </c>
      <c r="C32" s="64" t="s">
        <v>622</v>
      </c>
    </row>
    <row r="33" spans="1:3" ht="20.100000000000001" customHeight="1" x14ac:dyDescent="0.35">
      <c r="A33" s="69" t="s">
        <v>86</v>
      </c>
      <c r="B33" s="70" t="s">
        <v>426</v>
      </c>
      <c r="C33" s="70" t="s">
        <v>623</v>
      </c>
    </row>
    <row r="34" spans="1:3" ht="20.100000000000001" customHeight="1" x14ac:dyDescent="0.35">
      <c r="A34" s="63" t="s">
        <v>86</v>
      </c>
      <c r="B34" s="64" t="s">
        <v>88</v>
      </c>
      <c r="C34" s="64" t="s">
        <v>622</v>
      </c>
    </row>
    <row r="35" spans="1:3" ht="20.100000000000001" customHeight="1" x14ac:dyDescent="0.35">
      <c r="A35" s="69" t="s">
        <v>90</v>
      </c>
      <c r="B35" s="70" t="s">
        <v>91</v>
      </c>
      <c r="C35" s="70" t="s">
        <v>622</v>
      </c>
    </row>
    <row r="36" spans="1:3" ht="20.100000000000001" customHeight="1" x14ac:dyDescent="0.35">
      <c r="A36" s="63" t="s">
        <v>93</v>
      </c>
      <c r="B36" s="64" t="s">
        <v>94</v>
      </c>
      <c r="C36" s="64" t="s">
        <v>622</v>
      </c>
    </row>
    <row r="37" spans="1:3" ht="20.100000000000001" customHeight="1" x14ac:dyDescent="0.35">
      <c r="A37" s="69" t="s">
        <v>96</v>
      </c>
      <c r="B37" s="70" t="s">
        <v>97</v>
      </c>
      <c r="C37" s="70" t="s">
        <v>622</v>
      </c>
    </row>
    <row r="38" spans="1:3" ht="20.100000000000001" customHeight="1" x14ac:dyDescent="0.35">
      <c r="A38" s="63" t="s">
        <v>96</v>
      </c>
      <c r="B38" s="64" t="s">
        <v>98</v>
      </c>
      <c r="C38" s="64" t="s">
        <v>622</v>
      </c>
    </row>
    <row r="39" spans="1:3" ht="20.100000000000001" customHeight="1" x14ac:dyDescent="0.35">
      <c r="A39" s="69" t="s">
        <v>99</v>
      </c>
      <c r="B39" s="70" t="s">
        <v>100</v>
      </c>
      <c r="C39" s="70" t="s">
        <v>622</v>
      </c>
    </row>
    <row r="40" spans="1:3" ht="20.100000000000001" customHeight="1" x14ac:dyDescent="0.35">
      <c r="A40" s="63" t="s">
        <v>99</v>
      </c>
      <c r="B40" s="64" t="s">
        <v>102</v>
      </c>
      <c r="C40" s="64" t="s">
        <v>623</v>
      </c>
    </row>
    <row r="41" spans="1:3" ht="20.100000000000001" customHeight="1" x14ac:dyDescent="0.35">
      <c r="A41" s="69" t="s">
        <v>103</v>
      </c>
      <c r="B41" s="70" t="s">
        <v>104</v>
      </c>
      <c r="C41" s="70" t="s">
        <v>623</v>
      </c>
    </row>
    <row r="42" spans="1:3" ht="20.100000000000001" customHeight="1" x14ac:dyDescent="0.35">
      <c r="A42" s="63" t="s">
        <v>106</v>
      </c>
      <c r="B42" s="64" t="s">
        <v>107</v>
      </c>
      <c r="C42" s="64" t="s">
        <v>622</v>
      </c>
    </row>
    <row r="43" spans="1:3" ht="20.100000000000001" customHeight="1" x14ac:dyDescent="0.35">
      <c r="A43" s="69" t="s">
        <v>109</v>
      </c>
      <c r="B43" s="70" t="s">
        <v>110</v>
      </c>
      <c r="C43" s="70" t="s">
        <v>622</v>
      </c>
    </row>
    <row r="44" spans="1:3" ht="20.100000000000001" customHeight="1" x14ac:dyDescent="0.35">
      <c r="A44" s="63" t="s">
        <v>109</v>
      </c>
      <c r="B44" s="64" t="s">
        <v>112</v>
      </c>
      <c r="C44" s="64" t="s">
        <v>623</v>
      </c>
    </row>
    <row r="45" spans="1:3" ht="20.100000000000001" customHeight="1" x14ac:dyDescent="0.35">
      <c r="A45" s="69" t="s">
        <v>109</v>
      </c>
      <c r="B45" s="70" t="s">
        <v>113</v>
      </c>
      <c r="C45" s="70" t="s">
        <v>622</v>
      </c>
    </row>
    <row r="46" spans="1:3" ht="20.100000000000001" customHeight="1" x14ac:dyDescent="0.35">
      <c r="A46" s="63" t="s">
        <v>109</v>
      </c>
      <c r="B46" s="64" t="s">
        <v>114</v>
      </c>
      <c r="C46" s="64" t="s">
        <v>622</v>
      </c>
    </row>
    <row r="47" spans="1:3" ht="20.100000000000001" customHeight="1" x14ac:dyDescent="0.35">
      <c r="A47" s="69" t="s">
        <v>109</v>
      </c>
      <c r="B47" s="70" t="s">
        <v>116</v>
      </c>
      <c r="C47" s="70" t="s">
        <v>622</v>
      </c>
    </row>
    <row r="48" spans="1:3" ht="20.100000000000001" customHeight="1" x14ac:dyDescent="0.35">
      <c r="A48" s="63" t="s">
        <v>119</v>
      </c>
      <c r="B48" s="64" t="s">
        <v>120</v>
      </c>
      <c r="C48" s="64" t="s">
        <v>622</v>
      </c>
    </row>
    <row r="49" spans="1:3" ht="20.100000000000001" customHeight="1" x14ac:dyDescent="0.35">
      <c r="A49" s="69" t="s">
        <v>119</v>
      </c>
      <c r="B49" s="70" t="s">
        <v>121</v>
      </c>
      <c r="C49" s="70" t="s">
        <v>622</v>
      </c>
    </row>
    <row r="50" spans="1:3" ht="20.100000000000001" customHeight="1" x14ac:dyDescent="0.35">
      <c r="A50" s="63" t="s">
        <v>125</v>
      </c>
      <c r="B50" s="64" t="s">
        <v>126</v>
      </c>
      <c r="C50" s="64" t="s">
        <v>622</v>
      </c>
    </row>
    <row r="51" spans="1:3" ht="20.100000000000001" customHeight="1" x14ac:dyDescent="0.35">
      <c r="A51" s="69" t="s">
        <v>125</v>
      </c>
      <c r="B51" s="70" t="s">
        <v>128</v>
      </c>
      <c r="C51" s="70" t="s">
        <v>622</v>
      </c>
    </row>
    <row r="52" spans="1:3" ht="20.100000000000001" customHeight="1" x14ac:dyDescent="0.35">
      <c r="A52" s="63" t="s">
        <v>130</v>
      </c>
      <c r="B52" s="64" t="s">
        <v>131</v>
      </c>
      <c r="C52" s="64" t="s">
        <v>622</v>
      </c>
    </row>
    <row r="53" spans="1:3" ht="20.100000000000001" customHeight="1" x14ac:dyDescent="0.35">
      <c r="A53" s="69" t="s">
        <v>133</v>
      </c>
      <c r="B53" s="70" t="s">
        <v>134</v>
      </c>
      <c r="C53" s="70" t="s">
        <v>622</v>
      </c>
    </row>
    <row r="54" spans="1:3" ht="20.100000000000001" customHeight="1" x14ac:dyDescent="0.35">
      <c r="A54" s="63" t="s">
        <v>136</v>
      </c>
      <c r="B54" s="64" t="s">
        <v>137</v>
      </c>
      <c r="C54" s="64" t="s">
        <v>624</v>
      </c>
    </row>
    <row r="55" spans="1:3" ht="20.100000000000001" customHeight="1" x14ac:dyDescent="0.35">
      <c r="A55" s="69" t="s">
        <v>136</v>
      </c>
      <c r="B55" s="70" t="s">
        <v>141</v>
      </c>
      <c r="C55" s="70" t="s">
        <v>622</v>
      </c>
    </row>
    <row r="56" spans="1:3" ht="20.100000000000001" customHeight="1" x14ac:dyDescent="0.35">
      <c r="A56" s="63" t="s">
        <v>136</v>
      </c>
      <c r="B56" s="64" t="s">
        <v>143</v>
      </c>
      <c r="C56" s="64" t="s">
        <v>622</v>
      </c>
    </row>
    <row r="57" spans="1:3" ht="20.100000000000001" customHeight="1" x14ac:dyDescent="0.35">
      <c r="A57" s="69" t="s">
        <v>145</v>
      </c>
      <c r="B57" s="70" t="s">
        <v>146</v>
      </c>
      <c r="C57" s="70" t="s">
        <v>622</v>
      </c>
    </row>
    <row r="58" spans="1:3" ht="20.100000000000001" customHeight="1" x14ac:dyDescent="0.35">
      <c r="A58" s="63" t="s">
        <v>148</v>
      </c>
      <c r="B58" s="64" t="s">
        <v>149</v>
      </c>
      <c r="C58" s="64" t="s">
        <v>622</v>
      </c>
    </row>
    <row r="59" spans="1:3" ht="20.100000000000001" customHeight="1" x14ac:dyDescent="0.35">
      <c r="A59" s="69" t="s">
        <v>148</v>
      </c>
      <c r="B59" s="70" t="s">
        <v>150</v>
      </c>
      <c r="C59" s="70" t="s">
        <v>622</v>
      </c>
    </row>
    <row r="60" spans="1:3" ht="20.100000000000001" customHeight="1" x14ac:dyDescent="0.35">
      <c r="A60" s="63" t="s">
        <v>151</v>
      </c>
      <c r="B60" s="64" t="s">
        <v>152</v>
      </c>
      <c r="C60" s="64" t="s">
        <v>623</v>
      </c>
    </row>
    <row r="61" spans="1:3" ht="20.100000000000001" customHeight="1" x14ac:dyDescent="0.35">
      <c r="A61" s="69" t="s">
        <v>151</v>
      </c>
      <c r="B61" s="70" t="s">
        <v>154</v>
      </c>
      <c r="C61" s="70" t="s">
        <v>623</v>
      </c>
    </row>
    <row r="62" spans="1:3" ht="20.100000000000001" customHeight="1" x14ac:dyDescent="0.35">
      <c r="A62" s="63" t="s">
        <v>151</v>
      </c>
      <c r="B62" s="64" t="s">
        <v>155</v>
      </c>
      <c r="C62" s="64" t="s">
        <v>622</v>
      </c>
    </row>
    <row r="63" spans="1:3" ht="20.100000000000001" customHeight="1" x14ac:dyDescent="0.35">
      <c r="A63" s="69" t="s">
        <v>156</v>
      </c>
      <c r="B63" s="70" t="s">
        <v>157</v>
      </c>
      <c r="C63" s="70" t="s">
        <v>905</v>
      </c>
    </row>
    <row r="64" spans="1:3" ht="20.100000000000001" customHeight="1" x14ac:dyDescent="0.35">
      <c r="A64" s="63" t="s">
        <v>156</v>
      </c>
      <c r="B64" s="64" t="s">
        <v>159</v>
      </c>
      <c r="C64" s="64" t="s">
        <v>622</v>
      </c>
    </row>
    <row r="65" spans="1:3" ht="20.100000000000001" customHeight="1" x14ac:dyDescent="0.35">
      <c r="A65" s="69" t="s">
        <v>161</v>
      </c>
      <c r="B65" s="70" t="s">
        <v>162</v>
      </c>
      <c r="C65" s="70" t="s">
        <v>622</v>
      </c>
    </row>
    <row r="66" spans="1:3" ht="20.100000000000001" customHeight="1" x14ac:dyDescent="0.35">
      <c r="A66" s="63" t="s">
        <v>164</v>
      </c>
      <c r="B66" s="64" t="s">
        <v>165</v>
      </c>
      <c r="C66" s="64" t="s">
        <v>622</v>
      </c>
    </row>
    <row r="67" spans="1:3" ht="20.100000000000001" customHeight="1" x14ac:dyDescent="0.35">
      <c r="A67" s="69" t="s">
        <v>167</v>
      </c>
      <c r="B67" s="70" t="s">
        <v>168</v>
      </c>
      <c r="C67" s="70" t="s">
        <v>622</v>
      </c>
    </row>
    <row r="68" spans="1:3" ht="20.100000000000001" customHeight="1" x14ac:dyDescent="0.35">
      <c r="A68" s="63" t="s">
        <v>170</v>
      </c>
      <c r="B68" s="64" t="s">
        <v>171</v>
      </c>
      <c r="C68" s="64" t="s">
        <v>905</v>
      </c>
    </row>
    <row r="69" spans="1:3" ht="20.100000000000001" customHeight="1" x14ac:dyDescent="0.35">
      <c r="A69" s="69" t="s">
        <v>173</v>
      </c>
      <c r="B69" s="70" t="s">
        <v>174</v>
      </c>
      <c r="C69" s="70" t="s">
        <v>624</v>
      </c>
    </row>
    <row r="70" spans="1:3" ht="25.5" customHeight="1" thickBot="1" x14ac:dyDescent="0.4">
      <c r="A70" s="343"/>
      <c r="B70" s="632" t="s">
        <v>625</v>
      </c>
      <c r="C70" s="344">
        <f>COUNTIF(C4:C69,"Dental school faculty only")</f>
        <v>12</v>
      </c>
    </row>
    <row r="71" spans="1:3" ht="25.5" customHeight="1" thickTop="1" x14ac:dyDescent="0.35">
      <c r="A71" s="539"/>
      <c r="B71" s="474" t="s">
        <v>751</v>
      </c>
      <c r="C71" s="540"/>
    </row>
    <row r="72" spans="1:3" ht="20.100000000000001" customHeight="1" x14ac:dyDescent="0.35">
      <c r="A72" s="63" t="s">
        <v>731</v>
      </c>
      <c r="B72" s="64" t="s">
        <v>732</v>
      </c>
      <c r="C72" s="546" t="s">
        <v>622</v>
      </c>
    </row>
    <row r="73" spans="1:3" ht="30.75" customHeight="1" x14ac:dyDescent="0.35">
      <c r="A73" s="805" t="s">
        <v>795</v>
      </c>
      <c r="B73" s="805"/>
    </row>
    <row r="74" spans="1:3" ht="19.5" customHeight="1" x14ac:dyDescent="0.35">
      <c r="A74" s="434" t="s">
        <v>789</v>
      </c>
      <c r="B74" s="409"/>
    </row>
  </sheetData>
  <autoFilter ref="A3:C74"/>
  <mergeCells count="2">
    <mergeCell ref="A2:B2"/>
    <mergeCell ref="A73:B73"/>
  </mergeCells>
  <hyperlinks>
    <hyperlink ref="A2:B2" location="TOC!A1" display="Return to Table of Contents"/>
  </hyperlinks>
  <pageMargins left="0.25" right="0.25" top="0.75" bottom="0.75" header="0.3" footer="0.3"/>
  <pageSetup scale="47" orientation="portrait" horizontalDpi="1200" verticalDpi="1200" r:id="rId1"/>
  <headerFooter>
    <oddHeader>&amp;L&amp;9 2020-21 &amp;"Arial,Italic"Survey of Dental Education&amp;"Arial,Regular"
Report 1 - Academic Programs, Enrollment, and Graduates</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I91"/>
  <sheetViews>
    <sheetView zoomScaleNormal="100" workbookViewId="0">
      <pane xSplit="2" ySplit="3" topLeftCell="C4" activePane="bottomRight" state="frozen"/>
      <selection activeCell="I38" sqref="I38"/>
      <selection pane="topRight" activeCell="I38" sqref="I38"/>
      <selection pane="bottomLeft" activeCell="I38" sqref="I38"/>
      <selection pane="bottomRight"/>
    </sheetView>
  </sheetViews>
  <sheetFormatPr defaultColWidth="9.1328125" defaultRowHeight="12.75" x14ac:dyDescent="0.35"/>
  <cols>
    <col min="1" max="1" width="12.46484375" style="1" customWidth="1"/>
    <col min="2" max="2" width="81.33203125" style="1" customWidth="1"/>
    <col min="3" max="3" width="16.6640625" style="1" customWidth="1"/>
    <col min="4" max="4" width="16.1328125" style="1" customWidth="1"/>
    <col min="5" max="5" width="14.53125" style="1" customWidth="1"/>
    <col min="6" max="6" width="13.86328125" style="1" customWidth="1"/>
    <col min="7" max="7" width="14.53125" style="1" customWidth="1"/>
    <col min="8" max="8" width="18.6640625" style="1" customWidth="1"/>
    <col min="9" max="9" width="25" style="1" customWidth="1"/>
    <col min="10" max="16384" width="9.1328125" style="1"/>
  </cols>
  <sheetData>
    <row r="1" spans="1:9" ht="13.9" x14ac:dyDescent="0.4">
      <c r="A1" s="2" t="s">
        <v>774</v>
      </c>
    </row>
    <row r="2" spans="1:9" ht="18.75" customHeight="1" x14ac:dyDescent="0.35">
      <c r="A2" s="709" t="s">
        <v>0</v>
      </c>
      <c r="B2" s="709"/>
    </row>
    <row r="3" spans="1:9" ht="51" customHeight="1" x14ac:dyDescent="0.4">
      <c r="A3" s="6" t="s">
        <v>749</v>
      </c>
      <c r="B3" s="3" t="s">
        <v>832</v>
      </c>
      <c r="C3" s="4" t="s">
        <v>3</v>
      </c>
      <c r="D3" s="4" t="s">
        <v>4</v>
      </c>
      <c r="E3" s="4" t="s">
        <v>5</v>
      </c>
      <c r="F3" s="4" t="s">
        <v>6</v>
      </c>
      <c r="G3" s="4" t="s">
        <v>833</v>
      </c>
      <c r="H3" s="4" t="s">
        <v>7</v>
      </c>
      <c r="I3" s="5" t="s">
        <v>8</v>
      </c>
    </row>
    <row r="4" spans="1:9" ht="20.100000000000001" customHeight="1" x14ac:dyDescent="0.35">
      <c r="A4" s="87" t="s">
        <v>9</v>
      </c>
      <c r="B4" s="88" t="s">
        <v>349</v>
      </c>
      <c r="C4" s="135" t="s">
        <v>11</v>
      </c>
      <c r="D4" s="499" t="s">
        <v>12</v>
      </c>
      <c r="E4" s="499" t="s">
        <v>68</v>
      </c>
      <c r="F4" s="135">
        <v>174</v>
      </c>
      <c r="G4" s="135" t="s">
        <v>13</v>
      </c>
      <c r="H4" s="135" t="s">
        <v>14</v>
      </c>
      <c r="I4" s="500" t="s">
        <v>15</v>
      </c>
    </row>
    <row r="5" spans="1:9" ht="20.100000000000001" customHeight="1" x14ac:dyDescent="0.35">
      <c r="A5" s="89" t="s">
        <v>16</v>
      </c>
      <c r="B5" s="90" t="s">
        <v>350</v>
      </c>
      <c r="C5" s="137" t="s">
        <v>11</v>
      </c>
      <c r="D5" s="497" t="s">
        <v>807</v>
      </c>
      <c r="E5" s="497" t="s">
        <v>808</v>
      </c>
      <c r="F5" s="137">
        <v>184</v>
      </c>
      <c r="G5" s="137" t="s">
        <v>13</v>
      </c>
      <c r="H5" s="137" t="s">
        <v>14</v>
      </c>
      <c r="I5" s="498" t="s">
        <v>19</v>
      </c>
    </row>
    <row r="6" spans="1:9" ht="20.100000000000001" customHeight="1" x14ac:dyDescent="0.35">
      <c r="A6" s="87" t="s">
        <v>16</v>
      </c>
      <c r="B6" s="88" t="s">
        <v>351</v>
      </c>
      <c r="C6" s="135" t="s">
        <v>21</v>
      </c>
      <c r="D6" s="135">
        <v>11</v>
      </c>
      <c r="E6" s="499" t="s">
        <v>22</v>
      </c>
      <c r="F6" s="135">
        <v>154</v>
      </c>
      <c r="G6" s="135" t="s">
        <v>13</v>
      </c>
      <c r="H6" s="135" t="s">
        <v>14</v>
      </c>
      <c r="I6" s="500" t="s">
        <v>19</v>
      </c>
    </row>
    <row r="7" spans="1:9" ht="20.100000000000001" customHeight="1" x14ac:dyDescent="0.35">
      <c r="A7" s="89" t="s">
        <v>23</v>
      </c>
      <c r="B7" s="90" t="s">
        <v>352</v>
      </c>
      <c r="C7" s="137" t="s">
        <v>21</v>
      </c>
      <c r="D7" s="137">
        <v>11</v>
      </c>
      <c r="E7" s="497" t="s">
        <v>25</v>
      </c>
      <c r="F7" s="137">
        <v>132</v>
      </c>
      <c r="G7" s="137" t="s">
        <v>26</v>
      </c>
      <c r="H7" s="137" t="s">
        <v>27</v>
      </c>
      <c r="I7" s="498" t="s">
        <v>19</v>
      </c>
    </row>
    <row r="8" spans="1:9" ht="20.100000000000001" customHeight="1" x14ac:dyDescent="0.35">
      <c r="A8" s="87" t="s">
        <v>23</v>
      </c>
      <c r="B8" s="88" t="s">
        <v>353</v>
      </c>
      <c r="C8" s="135" t="s">
        <v>21</v>
      </c>
      <c r="D8" s="135">
        <v>11</v>
      </c>
      <c r="E8" s="499" t="s">
        <v>22</v>
      </c>
      <c r="F8" s="135">
        <v>154</v>
      </c>
      <c r="G8" s="135" t="s">
        <v>13</v>
      </c>
      <c r="H8" s="135" t="s">
        <v>27</v>
      </c>
      <c r="I8" s="500" t="s">
        <v>15</v>
      </c>
    </row>
    <row r="9" spans="1:9" ht="20.100000000000001" customHeight="1" x14ac:dyDescent="0.35">
      <c r="A9" s="89" t="s">
        <v>23</v>
      </c>
      <c r="B9" s="90" t="s">
        <v>354</v>
      </c>
      <c r="C9" s="137" t="s">
        <v>21</v>
      </c>
      <c r="D9" s="502" t="s">
        <v>826</v>
      </c>
      <c r="E9" s="497" t="s">
        <v>30</v>
      </c>
      <c r="F9" s="137">
        <v>163</v>
      </c>
      <c r="G9" s="137" t="s">
        <v>13</v>
      </c>
      <c r="H9" s="137" t="s">
        <v>27</v>
      </c>
      <c r="I9" s="498" t="s">
        <v>15</v>
      </c>
    </row>
    <row r="10" spans="1:9" ht="20.100000000000001" customHeight="1" x14ac:dyDescent="0.35">
      <c r="A10" s="87" t="s">
        <v>23</v>
      </c>
      <c r="B10" s="88" t="s">
        <v>31</v>
      </c>
      <c r="C10" s="135" t="s">
        <v>32</v>
      </c>
      <c r="D10" s="135">
        <v>15</v>
      </c>
      <c r="E10" s="499" t="s">
        <v>33</v>
      </c>
      <c r="F10" s="135">
        <v>165</v>
      </c>
      <c r="G10" s="135" t="s">
        <v>13</v>
      </c>
      <c r="H10" s="135" t="s">
        <v>27</v>
      </c>
      <c r="I10" s="500" t="s">
        <v>19</v>
      </c>
    </row>
    <row r="11" spans="1:9" ht="20.100000000000001" customHeight="1" x14ac:dyDescent="0.35">
      <c r="A11" s="89" t="s">
        <v>23</v>
      </c>
      <c r="B11" s="90" t="s">
        <v>355</v>
      </c>
      <c r="C11" s="137" t="s">
        <v>11</v>
      </c>
      <c r="D11" s="137" t="s">
        <v>809</v>
      </c>
      <c r="E11" s="497" t="s">
        <v>36</v>
      </c>
      <c r="F11" s="137">
        <v>180</v>
      </c>
      <c r="G11" s="137" t="s">
        <v>13</v>
      </c>
      <c r="H11" s="137" t="s">
        <v>27</v>
      </c>
      <c r="I11" s="498" t="s">
        <v>19</v>
      </c>
    </row>
    <row r="12" spans="1:9" ht="20.100000000000001" customHeight="1" x14ac:dyDescent="0.35">
      <c r="A12" s="87" t="s">
        <v>23</v>
      </c>
      <c r="B12" s="88" t="s">
        <v>356</v>
      </c>
      <c r="C12" s="135" t="s">
        <v>11</v>
      </c>
      <c r="D12" s="501" t="s">
        <v>336</v>
      </c>
      <c r="E12" s="499" t="s">
        <v>38</v>
      </c>
      <c r="F12" s="135">
        <v>173</v>
      </c>
      <c r="G12" s="135" t="s">
        <v>13</v>
      </c>
      <c r="H12" s="135" t="s">
        <v>14</v>
      </c>
      <c r="I12" s="500" t="s">
        <v>19</v>
      </c>
    </row>
    <row r="13" spans="1:9" ht="20.100000000000001" customHeight="1" x14ac:dyDescent="0.35">
      <c r="A13" s="89" t="s">
        <v>39</v>
      </c>
      <c r="B13" s="90" t="s">
        <v>357</v>
      </c>
      <c r="C13" s="137" t="s">
        <v>11</v>
      </c>
      <c r="D13" s="502" t="s">
        <v>337</v>
      </c>
      <c r="E13" s="497" t="s">
        <v>41</v>
      </c>
      <c r="F13" s="137">
        <v>174</v>
      </c>
      <c r="G13" s="137" t="s">
        <v>13</v>
      </c>
      <c r="H13" s="137" t="s">
        <v>27</v>
      </c>
      <c r="I13" s="498" t="s">
        <v>15</v>
      </c>
    </row>
    <row r="14" spans="1:9" ht="20.100000000000001" customHeight="1" x14ac:dyDescent="0.35">
      <c r="A14" s="87" t="s">
        <v>42</v>
      </c>
      <c r="B14" s="88" t="s">
        <v>358</v>
      </c>
      <c r="C14" s="135" t="s">
        <v>35</v>
      </c>
      <c r="D14" s="499" t="s">
        <v>44</v>
      </c>
      <c r="E14" s="499" t="s">
        <v>44</v>
      </c>
      <c r="F14" s="135">
        <v>165</v>
      </c>
      <c r="G14" s="135" t="s">
        <v>13</v>
      </c>
      <c r="H14" s="135" t="s">
        <v>14</v>
      </c>
      <c r="I14" s="500" t="s">
        <v>15</v>
      </c>
    </row>
    <row r="15" spans="1:9" ht="20.100000000000001" customHeight="1" x14ac:dyDescent="0.35">
      <c r="A15" s="89" t="s">
        <v>45</v>
      </c>
      <c r="B15" s="90" t="s">
        <v>359</v>
      </c>
      <c r="C15" s="137" t="s">
        <v>11</v>
      </c>
      <c r="D15" s="137">
        <v>16</v>
      </c>
      <c r="E15" s="497" t="s">
        <v>47</v>
      </c>
      <c r="F15" s="137">
        <v>158</v>
      </c>
      <c r="G15" s="137" t="s">
        <v>13</v>
      </c>
      <c r="H15" s="137" t="s">
        <v>27</v>
      </c>
      <c r="I15" s="498" t="s">
        <v>19</v>
      </c>
    </row>
    <row r="16" spans="1:9" ht="20.100000000000001" customHeight="1" x14ac:dyDescent="0.35">
      <c r="A16" s="87" t="s">
        <v>48</v>
      </c>
      <c r="B16" s="88" t="s">
        <v>360</v>
      </c>
      <c r="C16" s="135" t="s">
        <v>11</v>
      </c>
      <c r="D16" s="135">
        <v>15</v>
      </c>
      <c r="E16" s="499" t="s">
        <v>33</v>
      </c>
      <c r="F16" s="135">
        <v>165</v>
      </c>
      <c r="G16" s="135" t="s">
        <v>13</v>
      </c>
      <c r="H16" s="135" t="s">
        <v>14</v>
      </c>
      <c r="I16" s="500" t="s">
        <v>15</v>
      </c>
    </row>
    <row r="17" spans="1:9" ht="20.100000000000001" customHeight="1" x14ac:dyDescent="0.35">
      <c r="A17" s="89" t="s">
        <v>48</v>
      </c>
      <c r="B17" s="90" t="s">
        <v>361</v>
      </c>
      <c r="C17" s="137" t="s">
        <v>11</v>
      </c>
      <c r="D17" s="502" t="s">
        <v>338</v>
      </c>
      <c r="E17" s="497" t="s">
        <v>51</v>
      </c>
      <c r="F17" s="137">
        <v>166</v>
      </c>
      <c r="G17" s="137" t="s">
        <v>13</v>
      </c>
      <c r="H17" s="137" t="s">
        <v>14</v>
      </c>
      <c r="I17" s="498" t="s">
        <v>19</v>
      </c>
    </row>
    <row r="18" spans="1:9" ht="20.100000000000001" customHeight="1" x14ac:dyDescent="0.35">
      <c r="A18" s="87" t="s">
        <v>48</v>
      </c>
      <c r="B18" s="88" t="s">
        <v>362</v>
      </c>
      <c r="C18" s="135" t="s">
        <v>11</v>
      </c>
      <c r="D18" s="135">
        <v>24</v>
      </c>
      <c r="E18" s="499" t="s">
        <v>808</v>
      </c>
      <c r="F18" s="135">
        <v>184</v>
      </c>
      <c r="G18" s="135" t="s">
        <v>13</v>
      </c>
      <c r="H18" s="135" t="s">
        <v>14</v>
      </c>
      <c r="I18" s="500" t="s">
        <v>19</v>
      </c>
    </row>
    <row r="19" spans="1:9" ht="20.100000000000001" customHeight="1" x14ac:dyDescent="0.35">
      <c r="A19" s="89" t="s">
        <v>53</v>
      </c>
      <c r="B19" s="90" t="s">
        <v>363</v>
      </c>
      <c r="C19" s="137" t="s">
        <v>11</v>
      </c>
      <c r="D19" s="502" t="s">
        <v>810</v>
      </c>
      <c r="E19" s="497" t="s">
        <v>811</v>
      </c>
      <c r="F19" s="137">
        <v>167</v>
      </c>
      <c r="G19" s="137" t="s">
        <v>13</v>
      </c>
      <c r="H19" s="137" t="s">
        <v>14</v>
      </c>
      <c r="I19" s="498" t="s">
        <v>15</v>
      </c>
    </row>
    <row r="20" spans="1:9" ht="20.100000000000001" customHeight="1" x14ac:dyDescent="0.35">
      <c r="A20" s="87" t="s">
        <v>56</v>
      </c>
      <c r="B20" s="88" t="s">
        <v>364</v>
      </c>
      <c r="C20" s="135" t="s">
        <v>11</v>
      </c>
      <c r="D20" s="135">
        <v>18</v>
      </c>
      <c r="E20" s="499" t="s">
        <v>58</v>
      </c>
      <c r="F20" s="135">
        <v>168</v>
      </c>
      <c r="G20" s="135" t="s">
        <v>13</v>
      </c>
      <c r="H20" s="135" t="s">
        <v>14</v>
      </c>
      <c r="I20" s="500" t="s">
        <v>15</v>
      </c>
    </row>
    <row r="21" spans="1:9" ht="20.100000000000001" customHeight="1" x14ac:dyDescent="0.35">
      <c r="A21" s="89" t="s">
        <v>56</v>
      </c>
      <c r="B21" s="90" t="s">
        <v>365</v>
      </c>
      <c r="C21" s="137" t="s">
        <v>11</v>
      </c>
      <c r="D21" s="137">
        <v>15</v>
      </c>
      <c r="E21" s="497" t="s">
        <v>33</v>
      </c>
      <c r="F21" s="137">
        <v>165</v>
      </c>
      <c r="G21" s="137" t="s">
        <v>13</v>
      </c>
      <c r="H21" s="137" t="s">
        <v>14</v>
      </c>
      <c r="I21" s="498" t="s">
        <v>15</v>
      </c>
    </row>
    <row r="22" spans="1:9" ht="20.100000000000001" customHeight="1" x14ac:dyDescent="0.35">
      <c r="A22" s="87" t="s">
        <v>56</v>
      </c>
      <c r="B22" s="88" t="s">
        <v>366</v>
      </c>
      <c r="C22" s="135" t="s">
        <v>21</v>
      </c>
      <c r="D22" s="135">
        <v>11</v>
      </c>
      <c r="E22" s="499" t="s">
        <v>22</v>
      </c>
      <c r="F22" s="135">
        <v>154</v>
      </c>
      <c r="G22" s="135" t="s">
        <v>13</v>
      </c>
      <c r="H22" s="135" t="s">
        <v>14</v>
      </c>
      <c r="I22" s="500" t="s">
        <v>19</v>
      </c>
    </row>
    <row r="23" spans="1:9" ht="20.100000000000001" customHeight="1" x14ac:dyDescent="0.35">
      <c r="A23" s="89" t="s">
        <v>62</v>
      </c>
      <c r="B23" s="90" t="s">
        <v>367</v>
      </c>
      <c r="C23" s="137" t="s">
        <v>11</v>
      </c>
      <c r="D23" s="502" t="s">
        <v>339</v>
      </c>
      <c r="E23" s="497" t="s">
        <v>55</v>
      </c>
      <c r="F23" s="137">
        <v>175</v>
      </c>
      <c r="G23" s="137" t="s">
        <v>13</v>
      </c>
      <c r="H23" s="137" t="s">
        <v>27</v>
      </c>
      <c r="I23" s="498" t="s">
        <v>15</v>
      </c>
    </row>
    <row r="24" spans="1:9" ht="20.100000000000001" customHeight="1" x14ac:dyDescent="0.35">
      <c r="A24" s="87" t="s">
        <v>64</v>
      </c>
      <c r="B24" s="88" t="s">
        <v>368</v>
      </c>
      <c r="C24" s="135" t="s">
        <v>11</v>
      </c>
      <c r="D24" s="135">
        <v>16</v>
      </c>
      <c r="E24" s="499" t="s">
        <v>812</v>
      </c>
      <c r="F24" s="135">
        <v>170</v>
      </c>
      <c r="G24" s="135" t="s">
        <v>13</v>
      </c>
      <c r="H24" s="135" t="s">
        <v>27</v>
      </c>
      <c r="I24" s="500" t="s">
        <v>15</v>
      </c>
    </row>
    <row r="25" spans="1:9" ht="20.100000000000001" customHeight="1" x14ac:dyDescent="0.35">
      <c r="A25" s="89" t="s">
        <v>66</v>
      </c>
      <c r="B25" s="90" t="s">
        <v>369</v>
      </c>
      <c r="C25" s="137" t="s">
        <v>11</v>
      </c>
      <c r="D25" s="497">
        <v>24</v>
      </c>
      <c r="E25" s="497" t="s">
        <v>813</v>
      </c>
      <c r="F25" s="137">
        <v>172</v>
      </c>
      <c r="G25" s="137" t="s">
        <v>13</v>
      </c>
      <c r="H25" s="137" t="s">
        <v>14</v>
      </c>
      <c r="I25" s="498" t="s">
        <v>15</v>
      </c>
    </row>
    <row r="26" spans="1:9" ht="20.100000000000001" customHeight="1" x14ac:dyDescent="0.35">
      <c r="A26" s="87" t="s">
        <v>66</v>
      </c>
      <c r="B26" s="88" t="s">
        <v>370</v>
      </c>
      <c r="C26" s="135" t="s">
        <v>11</v>
      </c>
      <c r="D26" s="501" t="s">
        <v>339</v>
      </c>
      <c r="E26" s="499" t="s">
        <v>70</v>
      </c>
      <c r="F26" s="135">
        <v>178</v>
      </c>
      <c r="G26" s="135" t="s">
        <v>13</v>
      </c>
      <c r="H26" s="135" t="s">
        <v>14</v>
      </c>
      <c r="I26" s="500" t="s">
        <v>15</v>
      </c>
    </row>
    <row r="27" spans="1:9" ht="20.100000000000001" customHeight="1" x14ac:dyDescent="0.35">
      <c r="A27" s="89" t="s">
        <v>71</v>
      </c>
      <c r="B27" s="90" t="s">
        <v>371</v>
      </c>
      <c r="C27" s="137" t="s">
        <v>35</v>
      </c>
      <c r="D27" s="497" t="s">
        <v>73</v>
      </c>
      <c r="E27" s="497" t="s">
        <v>73</v>
      </c>
      <c r="F27" s="137">
        <v>169</v>
      </c>
      <c r="G27" s="137" t="s">
        <v>13</v>
      </c>
      <c r="H27" s="137" t="s">
        <v>27</v>
      </c>
      <c r="I27" s="498" t="s">
        <v>15</v>
      </c>
    </row>
    <row r="28" spans="1:9" ht="20.100000000000001" customHeight="1" x14ac:dyDescent="0.35">
      <c r="A28" s="87" t="s">
        <v>74</v>
      </c>
      <c r="B28" s="88" t="s">
        <v>372</v>
      </c>
      <c r="C28" s="135" t="s">
        <v>32</v>
      </c>
      <c r="D28" s="501" t="s">
        <v>337</v>
      </c>
      <c r="E28" s="499" t="s">
        <v>60</v>
      </c>
      <c r="F28" s="135">
        <v>164</v>
      </c>
      <c r="G28" s="135" t="s">
        <v>13</v>
      </c>
      <c r="H28" s="135" t="s">
        <v>14</v>
      </c>
      <c r="I28" s="500" t="s">
        <v>19</v>
      </c>
    </row>
    <row r="29" spans="1:9" ht="20.100000000000001" customHeight="1" x14ac:dyDescent="0.35">
      <c r="A29" s="89" t="s">
        <v>76</v>
      </c>
      <c r="B29" s="90" t="s">
        <v>373</v>
      </c>
      <c r="C29" s="137" t="s">
        <v>11</v>
      </c>
      <c r="D29" s="497" t="s">
        <v>78</v>
      </c>
      <c r="E29" s="497" t="s">
        <v>79</v>
      </c>
      <c r="F29" s="137">
        <v>162</v>
      </c>
      <c r="G29" s="137" t="s">
        <v>13</v>
      </c>
      <c r="H29" s="137" t="s">
        <v>27</v>
      </c>
      <c r="I29" s="498" t="s">
        <v>15</v>
      </c>
    </row>
    <row r="30" spans="1:9" ht="20.100000000000001" customHeight="1" x14ac:dyDescent="0.35">
      <c r="A30" s="87" t="s">
        <v>80</v>
      </c>
      <c r="B30" s="88" t="s">
        <v>374</v>
      </c>
      <c r="C30" s="135" t="s">
        <v>11</v>
      </c>
      <c r="D30" s="499" t="s">
        <v>82</v>
      </c>
      <c r="E30" s="499" t="s">
        <v>83</v>
      </c>
      <c r="F30" s="135">
        <v>174</v>
      </c>
      <c r="G30" s="135" t="s">
        <v>13</v>
      </c>
      <c r="H30" s="135" t="s">
        <v>14</v>
      </c>
      <c r="I30" s="500" t="s">
        <v>19</v>
      </c>
    </row>
    <row r="31" spans="1:9" ht="20.100000000000001" customHeight="1" x14ac:dyDescent="0.35">
      <c r="A31" s="89" t="s">
        <v>80</v>
      </c>
      <c r="B31" s="90" t="s">
        <v>375</v>
      </c>
      <c r="C31" s="137" t="s">
        <v>11</v>
      </c>
      <c r="D31" s="137">
        <v>24</v>
      </c>
      <c r="E31" s="497" t="s">
        <v>52</v>
      </c>
      <c r="F31" s="137">
        <v>192</v>
      </c>
      <c r="G31" s="137" t="s">
        <v>13</v>
      </c>
      <c r="H31" s="137" t="s">
        <v>14</v>
      </c>
      <c r="I31" s="498" t="s">
        <v>19</v>
      </c>
    </row>
    <row r="32" spans="1:9" ht="20.100000000000001" customHeight="1" x14ac:dyDescent="0.35">
      <c r="A32" s="87" t="s">
        <v>80</v>
      </c>
      <c r="B32" s="88" t="s">
        <v>376</v>
      </c>
      <c r="C32" s="135" t="s">
        <v>32</v>
      </c>
      <c r="D32" s="135" t="s">
        <v>814</v>
      </c>
      <c r="E32" s="499" t="s">
        <v>158</v>
      </c>
      <c r="F32" s="135">
        <v>179</v>
      </c>
      <c r="G32" s="135" t="s">
        <v>13</v>
      </c>
      <c r="H32" s="135" t="s">
        <v>14</v>
      </c>
      <c r="I32" s="500" t="s">
        <v>19</v>
      </c>
    </row>
    <row r="33" spans="1:9" ht="20.100000000000001" customHeight="1" x14ac:dyDescent="0.35">
      <c r="A33" s="89" t="s">
        <v>86</v>
      </c>
      <c r="B33" s="90" t="s">
        <v>377</v>
      </c>
      <c r="C33" s="137" t="s">
        <v>11</v>
      </c>
      <c r="D33" s="502" t="s">
        <v>340</v>
      </c>
      <c r="E33" s="497" t="s">
        <v>87</v>
      </c>
      <c r="F33" s="137">
        <v>166</v>
      </c>
      <c r="G33" s="137" t="s">
        <v>13</v>
      </c>
      <c r="H33" s="137" t="s">
        <v>27</v>
      </c>
      <c r="I33" s="498" t="s">
        <v>19</v>
      </c>
    </row>
    <row r="34" spans="1:9" ht="20.100000000000001" customHeight="1" x14ac:dyDescent="0.35">
      <c r="A34" s="87" t="s">
        <v>86</v>
      </c>
      <c r="B34" s="88" t="s">
        <v>378</v>
      </c>
      <c r="C34" s="135" t="s">
        <v>11</v>
      </c>
      <c r="D34" s="135">
        <v>14</v>
      </c>
      <c r="E34" s="499" t="s">
        <v>89</v>
      </c>
      <c r="F34" s="135">
        <v>161</v>
      </c>
      <c r="G34" s="135" t="s">
        <v>13</v>
      </c>
      <c r="H34" s="135" t="s">
        <v>27</v>
      </c>
      <c r="I34" s="500" t="s">
        <v>15</v>
      </c>
    </row>
    <row r="35" spans="1:9" ht="20.100000000000001" customHeight="1" x14ac:dyDescent="0.35">
      <c r="A35" s="89" t="s">
        <v>90</v>
      </c>
      <c r="B35" s="90" t="s">
        <v>379</v>
      </c>
      <c r="C35" s="137" t="s">
        <v>11</v>
      </c>
      <c r="D35" s="502" t="s">
        <v>344</v>
      </c>
      <c r="E35" s="497" t="s">
        <v>815</v>
      </c>
      <c r="F35" s="137">
        <v>166</v>
      </c>
      <c r="G35" s="137" t="s">
        <v>13</v>
      </c>
      <c r="H35" s="137" t="s">
        <v>27</v>
      </c>
      <c r="I35" s="498" t="s">
        <v>15</v>
      </c>
    </row>
    <row r="36" spans="1:9" ht="20.100000000000001" customHeight="1" x14ac:dyDescent="0.35">
      <c r="A36" s="87" t="s">
        <v>93</v>
      </c>
      <c r="B36" s="88" t="s">
        <v>380</v>
      </c>
      <c r="C36" s="135" t="s">
        <v>11</v>
      </c>
      <c r="D36" s="499" t="s">
        <v>95</v>
      </c>
      <c r="E36" s="499" t="s">
        <v>41</v>
      </c>
      <c r="F36" s="135">
        <v>174</v>
      </c>
      <c r="G36" s="135" t="s">
        <v>13</v>
      </c>
      <c r="H36" s="135" t="s">
        <v>14</v>
      </c>
      <c r="I36" s="500" t="s">
        <v>15</v>
      </c>
    </row>
    <row r="37" spans="1:9" ht="20.100000000000001" customHeight="1" x14ac:dyDescent="0.35">
      <c r="A37" s="89" t="s">
        <v>96</v>
      </c>
      <c r="B37" s="90" t="s">
        <v>381</v>
      </c>
      <c r="C37" s="137" t="s">
        <v>11</v>
      </c>
      <c r="D37" s="137">
        <v>16</v>
      </c>
      <c r="E37" s="497" t="s">
        <v>60</v>
      </c>
      <c r="F37" s="137">
        <v>154</v>
      </c>
      <c r="G37" s="137" t="s">
        <v>13</v>
      </c>
      <c r="H37" s="137" t="s">
        <v>27</v>
      </c>
      <c r="I37" s="498" t="s">
        <v>15</v>
      </c>
    </row>
    <row r="38" spans="1:9" ht="20.100000000000001" customHeight="1" x14ac:dyDescent="0.35">
      <c r="A38" s="87" t="s">
        <v>96</v>
      </c>
      <c r="B38" s="88" t="s">
        <v>98</v>
      </c>
      <c r="C38" s="135" t="s">
        <v>11</v>
      </c>
      <c r="D38" s="499" t="s">
        <v>816</v>
      </c>
      <c r="E38" s="499" t="s">
        <v>817</v>
      </c>
      <c r="F38" s="135">
        <v>190</v>
      </c>
      <c r="G38" s="135" t="s">
        <v>13</v>
      </c>
      <c r="H38" s="135" t="s">
        <v>14</v>
      </c>
      <c r="I38" s="500" t="s">
        <v>19</v>
      </c>
    </row>
    <row r="39" spans="1:9" ht="20.100000000000001" customHeight="1" x14ac:dyDescent="0.35">
      <c r="A39" s="89" t="s">
        <v>99</v>
      </c>
      <c r="B39" s="90" t="s">
        <v>382</v>
      </c>
      <c r="C39" s="137" t="s">
        <v>11</v>
      </c>
      <c r="D39" s="497" t="s">
        <v>101</v>
      </c>
      <c r="E39" s="497" t="s">
        <v>47</v>
      </c>
      <c r="F39" s="137">
        <v>155</v>
      </c>
      <c r="G39" s="137" t="s">
        <v>13</v>
      </c>
      <c r="H39" s="137" t="s">
        <v>27</v>
      </c>
      <c r="I39" s="498" t="s">
        <v>19</v>
      </c>
    </row>
    <row r="40" spans="1:9" ht="20.100000000000001" customHeight="1" x14ac:dyDescent="0.35">
      <c r="A40" s="87" t="s">
        <v>99</v>
      </c>
      <c r="B40" s="88" t="s">
        <v>383</v>
      </c>
      <c r="C40" s="135" t="s">
        <v>11</v>
      </c>
      <c r="D40" s="135">
        <v>15</v>
      </c>
      <c r="E40" s="499" t="s">
        <v>33</v>
      </c>
      <c r="F40" s="135">
        <v>158</v>
      </c>
      <c r="G40" s="135" t="s">
        <v>13</v>
      </c>
      <c r="H40" s="135" t="s">
        <v>27</v>
      </c>
      <c r="I40" s="500" t="s">
        <v>15</v>
      </c>
    </row>
    <row r="41" spans="1:9" ht="20.100000000000001" customHeight="1" x14ac:dyDescent="0.35">
      <c r="A41" s="89" t="s">
        <v>103</v>
      </c>
      <c r="B41" s="90" t="s">
        <v>384</v>
      </c>
      <c r="C41" s="137" t="s">
        <v>32</v>
      </c>
      <c r="D41" s="137">
        <v>14</v>
      </c>
      <c r="E41" s="497" t="s">
        <v>105</v>
      </c>
      <c r="F41" s="137">
        <v>154</v>
      </c>
      <c r="G41" s="137" t="s">
        <v>26</v>
      </c>
      <c r="H41" s="137" t="s">
        <v>14</v>
      </c>
      <c r="I41" s="498" t="s">
        <v>15</v>
      </c>
    </row>
    <row r="42" spans="1:9" ht="20.100000000000001" customHeight="1" x14ac:dyDescent="0.35">
      <c r="A42" s="87" t="s">
        <v>106</v>
      </c>
      <c r="B42" s="88" t="s">
        <v>107</v>
      </c>
      <c r="C42" s="135" t="s">
        <v>32</v>
      </c>
      <c r="D42" s="501" t="s">
        <v>827</v>
      </c>
      <c r="E42" s="499" t="s">
        <v>818</v>
      </c>
      <c r="F42" s="135">
        <v>171</v>
      </c>
      <c r="G42" s="135" t="s">
        <v>13</v>
      </c>
      <c r="H42" s="135" t="s">
        <v>14</v>
      </c>
      <c r="I42" s="500" t="s">
        <v>15</v>
      </c>
    </row>
    <row r="43" spans="1:9" ht="20.100000000000001" customHeight="1" x14ac:dyDescent="0.35">
      <c r="A43" s="89" t="s">
        <v>109</v>
      </c>
      <c r="B43" s="90" t="s">
        <v>385</v>
      </c>
      <c r="C43" s="137" t="s">
        <v>11</v>
      </c>
      <c r="D43" s="497" t="s">
        <v>111</v>
      </c>
      <c r="E43" s="497" t="s">
        <v>108</v>
      </c>
      <c r="F43" s="137">
        <v>166</v>
      </c>
      <c r="G43" s="137" t="s">
        <v>13</v>
      </c>
      <c r="H43" s="137" t="s">
        <v>27</v>
      </c>
      <c r="I43" s="498" t="s">
        <v>19</v>
      </c>
    </row>
    <row r="44" spans="1:9" ht="20.100000000000001" customHeight="1" x14ac:dyDescent="0.35">
      <c r="A44" s="87" t="s">
        <v>109</v>
      </c>
      <c r="B44" s="88" t="s">
        <v>386</v>
      </c>
      <c r="C44" s="135" t="s">
        <v>35</v>
      </c>
      <c r="D44" s="499" t="s">
        <v>18</v>
      </c>
      <c r="E44" s="499" t="s">
        <v>18</v>
      </c>
      <c r="F44" s="135">
        <v>181</v>
      </c>
      <c r="G44" s="135" t="s">
        <v>13</v>
      </c>
      <c r="H44" s="135" t="s">
        <v>27</v>
      </c>
      <c r="I44" s="500" t="s">
        <v>19</v>
      </c>
    </row>
    <row r="45" spans="1:9" ht="20.100000000000001" customHeight="1" x14ac:dyDescent="0.35">
      <c r="A45" s="89" t="s">
        <v>109</v>
      </c>
      <c r="B45" s="90" t="s">
        <v>387</v>
      </c>
      <c r="C45" s="137" t="s">
        <v>35</v>
      </c>
      <c r="D45" s="497" t="s">
        <v>79</v>
      </c>
      <c r="E45" s="497" t="s">
        <v>79</v>
      </c>
      <c r="F45" s="137">
        <v>170</v>
      </c>
      <c r="G45" s="137" t="s">
        <v>13</v>
      </c>
      <c r="H45" s="137" t="s">
        <v>27</v>
      </c>
      <c r="I45" s="498" t="s">
        <v>15</v>
      </c>
    </row>
    <row r="46" spans="1:9" ht="20.100000000000001" customHeight="1" x14ac:dyDescent="0.35">
      <c r="A46" s="87" t="s">
        <v>109</v>
      </c>
      <c r="B46" s="88" t="s">
        <v>388</v>
      </c>
      <c r="C46" s="135" t="s">
        <v>32</v>
      </c>
      <c r="D46" s="501" t="s">
        <v>341</v>
      </c>
      <c r="E46" s="499" t="s">
        <v>160</v>
      </c>
      <c r="F46" s="135">
        <v>170</v>
      </c>
      <c r="G46" s="135" t="s">
        <v>13</v>
      </c>
      <c r="H46" s="135" t="s">
        <v>27</v>
      </c>
      <c r="I46" s="500" t="s">
        <v>19</v>
      </c>
    </row>
    <row r="47" spans="1:9" ht="20.100000000000001" customHeight="1" x14ac:dyDescent="0.35">
      <c r="A47" s="89" t="s">
        <v>109</v>
      </c>
      <c r="B47" s="90" t="s">
        <v>389</v>
      </c>
      <c r="C47" s="137" t="s">
        <v>11</v>
      </c>
      <c r="D47" s="497" t="s">
        <v>117</v>
      </c>
      <c r="E47" s="497" t="s">
        <v>118</v>
      </c>
      <c r="F47" s="137">
        <v>148</v>
      </c>
      <c r="G47" s="137" t="s">
        <v>13</v>
      </c>
      <c r="H47" s="137" t="s">
        <v>27</v>
      </c>
      <c r="I47" s="498" t="s">
        <v>15</v>
      </c>
    </row>
    <row r="48" spans="1:9" ht="20.100000000000001" customHeight="1" x14ac:dyDescent="0.35">
      <c r="A48" s="87" t="s">
        <v>119</v>
      </c>
      <c r="B48" s="88" t="s">
        <v>390</v>
      </c>
      <c r="C48" s="135" t="s">
        <v>11</v>
      </c>
      <c r="D48" s="501" t="s">
        <v>342</v>
      </c>
      <c r="E48" s="499" t="s">
        <v>47</v>
      </c>
      <c r="F48" s="135">
        <v>158</v>
      </c>
      <c r="G48" s="135" t="s">
        <v>13</v>
      </c>
      <c r="H48" s="135" t="s">
        <v>27</v>
      </c>
      <c r="I48" s="500" t="s">
        <v>15</v>
      </c>
    </row>
    <row r="49" spans="1:9" ht="20.100000000000001" customHeight="1" x14ac:dyDescent="0.35">
      <c r="A49" s="89" t="s">
        <v>119</v>
      </c>
      <c r="B49" s="90" t="s">
        <v>391</v>
      </c>
      <c r="C49" s="137" t="s">
        <v>122</v>
      </c>
      <c r="D49" s="497" t="s">
        <v>123</v>
      </c>
      <c r="E49" s="497" t="s">
        <v>124</v>
      </c>
      <c r="F49" s="137">
        <v>170</v>
      </c>
      <c r="G49" s="137" t="s">
        <v>13</v>
      </c>
      <c r="H49" s="137" t="s">
        <v>14</v>
      </c>
      <c r="I49" s="498" t="s">
        <v>15</v>
      </c>
    </row>
    <row r="50" spans="1:9" ht="20.100000000000001" customHeight="1" x14ac:dyDescent="0.35">
      <c r="A50" s="87" t="s">
        <v>125</v>
      </c>
      <c r="B50" s="88" t="s">
        <v>392</v>
      </c>
      <c r="C50" s="135" t="s">
        <v>11</v>
      </c>
      <c r="D50" s="501" t="s">
        <v>343</v>
      </c>
      <c r="E50" s="499" t="s">
        <v>127</v>
      </c>
      <c r="F50" s="135">
        <v>148</v>
      </c>
      <c r="G50" s="135" t="s">
        <v>13</v>
      </c>
      <c r="H50" s="135" t="s">
        <v>27</v>
      </c>
      <c r="I50" s="500" t="s">
        <v>15</v>
      </c>
    </row>
    <row r="51" spans="1:9" ht="20.100000000000001" customHeight="1" x14ac:dyDescent="0.35">
      <c r="A51" s="89" t="s">
        <v>125</v>
      </c>
      <c r="B51" s="90" t="s">
        <v>393</v>
      </c>
      <c r="C51" s="137" t="s">
        <v>11</v>
      </c>
      <c r="D51" s="502" t="s">
        <v>344</v>
      </c>
      <c r="E51" s="497" t="s">
        <v>129</v>
      </c>
      <c r="F51" s="137">
        <v>152</v>
      </c>
      <c r="G51" s="137" t="s">
        <v>13</v>
      </c>
      <c r="H51" s="137" t="s">
        <v>14</v>
      </c>
      <c r="I51" s="498" t="s">
        <v>19</v>
      </c>
    </row>
    <row r="52" spans="1:9" ht="20.100000000000001" customHeight="1" x14ac:dyDescent="0.35">
      <c r="A52" s="87" t="s">
        <v>130</v>
      </c>
      <c r="B52" s="88" t="s">
        <v>394</v>
      </c>
      <c r="C52" s="135" t="s">
        <v>32</v>
      </c>
      <c r="D52" s="501" t="s">
        <v>345</v>
      </c>
      <c r="E52" s="499" t="s">
        <v>132</v>
      </c>
      <c r="F52" s="135">
        <v>163</v>
      </c>
      <c r="G52" s="135" t="s">
        <v>13</v>
      </c>
      <c r="H52" s="135" t="s">
        <v>27</v>
      </c>
      <c r="I52" s="500" t="s">
        <v>15</v>
      </c>
    </row>
    <row r="53" spans="1:9" ht="20.100000000000001" customHeight="1" x14ac:dyDescent="0.35">
      <c r="A53" s="89" t="s">
        <v>133</v>
      </c>
      <c r="B53" s="90" t="s">
        <v>395</v>
      </c>
      <c r="C53" s="137" t="s">
        <v>21</v>
      </c>
      <c r="D53" s="137">
        <v>12</v>
      </c>
      <c r="E53" s="497" t="s">
        <v>135</v>
      </c>
      <c r="F53" s="137">
        <v>176</v>
      </c>
      <c r="G53" s="137" t="s">
        <v>13</v>
      </c>
      <c r="H53" s="137" t="s">
        <v>14</v>
      </c>
      <c r="I53" s="498" t="s">
        <v>15</v>
      </c>
    </row>
    <row r="54" spans="1:9" ht="20.100000000000001" customHeight="1" x14ac:dyDescent="0.35">
      <c r="A54" s="87" t="s">
        <v>136</v>
      </c>
      <c r="B54" s="88" t="s">
        <v>396</v>
      </c>
      <c r="C54" s="135" t="s">
        <v>11</v>
      </c>
      <c r="D54" s="499" t="s">
        <v>138</v>
      </c>
      <c r="E54" s="499" t="s">
        <v>139</v>
      </c>
      <c r="F54" s="135">
        <v>175</v>
      </c>
      <c r="G54" s="135" t="s">
        <v>13</v>
      </c>
      <c r="H54" s="135" t="s">
        <v>14</v>
      </c>
      <c r="I54" s="500" t="s">
        <v>140</v>
      </c>
    </row>
    <row r="55" spans="1:9" ht="20.100000000000001" customHeight="1" x14ac:dyDescent="0.35">
      <c r="A55" s="89" t="s">
        <v>136</v>
      </c>
      <c r="B55" s="90" t="s">
        <v>397</v>
      </c>
      <c r="C55" s="137" t="s">
        <v>11</v>
      </c>
      <c r="D55" s="497" t="s">
        <v>142</v>
      </c>
      <c r="E55" s="497" t="s">
        <v>819</v>
      </c>
      <c r="F55" s="137">
        <v>167</v>
      </c>
      <c r="G55" s="137" t="s">
        <v>13</v>
      </c>
      <c r="H55" s="137" t="s">
        <v>14</v>
      </c>
      <c r="I55" s="498" t="s">
        <v>19</v>
      </c>
    </row>
    <row r="56" spans="1:9" ht="20.100000000000001" customHeight="1" x14ac:dyDescent="0.35">
      <c r="A56" s="87" t="s">
        <v>136</v>
      </c>
      <c r="B56" s="88" t="s">
        <v>398</v>
      </c>
      <c r="C56" s="135" t="s">
        <v>11</v>
      </c>
      <c r="D56" s="580" t="s">
        <v>828</v>
      </c>
      <c r="E56" s="499" t="s">
        <v>144</v>
      </c>
      <c r="F56" s="135">
        <v>161</v>
      </c>
      <c r="G56" s="135" t="s">
        <v>13</v>
      </c>
      <c r="H56" s="135" t="s">
        <v>14</v>
      </c>
      <c r="I56" s="500" t="s">
        <v>140</v>
      </c>
    </row>
    <row r="57" spans="1:9" ht="20.100000000000001" customHeight="1" x14ac:dyDescent="0.35">
      <c r="A57" s="89" t="s">
        <v>145</v>
      </c>
      <c r="B57" s="90" t="s">
        <v>399</v>
      </c>
      <c r="C57" s="137" t="s">
        <v>11</v>
      </c>
      <c r="D57" s="137">
        <v>15</v>
      </c>
      <c r="E57" s="497" t="s">
        <v>147</v>
      </c>
      <c r="F57" s="137">
        <v>168</v>
      </c>
      <c r="G57" s="137" t="s">
        <v>13</v>
      </c>
      <c r="H57" s="137" t="s">
        <v>14</v>
      </c>
      <c r="I57" s="498" t="s">
        <v>15</v>
      </c>
    </row>
    <row r="58" spans="1:9" ht="20.100000000000001" customHeight="1" x14ac:dyDescent="0.35">
      <c r="A58" s="87" t="s">
        <v>148</v>
      </c>
      <c r="B58" s="88" t="s">
        <v>400</v>
      </c>
      <c r="C58" s="135" t="s">
        <v>11</v>
      </c>
      <c r="D58" s="135" t="s">
        <v>820</v>
      </c>
      <c r="E58" s="499" t="s">
        <v>115</v>
      </c>
      <c r="F58" s="135">
        <v>166</v>
      </c>
      <c r="G58" s="135" t="s">
        <v>13</v>
      </c>
      <c r="H58" s="135" t="s">
        <v>27</v>
      </c>
      <c r="I58" s="500" t="s">
        <v>19</v>
      </c>
    </row>
    <row r="59" spans="1:9" ht="20.100000000000001" customHeight="1" x14ac:dyDescent="0.35">
      <c r="A59" s="89" t="s">
        <v>148</v>
      </c>
      <c r="B59" s="90" t="s">
        <v>150</v>
      </c>
      <c r="C59" s="137" t="s">
        <v>11</v>
      </c>
      <c r="D59" s="137">
        <v>23</v>
      </c>
      <c r="E59" s="497" t="s">
        <v>821</v>
      </c>
      <c r="F59" s="137">
        <v>184</v>
      </c>
      <c r="G59" s="137" t="s">
        <v>13</v>
      </c>
      <c r="H59" s="137" t="s">
        <v>27</v>
      </c>
      <c r="I59" s="498" t="s">
        <v>15</v>
      </c>
    </row>
    <row r="60" spans="1:9" ht="20.100000000000001" customHeight="1" x14ac:dyDescent="0.35">
      <c r="A60" s="87" t="s">
        <v>151</v>
      </c>
      <c r="B60" s="88" t="s">
        <v>401</v>
      </c>
      <c r="C60" s="135" t="s">
        <v>35</v>
      </c>
      <c r="D60" s="499" t="s">
        <v>153</v>
      </c>
      <c r="E60" s="499" t="s">
        <v>153</v>
      </c>
      <c r="F60" s="135">
        <v>164</v>
      </c>
      <c r="G60" s="135" t="s">
        <v>13</v>
      </c>
      <c r="H60" s="135" t="s">
        <v>27</v>
      </c>
      <c r="I60" s="500" t="s">
        <v>15</v>
      </c>
    </row>
    <row r="61" spans="1:9" s="564" customFormat="1" ht="20.100000000000001" customHeight="1" x14ac:dyDescent="0.35">
      <c r="A61" s="89" t="s">
        <v>151</v>
      </c>
      <c r="B61" s="90" t="s">
        <v>834</v>
      </c>
      <c r="C61" s="137" t="s">
        <v>11</v>
      </c>
      <c r="D61" s="581" t="s">
        <v>830</v>
      </c>
      <c r="E61" s="497" t="s">
        <v>424</v>
      </c>
      <c r="F61" s="137" t="s">
        <v>424</v>
      </c>
      <c r="G61" s="137" t="s">
        <v>13</v>
      </c>
      <c r="H61" s="137" t="s">
        <v>14</v>
      </c>
      <c r="I61" s="498" t="s">
        <v>15</v>
      </c>
    </row>
    <row r="62" spans="1:9" ht="20.100000000000001" customHeight="1" x14ac:dyDescent="0.35">
      <c r="A62" s="87" t="s">
        <v>151</v>
      </c>
      <c r="B62" s="88" t="s">
        <v>402</v>
      </c>
      <c r="C62" s="135" t="s">
        <v>11</v>
      </c>
      <c r="D62" s="499">
        <v>18</v>
      </c>
      <c r="E62" s="499" t="s">
        <v>58</v>
      </c>
      <c r="F62" s="135">
        <v>166</v>
      </c>
      <c r="G62" s="135" t="s">
        <v>13</v>
      </c>
      <c r="H62" s="135" t="s">
        <v>27</v>
      </c>
      <c r="I62" s="500" t="s">
        <v>15</v>
      </c>
    </row>
    <row r="63" spans="1:9" ht="20.100000000000001" customHeight="1" x14ac:dyDescent="0.35">
      <c r="A63" s="89" t="s">
        <v>151</v>
      </c>
      <c r="B63" s="90" t="s">
        <v>403</v>
      </c>
      <c r="C63" s="137" t="s">
        <v>35</v>
      </c>
      <c r="D63" s="497" t="s">
        <v>73</v>
      </c>
      <c r="E63" s="497" t="s">
        <v>73</v>
      </c>
      <c r="F63" s="137">
        <v>166</v>
      </c>
      <c r="G63" s="137" t="s">
        <v>13</v>
      </c>
      <c r="H63" s="137" t="s">
        <v>27</v>
      </c>
      <c r="I63" s="498" t="s">
        <v>15</v>
      </c>
    </row>
    <row r="64" spans="1:9" ht="20.100000000000001" customHeight="1" x14ac:dyDescent="0.35">
      <c r="A64" s="87" t="s">
        <v>156</v>
      </c>
      <c r="B64" s="88" t="s">
        <v>404</v>
      </c>
      <c r="C64" s="135" t="s">
        <v>35</v>
      </c>
      <c r="D64" s="501" t="s">
        <v>158</v>
      </c>
      <c r="E64" s="499" t="s">
        <v>158</v>
      </c>
      <c r="F64" s="135">
        <v>182</v>
      </c>
      <c r="G64" s="135" t="s">
        <v>13</v>
      </c>
      <c r="H64" s="135" t="s">
        <v>14</v>
      </c>
      <c r="I64" s="500" t="s">
        <v>19</v>
      </c>
    </row>
    <row r="65" spans="1:9" ht="20.100000000000001" customHeight="1" x14ac:dyDescent="0.35">
      <c r="A65" s="89" t="s">
        <v>156</v>
      </c>
      <c r="B65" s="90" t="s">
        <v>405</v>
      </c>
      <c r="C65" s="137" t="s">
        <v>11</v>
      </c>
      <c r="D65" s="497" t="s">
        <v>346</v>
      </c>
      <c r="E65" s="497" t="s">
        <v>160</v>
      </c>
      <c r="F65" s="137">
        <v>173</v>
      </c>
      <c r="G65" s="137" t="s">
        <v>13</v>
      </c>
      <c r="H65" s="137" t="s">
        <v>27</v>
      </c>
      <c r="I65" s="498" t="s">
        <v>15</v>
      </c>
    </row>
    <row r="66" spans="1:9" ht="20.100000000000001" customHeight="1" x14ac:dyDescent="0.35">
      <c r="A66" s="87" t="s">
        <v>161</v>
      </c>
      <c r="B66" s="88" t="s">
        <v>406</v>
      </c>
      <c r="C66" s="135" t="s">
        <v>11</v>
      </c>
      <c r="D66" s="501" t="s">
        <v>163</v>
      </c>
      <c r="E66" s="499" t="s">
        <v>92</v>
      </c>
      <c r="F66" s="135">
        <v>165</v>
      </c>
      <c r="G66" s="135" t="s">
        <v>13</v>
      </c>
      <c r="H66" s="135" t="s">
        <v>27</v>
      </c>
      <c r="I66" s="500" t="s">
        <v>15</v>
      </c>
    </row>
    <row r="67" spans="1:9" ht="20.100000000000001" customHeight="1" x14ac:dyDescent="0.35">
      <c r="A67" s="89" t="s">
        <v>164</v>
      </c>
      <c r="B67" s="90" t="s">
        <v>407</v>
      </c>
      <c r="C67" s="137" t="s">
        <v>21</v>
      </c>
      <c r="D67" s="137" t="s">
        <v>347</v>
      </c>
      <c r="E67" s="497" t="s">
        <v>166</v>
      </c>
      <c r="F67" s="137">
        <v>176</v>
      </c>
      <c r="G67" s="137" t="s">
        <v>13</v>
      </c>
      <c r="H67" s="137" t="s">
        <v>27</v>
      </c>
      <c r="I67" s="498" t="s">
        <v>15</v>
      </c>
    </row>
    <row r="68" spans="1:9" ht="20.100000000000001" customHeight="1" x14ac:dyDescent="0.35">
      <c r="A68" s="87" t="s">
        <v>167</v>
      </c>
      <c r="B68" s="88" t="s">
        <v>408</v>
      </c>
      <c r="C68" s="135" t="s">
        <v>11</v>
      </c>
      <c r="D68" s="501" t="s">
        <v>169</v>
      </c>
      <c r="E68" s="499" t="s">
        <v>169</v>
      </c>
      <c r="F68" s="135">
        <v>155</v>
      </c>
      <c r="G68" s="135" t="s">
        <v>13</v>
      </c>
      <c r="H68" s="135" t="s">
        <v>27</v>
      </c>
      <c r="I68" s="500" t="s">
        <v>15</v>
      </c>
    </row>
    <row r="69" spans="1:9" ht="20.100000000000001" customHeight="1" x14ac:dyDescent="0.35">
      <c r="A69" s="89" t="s">
        <v>170</v>
      </c>
      <c r="B69" s="90" t="s">
        <v>409</v>
      </c>
      <c r="C69" s="137" t="s">
        <v>11</v>
      </c>
      <c r="D69" s="137" t="s">
        <v>340</v>
      </c>
      <c r="E69" s="497" t="s">
        <v>172</v>
      </c>
      <c r="F69" s="137">
        <v>157</v>
      </c>
      <c r="G69" s="137" t="s">
        <v>13</v>
      </c>
      <c r="H69" s="137" t="s">
        <v>27</v>
      </c>
      <c r="I69" s="498" t="s">
        <v>140</v>
      </c>
    </row>
    <row r="70" spans="1:9" ht="20.100000000000001" customHeight="1" thickBot="1" x14ac:dyDescent="0.4">
      <c r="A70" s="578" t="s">
        <v>173</v>
      </c>
      <c r="B70" s="579" t="s">
        <v>410</v>
      </c>
      <c r="C70" s="582" t="s">
        <v>35</v>
      </c>
      <c r="D70" s="583" t="s">
        <v>822</v>
      </c>
      <c r="E70" s="584" t="s">
        <v>175</v>
      </c>
      <c r="F70" s="582">
        <v>172</v>
      </c>
      <c r="G70" s="582" t="s">
        <v>13</v>
      </c>
      <c r="H70" s="582" t="s">
        <v>14</v>
      </c>
      <c r="I70" s="585" t="s">
        <v>15</v>
      </c>
    </row>
    <row r="71" spans="1:9" s="459" customFormat="1" ht="24.95" customHeight="1" thickTop="1" x14ac:dyDescent="0.35">
      <c r="A71" s="586"/>
      <c r="B71" s="496" t="s">
        <v>751</v>
      </c>
      <c r="C71" s="586"/>
      <c r="D71" s="586"/>
      <c r="E71" s="587"/>
      <c r="F71" s="586"/>
      <c r="G71" s="586"/>
      <c r="H71" s="586"/>
      <c r="I71" s="586"/>
    </row>
    <row r="72" spans="1:9" s="459" customFormat="1" ht="20.100000000000001" customHeight="1" thickBot="1" x14ac:dyDescent="0.4">
      <c r="A72" s="89" t="s">
        <v>731</v>
      </c>
      <c r="B72" s="90" t="s">
        <v>732</v>
      </c>
      <c r="C72" s="137" t="s">
        <v>35</v>
      </c>
      <c r="D72" s="137">
        <v>36</v>
      </c>
      <c r="E72" s="497">
        <v>36</v>
      </c>
      <c r="F72" s="137">
        <v>208</v>
      </c>
      <c r="G72" s="137" t="s">
        <v>122</v>
      </c>
      <c r="H72" s="137" t="s">
        <v>27</v>
      </c>
      <c r="I72" s="498" t="s">
        <v>15</v>
      </c>
    </row>
    <row r="73" spans="1:9" s="459" customFormat="1" ht="24.95" customHeight="1" thickTop="1" x14ac:dyDescent="0.35">
      <c r="A73" s="586"/>
      <c r="B73" s="496" t="s">
        <v>752</v>
      </c>
      <c r="C73" s="586"/>
      <c r="D73" s="586"/>
      <c r="E73" s="587"/>
      <c r="F73" s="586"/>
      <c r="G73" s="586"/>
      <c r="H73" s="586"/>
      <c r="I73" s="586"/>
    </row>
    <row r="74" spans="1:9" ht="20.100000000000001" customHeight="1" x14ac:dyDescent="0.35">
      <c r="A74" s="87" t="s">
        <v>176</v>
      </c>
      <c r="B74" s="88" t="s">
        <v>411</v>
      </c>
      <c r="C74" s="135" t="s">
        <v>21</v>
      </c>
      <c r="D74" s="501" t="s">
        <v>348</v>
      </c>
      <c r="E74" s="499" t="s">
        <v>178</v>
      </c>
      <c r="F74" s="135">
        <v>147</v>
      </c>
      <c r="G74" s="135" t="s">
        <v>13</v>
      </c>
      <c r="H74" s="135" t="s">
        <v>27</v>
      </c>
      <c r="I74" s="500" t="s">
        <v>15</v>
      </c>
    </row>
    <row r="75" spans="1:9" ht="20.100000000000001" customHeight="1" x14ac:dyDescent="0.35">
      <c r="A75" s="89" t="s">
        <v>179</v>
      </c>
      <c r="B75" s="90" t="s">
        <v>412</v>
      </c>
      <c r="C75" s="137" t="s">
        <v>424</v>
      </c>
      <c r="D75" s="497" t="s">
        <v>424</v>
      </c>
      <c r="E75" s="497" t="s">
        <v>424</v>
      </c>
      <c r="F75" s="137" t="s">
        <v>424</v>
      </c>
      <c r="G75" s="137" t="s">
        <v>424</v>
      </c>
      <c r="H75" s="137" t="s">
        <v>424</v>
      </c>
      <c r="I75" s="498" t="s">
        <v>424</v>
      </c>
    </row>
    <row r="76" spans="1:9" ht="20.100000000000001" customHeight="1" x14ac:dyDescent="0.35">
      <c r="A76" s="87" t="s">
        <v>181</v>
      </c>
      <c r="B76" s="88" t="s">
        <v>413</v>
      </c>
      <c r="C76" s="135" t="s">
        <v>21</v>
      </c>
      <c r="D76" s="588" t="s">
        <v>183</v>
      </c>
      <c r="E76" s="499" t="s">
        <v>184</v>
      </c>
      <c r="F76" s="135">
        <v>147</v>
      </c>
      <c r="G76" s="135" t="s">
        <v>13</v>
      </c>
      <c r="H76" s="135" t="s">
        <v>14</v>
      </c>
      <c r="I76" s="500" t="s">
        <v>15</v>
      </c>
    </row>
    <row r="77" spans="1:9" ht="20.100000000000001" customHeight="1" x14ac:dyDescent="0.35">
      <c r="A77" s="89" t="s">
        <v>185</v>
      </c>
      <c r="B77" s="90" t="s">
        <v>414</v>
      </c>
      <c r="C77" s="137" t="s">
        <v>122</v>
      </c>
      <c r="D77" s="502" t="s">
        <v>823</v>
      </c>
      <c r="E77" s="497" t="s">
        <v>823</v>
      </c>
      <c r="F77" s="137">
        <v>130</v>
      </c>
      <c r="G77" s="137" t="s">
        <v>26</v>
      </c>
      <c r="H77" s="137" t="s">
        <v>27</v>
      </c>
      <c r="I77" s="498" t="s">
        <v>15</v>
      </c>
    </row>
    <row r="78" spans="1:9" ht="20.100000000000001" customHeight="1" x14ac:dyDescent="0.35">
      <c r="A78" s="87" t="s">
        <v>187</v>
      </c>
      <c r="B78" s="88" t="s">
        <v>415</v>
      </c>
      <c r="C78" s="135" t="s">
        <v>21</v>
      </c>
      <c r="D78" s="580" t="s">
        <v>831</v>
      </c>
      <c r="E78" s="499" t="s">
        <v>178</v>
      </c>
      <c r="F78" s="135">
        <v>133</v>
      </c>
      <c r="G78" s="135" t="s">
        <v>13</v>
      </c>
      <c r="H78" s="135" t="s">
        <v>27</v>
      </c>
      <c r="I78" s="500" t="s">
        <v>824</v>
      </c>
    </row>
    <row r="79" spans="1:9" ht="20.100000000000001" customHeight="1" x14ac:dyDescent="0.35">
      <c r="A79" s="89" t="s">
        <v>187</v>
      </c>
      <c r="B79" s="90" t="s">
        <v>416</v>
      </c>
      <c r="C79" s="137" t="s">
        <v>424</v>
      </c>
      <c r="D79" s="137" t="s">
        <v>424</v>
      </c>
      <c r="E79" s="497" t="s">
        <v>424</v>
      </c>
      <c r="F79" s="137" t="s">
        <v>424</v>
      </c>
      <c r="G79" s="137" t="s">
        <v>424</v>
      </c>
      <c r="H79" s="137" t="s">
        <v>424</v>
      </c>
      <c r="I79" s="498" t="s">
        <v>424</v>
      </c>
    </row>
    <row r="80" spans="1:9" ht="20.100000000000001" customHeight="1" x14ac:dyDescent="0.35">
      <c r="A80" s="87" t="s">
        <v>190</v>
      </c>
      <c r="B80" s="88" t="s">
        <v>417</v>
      </c>
      <c r="C80" s="135" t="s">
        <v>21</v>
      </c>
      <c r="D80" s="135">
        <v>13</v>
      </c>
      <c r="E80" s="499" t="s">
        <v>192</v>
      </c>
      <c r="F80" s="135">
        <v>147</v>
      </c>
      <c r="G80" s="135" t="s">
        <v>13</v>
      </c>
      <c r="H80" s="135" t="s">
        <v>14</v>
      </c>
      <c r="I80" s="500" t="s">
        <v>824</v>
      </c>
    </row>
    <row r="81" spans="1:9" ht="20.100000000000001" customHeight="1" x14ac:dyDescent="0.35">
      <c r="A81" s="89" t="s">
        <v>190</v>
      </c>
      <c r="B81" s="90" t="s">
        <v>706</v>
      </c>
      <c r="C81" s="137" t="s">
        <v>32</v>
      </c>
      <c r="D81" s="589" t="s">
        <v>193</v>
      </c>
      <c r="E81" s="497" t="s">
        <v>194</v>
      </c>
      <c r="F81" s="137">
        <v>127</v>
      </c>
      <c r="G81" s="137" t="s">
        <v>195</v>
      </c>
      <c r="H81" s="137" t="s">
        <v>14</v>
      </c>
      <c r="I81" s="498" t="s">
        <v>15</v>
      </c>
    </row>
    <row r="82" spans="1:9" ht="20.100000000000001" customHeight="1" x14ac:dyDescent="0.35">
      <c r="A82" s="87" t="s">
        <v>190</v>
      </c>
      <c r="B82" s="88" t="s">
        <v>707</v>
      </c>
      <c r="C82" s="135" t="s">
        <v>424</v>
      </c>
      <c r="D82" s="135" t="s">
        <v>424</v>
      </c>
      <c r="E82" s="499" t="s">
        <v>424</v>
      </c>
      <c r="F82" s="135" t="s">
        <v>424</v>
      </c>
      <c r="G82" s="135" t="s">
        <v>424</v>
      </c>
      <c r="H82" s="135" t="s">
        <v>424</v>
      </c>
      <c r="I82" s="500" t="s">
        <v>424</v>
      </c>
    </row>
    <row r="83" spans="1:9" ht="20.100000000000001" customHeight="1" thickBot="1" x14ac:dyDescent="0.4">
      <c r="A83" s="503" t="s">
        <v>196</v>
      </c>
      <c r="B83" s="504" t="s">
        <v>197</v>
      </c>
      <c r="C83" s="505" t="s">
        <v>21</v>
      </c>
      <c r="D83" s="506" t="s">
        <v>831</v>
      </c>
      <c r="E83" s="507" t="s">
        <v>825</v>
      </c>
      <c r="F83" s="505">
        <v>127</v>
      </c>
      <c r="G83" s="505" t="s">
        <v>13</v>
      </c>
      <c r="H83" s="505" t="s">
        <v>14</v>
      </c>
      <c r="I83" s="508" t="s">
        <v>15</v>
      </c>
    </row>
    <row r="84" spans="1:9" ht="13.15" thickTop="1" x14ac:dyDescent="0.35"/>
    <row r="85" spans="1:9" ht="13.9" x14ac:dyDescent="0.35">
      <c r="A85" s="41" t="s">
        <v>664</v>
      </c>
    </row>
    <row r="86" spans="1:9" ht="13.9" x14ac:dyDescent="0.35">
      <c r="A86" s="41" t="s">
        <v>665</v>
      </c>
    </row>
    <row r="87" spans="1:9" s="564" customFormat="1" ht="39.75" customHeight="1" x14ac:dyDescent="0.35">
      <c r="A87" s="710" t="s">
        <v>835</v>
      </c>
      <c r="B87" s="710"/>
    </row>
    <row r="88" spans="1:9" ht="13.9" x14ac:dyDescent="0.35">
      <c r="A88" s="41" t="s">
        <v>666</v>
      </c>
    </row>
    <row r="89" spans="1:9" x14ac:dyDescent="0.35">
      <c r="A89" s="393"/>
    </row>
    <row r="90" spans="1:9" x14ac:dyDescent="0.35">
      <c r="A90" s="41" t="s">
        <v>775</v>
      </c>
    </row>
    <row r="91" spans="1:9" x14ac:dyDescent="0.35">
      <c r="A91" s="41" t="s">
        <v>762</v>
      </c>
    </row>
  </sheetData>
  <autoFilter ref="A3:I83"/>
  <mergeCells count="2">
    <mergeCell ref="A2:B2"/>
    <mergeCell ref="A87:B87"/>
  </mergeCells>
  <hyperlinks>
    <hyperlink ref="A2:B2" location="TOC!A1" display="Return to Table of Contents"/>
  </hyperlinks>
  <pageMargins left="0.25" right="0.25" top="0.75" bottom="0.75" header="0.3" footer="0.3"/>
  <pageSetup scale="48" fitToWidth="0" fitToHeight="0" orientation="portrait" horizontalDpi="1200" verticalDpi="1200" r:id="rId1"/>
  <headerFooter>
    <oddHeader>&amp;L&amp;9 2020-21 &amp;"Arial,Italic"Survey of Dental Education&amp;"Arial,Regular"
Report 1 - Academic Programs, Enrollment, and Graduates</oddHeader>
  </headerFooter>
  <rowBreaks count="1" manualBreakCount="1">
    <brk id="72" max="16383"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pageSetUpPr fitToPage="1"/>
  </sheetPr>
  <dimension ref="A1:I21"/>
  <sheetViews>
    <sheetView workbookViewId="0">
      <selection sqref="A1:F1"/>
    </sheetView>
  </sheetViews>
  <sheetFormatPr defaultColWidth="9.1328125" defaultRowHeight="12.75" x14ac:dyDescent="0.35"/>
  <cols>
    <col min="1" max="1" width="10.6640625" style="1" customWidth="1"/>
    <col min="2" max="2" width="16.6640625" style="1" customWidth="1"/>
    <col min="3" max="3" width="17.1328125" style="1" customWidth="1"/>
    <col min="4" max="4" width="15.86328125" style="1" customWidth="1"/>
    <col min="5" max="5" width="15.6640625" style="1" customWidth="1"/>
    <col min="6" max="6" width="16.33203125" style="1" customWidth="1"/>
    <col min="7" max="7" width="13.86328125" style="1" customWidth="1"/>
    <col min="8" max="8" width="15" style="1" customWidth="1"/>
    <col min="9" max="10" width="9.1328125" style="1"/>
    <col min="11" max="11" width="9.1328125" style="1" customWidth="1"/>
    <col min="12" max="16384" width="9.1328125" style="1"/>
  </cols>
  <sheetData>
    <row r="1" spans="1:9" ht="34.5" customHeight="1" x14ac:dyDescent="0.4">
      <c r="A1" s="711" t="s">
        <v>836</v>
      </c>
      <c r="B1" s="711"/>
      <c r="C1" s="711"/>
      <c r="D1" s="711"/>
      <c r="E1" s="711"/>
      <c r="F1" s="711"/>
      <c r="I1" s="451">
        <f>C1/66</f>
        <v>0</v>
      </c>
    </row>
    <row r="2" spans="1:9" ht="17.25" customHeight="1" x14ac:dyDescent="0.35">
      <c r="A2" s="709" t="s">
        <v>0</v>
      </c>
      <c r="B2" s="709"/>
      <c r="C2" s="709"/>
    </row>
    <row r="3" spans="1:9" ht="65.25" customHeight="1" x14ac:dyDescent="0.4">
      <c r="A3" s="21" t="s">
        <v>198</v>
      </c>
      <c r="B3" s="25" t="s">
        <v>199</v>
      </c>
      <c r="C3" s="25" t="s">
        <v>200</v>
      </c>
      <c r="D3" s="25" t="s">
        <v>201</v>
      </c>
      <c r="E3" s="25" t="s">
        <v>202</v>
      </c>
      <c r="F3" s="25" t="s">
        <v>203</v>
      </c>
      <c r="G3" s="25" t="s">
        <v>204</v>
      </c>
      <c r="H3" s="25" t="s">
        <v>205</v>
      </c>
    </row>
    <row r="4" spans="1:9" s="29" customFormat="1" ht="20.100000000000001" customHeight="1" x14ac:dyDescent="0.35">
      <c r="A4" s="23" t="s">
        <v>207</v>
      </c>
      <c r="B4" s="26">
        <v>58</v>
      </c>
      <c r="C4" s="33">
        <v>58225</v>
      </c>
      <c r="D4" s="33">
        <v>12001</v>
      </c>
      <c r="E4" s="37">
        <v>1003.9</v>
      </c>
      <c r="F4" s="34">
        <v>4.8499999999999996</v>
      </c>
      <c r="G4" s="33">
        <v>5170</v>
      </c>
      <c r="H4" s="39">
        <v>2.3199999999999998</v>
      </c>
      <c r="I4" s="451"/>
    </row>
    <row r="5" spans="1:9" s="29" customFormat="1" ht="20.100000000000001" customHeight="1" x14ac:dyDescent="0.35">
      <c r="A5" s="24" t="s">
        <v>208</v>
      </c>
      <c r="B5" s="30">
        <v>61</v>
      </c>
      <c r="C5" s="35">
        <v>65274</v>
      </c>
      <c r="D5" s="35">
        <v>12039</v>
      </c>
      <c r="E5" s="38">
        <v>1070.0999999999999</v>
      </c>
      <c r="F5" s="36">
        <v>5.42</v>
      </c>
      <c r="G5" s="35">
        <v>5493</v>
      </c>
      <c r="H5" s="36">
        <v>2.19</v>
      </c>
      <c r="I5" s="451"/>
    </row>
    <row r="6" spans="1:9" s="29" customFormat="1" ht="20.100000000000001" customHeight="1" x14ac:dyDescent="0.35">
      <c r="A6" s="23" t="s">
        <v>209</v>
      </c>
      <c r="B6" s="26">
        <v>62</v>
      </c>
      <c r="C6" s="33">
        <v>66086</v>
      </c>
      <c r="D6" s="33">
        <v>12077</v>
      </c>
      <c r="E6" s="37">
        <v>1065.9000000000001</v>
      </c>
      <c r="F6" s="34">
        <v>5.47</v>
      </c>
      <c r="G6" s="33">
        <v>5697</v>
      </c>
      <c r="H6" s="34">
        <v>2.12</v>
      </c>
      <c r="I6" s="451"/>
    </row>
    <row r="7" spans="1:9" s="29" customFormat="1" ht="20.100000000000001" customHeight="1" x14ac:dyDescent="0.35">
      <c r="A7" s="24" t="s">
        <v>210</v>
      </c>
      <c r="B7" s="30">
        <v>65</v>
      </c>
      <c r="C7" s="35">
        <v>66649</v>
      </c>
      <c r="D7" s="35">
        <v>12162</v>
      </c>
      <c r="E7" s="38">
        <v>1025.4000000000001</v>
      </c>
      <c r="F7" s="36">
        <v>5.48</v>
      </c>
      <c r="G7" s="35">
        <v>5904</v>
      </c>
      <c r="H7" s="36">
        <v>2.06</v>
      </c>
      <c r="I7" s="451"/>
    </row>
    <row r="8" spans="1:9" s="29" customFormat="1" ht="20.100000000000001" customHeight="1" x14ac:dyDescent="0.35">
      <c r="A8" s="23" t="s">
        <v>211</v>
      </c>
      <c r="B8" s="26">
        <v>65</v>
      </c>
      <c r="C8" s="33">
        <v>62320</v>
      </c>
      <c r="D8" s="33">
        <v>11745</v>
      </c>
      <c r="E8" s="37">
        <v>958.8</v>
      </c>
      <c r="F8" s="34">
        <v>5.31</v>
      </c>
      <c r="G8" s="33">
        <v>5967</v>
      </c>
      <c r="H8" s="34">
        <v>1.97</v>
      </c>
      <c r="I8" s="451"/>
    </row>
    <row r="9" spans="1:9" s="29" customFormat="1" ht="20.100000000000001" customHeight="1" x14ac:dyDescent="0.35">
      <c r="A9" s="24" t="s">
        <v>212</v>
      </c>
      <c r="B9" s="30">
        <v>65</v>
      </c>
      <c r="C9" s="35">
        <v>72997</v>
      </c>
      <c r="D9" s="35">
        <v>11789</v>
      </c>
      <c r="E9" s="38">
        <v>1123</v>
      </c>
      <c r="F9" s="36">
        <v>6.19</v>
      </c>
      <c r="G9" s="35">
        <v>6000</v>
      </c>
      <c r="H9" s="36">
        <v>1.96</v>
      </c>
      <c r="I9" s="451"/>
    </row>
    <row r="10" spans="1:9" s="29" customFormat="1" ht="20.100000000000001" customHeight="1" x14ac:dyDescent="0.35">
      <c r="A10" s="23" t="s">
        <v>213</v>
      </c>
      <c r="B10" s="26">
        <v>66</v>
      </c>
      <c r="C10" s="33">
        <v>79953</v>
      </c>
      <c r="D10" s="33">
        <v>12058</v>
      </c>
      <c r="E10" s="37">
        <v>1211.4000000000001</v>
      </c>
      <c r="F10" s="34">
        <v>6.63</v>
      </c>
      <c r="G10" s="33">
        <v>6165</v>
      </c>
      <c r="H10" s="34">
        <v>1.96</v>
      </c>
      <c r="I10" s="451"/>
    </row>
    <row r="11" spans="1:9" s="29" customFormat="1" ht="20.100000000000001" customHeight="1" x14ac:dyDescent="0.35">
      <c r="A11" s="24" t="s">
        <v>214</v>
      </c>
      <c r="B11" s="30">
        <v>66</v>
      </c>
      <c r="C11" s="35">
        <v>70667</v>
      </c>
      <c r="D11" s="35">
        <v>11873</v>
      </c>
      <c r="E11" s="38">
        <v>1070.7</v>
      </c>
      <c r="F11" s="36">
        <v>5.95</v>
      </c>
      <c r="G11" s="35">
        <v>6184</v>
      </c>
      <c r="H11" s="36">
        <v>1.92</v>
      </c>
      <c r="I11" s="451"/>
    </row>
    <row r="12" spans="1:9" s="29" customFormat="1" ht="20.100000000000001" customHeight="1" x14ac:dyDescent="0.35">
      <c r="A12" s="23" t="s">
        <v>215</v>
      </c>
      <c r="B12" s="26">
        <v>66</v>
      </c>
      <c r="C12" s="33">
        <v>65363</v>
      </c>
      <c r="D12" s="33">
        <v>11298</v>
      </c>
      <c r="E12" s="37">
        <v>990.3</v>
      </c>
      <c r="F12" s="34">
        <v>5.79</v>
      </c>
      <c r="G12" s="33">
        <v>6250</v>
      </c>
      <c r="H12" s="34">
        <v>1.81</v>
      </c>
      <c r="I12" s="451"/>
    </row>
    <row r="13" spans="1:9" s="29" customFormat="1" ht="20.100000000000001" customHeight="1" x14ac:dyDescent="0.35">
      <c r="A13" s="24" t="s">
        <v>216</v>
      </c>
      <c r="B13" s="30">
        <v>66</v>
      </c>
      <c r="C13" s="35">
        <v>73100</v>
      </c>
      <c r="D13" s="35">
        <v>11148</v>
      </c>
      <c r="E13" s="38">
        <v>1107.5999999999999</v>
      </c>
      <c r="F13" s="36">
        <v>6.56</v>
      </c>
      <c r="G13" s="35">
        <v>6308</v>
      </c>
      <c r="H13" s="36">
        <v>1.77</v>
      </c>
      <c r="I13" s="452"/>
    </row>
    <row r="14" spans="1:9" s="29" customFormat="1" ht="20.100000000000001" customHeight="1" x14ac:dyDescent="0.35">
      <c r="A14" s="23" t="s">
        <v>761</v>
      </c>
      <c r="B14" s="26">
        <v>66</v>
      </c>
      <c r="C14" s="33">
        <v>68588</v>
      </c>
      <c r="D14" s="33">
        <v>10965</v>
      </c>
      <c r="E14" s="37">
        <v>1039</v>
      </c>
      <c r="F14" s="34">
        <v>6.26</v>
      </c>
      <c r="G14" s="33">
        <v>6317</v>
      </c>
      <c r="H14" s="34">
        <v>1.74</v>
      </c>
      <c r="I14" s="590"/>
    </row>
    <row r="15" spans="1:9" s="463" customFormat="1" ht="24.75" customHeight="1" x14ac:dyDescent="0.35">
      <c r="A15" s="710" t="s">
        <v>727</v>
      </c>
      <c r="B15" s="710"/>
      <c r="C15" s="710"/>
      <c r="D15" s="710"/>
      <c r="E15" s="710"/>
      <c r="F15" s="710"/>
      <c r="G15" s="460"/>
      <c r="H15" s="461"/>
      <c r="I15" s="462"/>
    </row>
    <row r="16" spans="1:9" x14ac:dyDescent="0.35">
      <c r="A16" s="710" t="s">
        <v>425</v>
      </c>
      <c r="B16" s="710"/>
      <c r="C16" s="710"/>
      <c r="D16" s="710"/>
      <c r="E16" s="710"/>
      <c r="F16" s="710"/>
      <c r="G16" s="710"/>
      <c r="H16" s="710"/>
    </row>
    <row r="17" spans="1:8" ht="30" customHeight="1" x14ac:dyDescent="0.35">
      <c r="A17" s="710"/>
      <c r="B17" s="710"/>
      <c r="C17" s="710"/>
      <c r="D17" s="710"/>
      <c r="E17" s="710"/>
      <c r="F17" s="710"/>
      <c r="G17" s="710"/>
      <c r="H17" s="710"/>
    </row>
    <row r="18" spans="1:8" x14ac:dyDescent="0.35">
      <c r="A18" s="40"/>
      <c r="B18" s="40"/>
      <c r="C18" s="40"/>
      <c r="D18" s="40"/>
      <c r="E18" s="40"/>
      <c r="F18" s="40"/>
      <c r="G18" s="40"/>
      <c r="H18" s="40"/>
    </row>
    <row r="19" spans="1:8" x14ac:dyDescent="0.35">
      <c r="A19" s="710" t="s">
        <v>955</v>
      </c>
      <c r="B19" s="710"/>
      <c r="C19" s="710"/>
      <c r="D19" s="710"/>
      <c r="E19" s="710"/>
      <c r="F19" s="710"/>
      <c r="G19" s="710"/>
      <c r="H19" s="710"/>
    </row>
    <row r="20" spans="1:8" x14ac:dyDescent="0.35">
      <c r="A20" s="710"/>
      <c r="B20" s="710"/>
      <c r="C20" s="710"/>
      <c r="D20" s="710"/>
      <c r="E20" s="710"/>
      <c r="F20" s="710"/>
      <c r="G20" s="710"/>
      <c r="H20" s="710"/>
    </row>
    <row r="21" spans="1:8" x14ac:dyDescent="0.35">
      <c r="A21" s="41" t="s">
        <v>789</v>
      </c>
      <c r="B21" s="40"/>
      <c r="C21" s="40"/>
      <c r="D21" s="40"/>
      <c r="E21" s="40"/>
      <c r="F21" s="40"/>
      <c r="G21" s="40"/>
      <c r="H21" s="40"/>
    </row>
  </sheetData>
  <mergeCells count="5">
    <mergeCell ref="A2:C2"/>
    <mergeCell ref="A1:F1"/>
    <mergeCell ref="A16:H17"/>
    <mergeCell ref="A19:H20"/>
    <mergeCell ref="A15:F15"/>
  </mergeCells>
  <hyperlinks>
    <hyperlink ref="A2:C2" location="TOC!A1" display="Return to Table of Contents"/>
  </hyperlinks>
  <pageMargins left="0.25" right="0.25" top="0.75" bottom="0.75" header="0.3" footer="0.3"/>
  <pageSetup scale="79" fitToHeight="0" orientation="portrait" horizontalDpi="1200" verticalDpi="1200" r:id="rId1"/>
  <headerFooter>
    <oddHeader>&amp;L&amp;9 2020-21 &amp;"Arial,Italic"Survey of Dental Education&amp;"Arial,Regular"
Report 1 - Academic Programs, Enrollment, and Graduates</oddHead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pageSetUpPr fitToPage="1"/>
  </sheetPr>
  <dimension ref="A1:AA41"/>
  <sheetViews>
    <sheetView workbookViewId="0">
      <pane ySplit="1" topLeftCell="A2" activePane="bottomLeft" state="frozen"/>
      <selection activeCell="I38" sqref="I38"/>
      <selection pane="bottomLeft"/>
    </sheetView>
  </sheetViews>
  <sheetFormatPr defaultColWidth="9.1328125" defaultRowHeight="12.75" x14ac:dyDescent="0.35"/>
  <cols>
    <col min="1" max="1" width="9.1328125" style="350"/>
    <col min="2" max="13" width="10.33203125" style="350" bestFit="1" customWidth="1"/>
    <col min="14" max="17" width="9.1328125" style="350"/>
    <col min="18" max="18" width="14.86328125" style="350" customWidth="1"/>
    <col min="19" max="16384" width="9.1328125" style="350"/>
  </cols>
  <sheetData>
    <row r="1" spans="1:27" ht="15.75" x14ac:dyDescent="0.4">
      <c r="A1" s="360" t="s">
        <v>806</v>
      </c>
      <c r="B1" s="361"/>
      <c r="C1" s="361"/>
    </row>
    <row r="2" spans="1:27" ht="21.75" customHeight="1" x14ac:dyDescent="0.35">
      <c r="A2" s="712" t="s">
        <v>0</v>
      </c>
      <c r="B2" s="712"/>
      <c r="C2" s="712"/>
      <c r="D2" s="351"/>
      <c r="E2" s="351"/>
      <c r="F2" s="351"/>
      <c r="G2" s="351"/>
      <c r="H2" s="351"/>
    </row>
    <row r="3" spans="1:27" x14ac:dyDescent="0.35">
      <c r="A3" s="352"/>
      <c r="B3" s="352"/>
      <c r="C3" s="352"/>
      <c r="D3" s="351"/>
      <c r="E3" s="351"/>
      <c r="F3" s="351"/>
      <c r="G3" s="351"/>
      <c r="H3" s="351"/>
    </row>
    <row r="4" spans="1:27" x14ac:dyDescent="0.35">
      <c r="A4" s="351"/>
      <c r="B4" s="351" t="s">
        <v>207</v>
      </c>
      <c r="C4" s="351" t="s">
        <v>208</v>
      </c>
      <c r="D4" s="351" t="s">
        <v>209</v>
      </c>
      <c r="E4" s="351" t="s">
        <v>210</v>
      </c>
      <c r="F4" s="351" t="s">
        <v>211</v>
      </c>
      <c r="G4" s="351" t="s">
        <v>212</v>
      </c>
      <c r="H4" s="350" t="s">
        <v>213</v>
      </c>
      <c r="I4" s="350" t="s">
        <v>214</v>
      </c>
      <c r="J4" s="350" t="s">
        <v>215</v>
      </c>
      <c r="K4" s="350" t="s">
        <v>216</v>
      </c>
      <c r="L4" s="350" t="s">
        <v>761</v>
      </c>
      <c r="U4" s="353"/>
      <c r="V4" s="353"/>
      <c r="W4" s="353"/>
      <c r="X4" s="353"/>
    </row>
    <row r="5" spans="1:27" ht="13.15" x14ac:dyDescent="0.35">
      <c r="A5" s="351" t="s">
        <v>230</v>
      </c>
      <c r="B5" s="351">
        <v>25259</v>
      </c>
      <c r="C5" s="350">
        <v>28746</v>
      </c>
      <c r="D5" s="350">
        <v>30392</v>
      </c>
      <c r="E5" s="350">
        <v>29816</v>
      </c>
      <c r="F5" s="350">
        <v>28831</v>
      </c>
      <c r="G5" s="350">
        <v>34341</v>
      </c>
      <c r="H5" s="350">
        <v>38546</v>
      </c>
      <c r="I5" s="350">
        <v>35013</v>
      </c>
      <c r="J5" s="350">
        <v>33169</v>
      </c>
      <c r="K5" s="350">
        <v>37729</v>
      </c>
      <c r="L5" s="359">
        <v>36260</v>
      </c>
      <c r="M5" s="315"/>
      <c r="N5" s="315"/>
      <c r="U5" s="353"/>
      <c r="V5" s="353"/>
      <c r="W5" s="353"/>
      <c r="X5" s="353"/>
    </row>
    <row r="6" spans="1:27" ht="13.15" x14ac:dyDescent="0.35">
      <c r="A6" s="351" t="s">
        <v>229</v>
      </c>
      <c r="B6" s="351">
        <v>32966</v>
      </c>
      <c r="C6" s="350">
        <v>36528</v>
      </c>
      <c r="D6" s="350">
        <v>35397</v>
      </c>
      <c r="E6" s="350">
        <v>36063</v>
      </c>
      <c r="F6" s="350">
        <v>33064</v>
      </c>
      <c r="G6" s="350">
        <v>37722</v>
      </c>
      <c r="H6" s="350">
        <v>40728</v>
      </c>
      <c r="I6" s="350">
        <v>35618</v>
      </c>
      <c r="J6" s="350">
        <v>32009</v>
      </c>
      <c r="K6" s="350">
        <v>35301</v>
      </c>
      <c r="L6" s="359">
        <v>32227</v>
      </c>
      <c r="M6" s="316"/>
      <c r="N6" s="317"/>
      <c r="U6" s="353"/>
      <c r="V6" s="315"/>
      <c r="W6" s="315"/>
      <c r="X6" s="353"/>
    </row>
    <row r="7" spans="1:27" ht="13.15" x14ac:dyDescent="0.35">
      <c r="A7" s="350" t="s">
        <v>228</v>
      </c>
      <c r="B7" s="359">
        <v>58225</v>
      </c>
      <c r="C7" s="359">
        <v>65274</v>
      </c>
      <c r="D7" s="359">
        <v>66086</v>
      </c>
      <c r="E7" s="359">
        <v>66649</v>
      </c>
      <c r="F7" s="359">
        <v>62320</v>
      </c>
      <c r="G7" s="359">
        <v>72997</v>
      </c>
      <c r="H7" s="359">
        <v>79953</v>
      </c>
      <c r="I7" s="359">
        <v>70667</v>
      </c>
      <c r="J7" s="359">
        <v>65363</v>
      </c>
      <c r="K7" s="359">
        <v>73100</v>
      </c>
      <c r="L7" s="359">
        <v>68588</v>
      </c>
      <c r="M7" s="316"/>
      <c r="N7" s="317"/>
      <c r="U7" s="353"/>
      <c r="V7" s="316"/>
      <c r="W7" s="317"/>
      <c r="X7" s="353"/>
    </row>
    <row r="8" spans="1:27" ht="13.15" x14ac:dyDescent="0.35">
      <c r="O8" s="316"/>
      <c r="P8" s="317"/>
      <c r="W8" s="353"/>
      <c r="X8" s="316"/>
      <c r="Y8" s="317"/>
      <c r="Z8" s="353"/>
    </row>
    <row r="9" spans="1:27" ht="13.15" x14ac:dyDescent="0.35">
      <c r="W9" s="353"/>
      <c r="X9" s="316"/>
      <c r="Y9" s="317"/>
      <c r="Z9" s="353"/>
    </row>
    <row r="10" spans="1:27" ht="13.15" x14ac:dyDescent="0.35">
      <c r="B10" s="354">
        <f t="shared" ref="B10:L10" si="0">SUM(B5:B6)</f>
        <v>58225</v>
      </c>
      <c r="C10" s="354">
        <f t="shared" si="0"/>
        <v>65274</v>
      </c>
      <c r="D10" s="354">
        <f t="shared" si="0"/>
        <v>65789</v>
      </c>
      <c r="E10" s="354">
        <f t="shared" si="0"/>
        <v>65879</v>
      </c>
      <c r="F10" s="354">
        <f t="shared" si="0"/>
        <v>61895</v>
      </c>
      <c r="G10" s="354">
        <f t="shared" si="0"/>
        <v>72063</v>
      </c>
      <c r="H10" s="354">
        <f t="shared" si="0"/>
        <v>79274</v>
      </c>
      <c r="I10" s="354">
        <f t="shared" si="0"/>
        <v>70631</v>
      </c>
      <c r="J10" s="354">
        <f t="shared" si="0"/>
        <v>65178</v>
      </c>
      <c r="K10" s="354">
        <f t="shared" si="0"/>
        <v>73030</v>
      </c>
      <c r="L10" s="354">
        <f t="shared" si="0"/>
        <v>68487</v>
      </c>
      <c r="N10" s="355"/>
      <c r="O10" s="355"/>
      <c r="U10" s="353"/>
      <c r="V10" s="353"/>
      <c r="W10" s="353"/>
      <c r="X10" s="353"/>
    </row>
    <row r="11" spans="1:27" ht="13.15" x14ac:dyDescent="0.35">
      <c r="R11" s="356"/>
      <c r="S11" s="357"/>
      <c r="X11" s="353"/>
      <c r="Y11" s="353"/>
      <c r="Z11" s="353"/>
      <c r="AA11" s="353"/>
    </row>
    <row r="12" spans="1:27" ht="13.15" x14ac:dyDescent="0.35">
      <c r="R12" s="356"/>
      <c r="S12" s="357"/>
    </row>
    <row r="13" spans="1:27" ht="13.15" x14ac:dyDescent="0.35">
      <c r="R13" s="356"/>
      <c r="S13" s="357"/>
    </row>
    <row r="14" spans="1:27" ht="13.15" x14ac:dyDescent="0.35">
      <c r="R14" s="356"/>
      <c r="S14" s="357"/>
    </row>
    <row r="15" spans="1:27" x14ac:dyDescent="0.35">
      <c r="R15" s="353"/>
      <c r="S15" s="353"/>
    </row>
    <row r="23" spans="1:17" x14ac:dyDescent="0.35">
      <c r="Q23" s="358"/>
    </row>
    <row r="25" spans="1:17" ht="12.75" customHeight="1" x14ac:dyDescent="0.35"/>
    <row r="29" spans="1:17" ht="14.25" customHeight="1" x14ac:dyDescent="0.35"/>
    <row r="32" spans="1:17" ht="20.25" customHeight="1" x14ac:dyDescent="0.35">
      <c r="A32" s="394" t="s">
        <v>729</v>
      </c>
    </row>
    <row r="33" spans="1:12" ht="20.25" customHeight="1" x14ac:dyDescent="0.35">
      <c r="A33" s="713" t="s">
        <v>425</v>
      </c>
      <c r="B33" s="713"/>
      <c r="C33" s="713"/>
      <c r="D33" s="713"/>
      <c r="E33" s="713"/>
      <c r="F33" s="713"/>
      <c r="G33" s="713"/>
      <c r="H33" s="713"/>
      <c r="I33" s="713"/>
      <c r="J33" s="713"/>
      <c r="K33" s="713"/>
      <c r="L33" s="713"/>
    </row>
    <row r="34" spans="1:12" ht="20.25" customHeight="1" x14ac:dyDescent="0.35">
      <c r="A34" s="713"/>
      <c r="B34" s="713"/>
      <c r="C34" s="713"/>
      <c r="D34" s="713"/>
      <c r="E34" s="713"/>
      <c r="F34" s="713"/>
      <c r="G34" s="713"/>
      <c r="H34" s="713"/>
      <c r="I34" s="713"/>
      <c r="J34" s="713"/>
      <c r="K34" s="713"/>
      <c r="L34" s="713"/>
    </row>
    <row r="35" spans="1:12" ht="11.25" customHeight="1" x14ac:dyDescent="0.35">
      <c r="A35" s="713"/>
      <c r="B35" s="713"/>
      <c r="C35" s="713"/>
      <c r="D35" s="713"/>
      <c r="E35" s="713"/>
      <c r="F35" s="713"/>
      <c r="G35" s="713"/>
      <c r="H35" s="713"/>
      <c r="I35" s="713"/>
      <c r="J35" s="713"/>
      <c r="K35" s="713"/>
      <c r="L35" s="713"/>
    </row>
    <row r="36" spans="1:12" ht="12.75" customHeight="1" x14ac:dyDescent="0.35">
      <c r="A36" s="714" t="s">
        <v>667</v>
      </c>
      <c r="B36" s="714"/>
      <c r="C36" s="714"/>
      <c r="D36" s="714"/>
      <c r="E36" s="714"/>
      <c r="F36" s="714"/>
      <c r="G36" s="714"/>
      <c r="H36" s="714"/>
      <c r="I36" s="714"/>
      <c r="J36" s="714"/>
      <c r="K36" s="714"/>
      <c r="L36" s="714"/>
    </row>
    <row r="37" spans="1:12" x14ac:dyDescent="0.35">
      <c r="A37" s="714"/>
      <c r="B37" s="714"/>
      <c r="C37" s="714"/>
      <c r="D37" s="714"/>
      <c r="E37" s="714"/>
      <c r="F37" s="714"/>
      <c r="G37" s="714"/>
      <c r="H37" s="714"/>
      <c r="I37" s="714"/>
      <c r="J37" s="714"/>
      <c r="K37" s="714"/>
      <c r="L37" s="714"/>
    </row>
    <row r="38" spans="1:12" ht="10.5" customHeight="1" x14ac:dyDescent="0.35">
      <c r="A38" s="714"/>
      <c r="B38" s="714"/>
      <c r="C38" s="714"/>
      <c r="D38" s="714"/>
      <c r="E38" s="714"/>
      <c r="F38" s="714"/>
      <c r="G38" s="714"/>
      <c r="H38" s="714"/>
      <c r="I38" s="714"/>
      <c r="J38" s="714"/>
      <c r="K38" s="714"/>
      <c r="L38" s="714"/>
    </row>
    <row r="39" spans="1:12" x14ac:dyDescent="0.35">
      <c r="A39" s="394"/>
      <c r="B39" s="394"/>
      <c r="C39" s="394"/>
      <c r="D39" s="394"/>
      <c r="E39" s="394"/>
      <c r="F39" s="394"/>
      <c r="G39" s="394"/>
      <c r="H39" s="394"/>
      <c r="I39" s="394"/>
      <c r="J39" s="394"/>
      <c r="K39" s="394"/>
      <c r="L39" s="394"/>
    </row>
    <row r="40" spans="1:12" x14ac:dyDescent="0.35">
      <c r="A40" s="394" t="s">
        <v>668</v>
      </c>
      <c r="B40" s="394"/>
      <c r="C40" s="394"/>
      <c r="D40" s="394"/>
      <c r="E40" s="394"/>
      <c r="F40" s="394"/>
      <c r="G40" s="394"/>
      <c r="H40" s="394"/>
      <c r="I40" s="394"/>
      <c r="J40" s="394"/>
      <c r="K40" s="394"/>
      <c r="L40" s="394"/>
    </row>
    <row r="41" spans="1:12" x14ac:dyDescent="0.35">
      <c r="A41" s="394" t="s">
        <v>789</v>
      </c>
      <c r="B41" s="394"/>
      <c r="C41" s="394"/>
      <c r="D41" s="394"/>
      <c r="E41" s="394"/>
      <c r="F41" s="394"/>
      <c r="G41" s="394"/>
      <c r="H41" s="394"/>
      <c r="I41" s="394"/>
      <c r="J41" s="394"/>
      <c r="K41" s="394"/>
      <c r="L41" s="394"/>
    </row>
  </sheetData>
  <mergeCells count="3">
    <mergeCell ref="A2:C2"/>
    <mergeCell ref="A33:L35"/>
    <mergeCell ref="A36:L38"/>
  </mergeCells>
  <hyperlinks>
    <hyperlink ref="A2:C2" location="TOC!A1" display="Return to Table of Contents"/>
  </hyperlinks>
  <pageMargins left="0.25" right="0.25" top="0.75" bottom="0.75" header="0.3" footer="0.3"/>
  <pageSetup scale="68" fitToHeight="0" orientation="portrait" horizontalDpi="1200" verticalDpi="1200" r:id="rId1"/>
  <headerFooter>
    <oddHeader>&amp;L&amp;9 2020-21 &amp;"Arial,Italic"Survey of Dental Education&amp;"Arial,Regular"
Report 1 - Academic Programs, Enrollment, and Graduates</oddHead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pageSetUpPr fitToPage="1"/>
  </sheetPr>
  <dimension ref="A1:M77"/>
  <sheetViews>
    <sheetView workbookViewId="0">
      <pane xSplit="2" ySplit="3" topLeftCell="C4" activePane="bottomRight" state="frozen"/>
      <selection activeCell="I38" sqref="I38"/>
      <selection pane="topRight" activeCell="I38" sqref="I38"/>
      <selection pane="bottomLeft" activeCell="I38" sqref="I38"/>
      <selection pane="bottomRight"/>
    </sheetView>
  </sheetViews>
  <sheetFormatPr defaultColWidth="9.1328125" defaultRowHeight="12.75" x14ac:dyDescent="0.35"/>
  <cols>
    <col min="1" max="1" width="9.6640625" style="1" customWidth="1"/>
    <col min="2" max="2" width="53.46484375" style="1" customWidth="1"/>
    <col min="3" max="13" width="11.33203125" style="1" customWidth="1"/>
    <col min="14" max="16384" width="9.1328125" style="1"/>
  </cols>
  <sheetData>
    <row r="1" spans="1:13" ht="13.9" x14ac:dyDescent="0.4">
      <c r="A1" s="2" t="s">
        <v>939</v>
      </c>
    </row>
    <row r="2" spans="1:13" ht="21.75" customHeight="1" x14ac:dyDescent="0.35">
      <c r="A2" s="709" t="s">
        <v>0</v>
      </c>
      <c r="B2" s="709"/>
    </row>
    <row r="3" spans="1:13" ht="31.5" customHeight="1" x14ac:dyDescent="0.35">
      <c r="A3" s="44" t="s">
        <v>938</v>
      </c>
      <c r="B3" s="58" t="s">
        <v>750</v>
      </c>
      <c r="C3" s="44" t="s">
        <v>217</v>
      </c>
      <c r="D3" s="44" t="s">
        <v>218</v>
      </c>
      <c r="E3" s="44" t="s">
        <v>219</v>
      </c>
      <c r="F3" s="44" t="s">
        <v>220</v>
      </c>
      <c r="G3" s="44" t="s">
        <v>221</v>
      </c>
      <c r="H3" s="44" t="s">
        <v>222</v>
      </c>
      <c r="I3" s="44" t="s">
        <v>223</v>
      </c>
      <c r="J3" s="44" t="s">
        <v>224</v>
      </c>
      <c r="K3" s="44" t="s">
        <v>225</v>
      </c>
      <c r="L3" s="44" t="s">
        <v>226</v>
      </c>
      <c r="M3" s="44" t="s">
        <v>760</v>
      </c>
    </row>
    <row r="4" spans="1:13" ht="20.100000000000001" customHeight="1" x14ac:dyDescent="0.35">
      <c r="A4" s="26" t="s">
        <v>9</v>
      </c>
      <c r="B4" s="42" t="s">
        <v>10</v>
      </c>
      <c r="C4" s="593">
        <v>154</v>
      </c>
      <c r="D4" s="593">
        <v>200</v>
      </c>
      <c r="E4" s="593">
        <v>221</v>
      </c>
      <c r="F4" s="593">
        <v>228</v>
      </c>
      <c r="G4" s="593">
        <v>201</v>
      </c>
      <c r="H4" s="593">
        <v>227</v>
      </c>
      <c r="I4" s="593">
        <v>274</v>
      </c>
      <c r="J4" s="593">
        <v>917</v>
      </c>
      <c r="K4" s="593">
        <v>1003</v>
      </c>
      <c r="L4" s="593">
        <v>976</v>
      </c>
      <c r="M4" s="593">
        <v>933</v>
      </c>
    </row>
    <row r="5" spans="1:13" ht="20.100000000000001" customHeight="1" x14ac:dyDescent="0.35">
      <c r="A5" s="30" t="s">
        <v>16</v>
      </c>
      <c r="B5" s="43" t="s">
        <v>17</v>
      </c>
      <c r="C5" s="592">
        <v>2378</v>
      </c>
      <c r="D5" s="592">
        <v>2971</v>
      </c>
      <c r="E5" s="592">
        <v>2521</v>
      </c>
      <c r="F5" s="592">
        <v>375</v>
      </c>
      <c r="G5" s="592">
        <v>2208</v>
      </c>
      <c r="H5" s="592">
        <v>1309</v>
      </c>
      <c r="I5" s="592">
        <v>1235</v>
      </c>
      <c r="J5" s="592">
        <v>272</v>
      </c>
      <c r="K5" s="592">
        <v>1061</v>
      </c>
      <c r="L5" s="592">
        <v>1521</v>
      </c>
      <c r="M5" s="592">
        <v>332</v>
      </c>
    </row>
    <row r="6" spans="1:13" ht="20.100000000000001" customHeight="1" x14ac:dyDescent="0.35">
      <c r="A6" s="26" t="s">
        <v>16</v>
      </c>
      <c r="B6" s="42" t="s">
        <v>20</v>
      </c>
      <c r="C6" s="593">
        <v>2132</v>
      </c>
      <c r="D6" s="593">
        <v>1808</v>
      </c>
      <c r="E6" s="593">
        <v>2158</v>
      </c>
      <c r="F6" s="593">
        <v>2088</v>
      </c>
      <c r="G6" s="593">
        <v>2081</v>
      </c>
      <c r="H6" s="593">
        <v>2066</v>
      </c>
      <c r="I6" s="593">
        <v>2251</v>
      </c>
      <c r="J6" s="593">
        <v>1731</v>
      </c>
      <c r="K6" s="593">
        <v>1513</v>
      </c>
      <c r="L6" s="593">
        <v>1225</v>
      </c>
      <c r="M6" s="593">
        <v>1209</v>
      </c>
    </row>
    <row r="7" spans="1:13" ht="20.100000000000001" customHeight="1" x14ac:dyDescent="0.35">
      <c r="A7" s="30" t="s">
        <v>23</v>
      </c>
      <c r="B7" s="43" t="s">
        <v>24</v>
      </c>
      <c r="C7" s="592">
        <v>1079</v>
      </c>
      <c r="D7" s="32" t="s">
        <v>918</v>
      </c>
      <c r="E7" s="592">
        <v>281</v>
      </c>
      <c r="F7" s="592">
        <v>374</v>
      </c>
      <c r="G7" s="592">
        <v>274</v>
      </c>
      <c r="H7" s="592">
        <v>277</v>
      </c>
      <c r="I7" s="592">
        <v>345</v>
      </c>
      <c r="J7" s="592">
        <v>330</v>
      </c>
      <c r="K7" s="592">
        <v>266</v>
      </c>
      <c r="L7" s="592">
        <v>2021</v>
      </c>
      <c r="M7" s="592">
        <v>2110</v>
      </c>
    </row>
    <row r="8" spans="1:13" ht="20.100000000000001" customHeight="1" x14ac:dyDescent="0.35">
      <c r="A8" s="26" t="s">
        <v>23</v>
      </c>
      <c r="B8" s="42" t="s">
        <v>28</v>
      </c>
      <c r="C8" s="593">
        <v>1074</v>
      </c>
      <c r="D8" s="593">
        <v>1150</v>
      </c>
      <c r="E8" s="593">
        <v>1343</v>
      </c>
      <c r="F8" s="593">
        <v>1239</v>
      </c>
      <c r="G8" s="593">
        <v>1259</v>
      </c>
      <c r="H8" s="593">
        <v>1310</v>
      </c>
      <c r="I8" s="593">
        <v>1415</v>
      </c>
      <c r="J8" s="593">
        <v>1382</v>
      </c>
      <c r="K8" s="593">
        <v>1211</v>
      </c>
      <c r="L8" s="593">
        <v>1208</v>
      </c>
      <c r="M8" s="593">
        <v>1273</v>
      </c>
    </row>
    <row r="9" spans="1:13" ht="20.100000000000001" customHeight="1" x14ac:dyDescent="0.35">
      <c r="A9" s="30" t="s">
        <v>23</v>
      </c>
      <c r="B9" s="43" t="s">
        <v>29</v>
      </c>
      <c r="C9" s="592">
        <v>129</v>
      </c>
      <c r="D9" s="592">
        <v>165</v>
      </c>
      <c r="E9" s="592">
        <v>158</v>
      </c>
      <c r="F9" s="592">
        <v>132</v>
      </c>
      <c r="G9" s="592">
        <v>142</v>
      </c>
      <c r="H9" s="592">
        <v>149</v>
      </c>
      <c r="I9" s="592">
        <v>156</v>
      </c>
      <c r="J9" s="592">
        <v>170</v>
      </c>
      <c r="K9" s="592">
        <v>172</v>
      </c>
      <c r="L9" s="592">
        <v>148</v>
      </c>
      <c r="M9" s="592">
        <v>166</v>
      </c>
    </row>
    <row r="10" spans="1:13" ht="20.100000000000001" customHeight="1" x14ac:dyDescent="0.35">
      <c r="A10" s="26" t="s">
        <v>23</v>
      </c>
      <c r="B10" s="42" t="s">
        <v>31</v>
      </c>
      <c r="C10" s="593">
        <v>3228</v>
      </c>
      <c r="D10" s="593">
        <v>3262</v>
      </c>
      <c r="E10" s="593">
        <v>3411</v>
      </c>
      <c r="F10" s="593">
        <v>3329</v>
      </c>
      <c r="G10" s="593">
        <v>625</v>
      </c>
      <c r="H10" s="593">
        <v>3427</v>
      </c>
      <c r="I10" s="593">
        <v>3058</v>
      </c>
      <c r="J10" s="593">
        <v>2877</v>
      </c>
      <c r="K10" s="593">
        <v>2634</v>
      </c>
      <c r="L10" s="593">
        <v>2159</v>
      </c>
      <c r="M10" s="593">
        <v>2162</v>
      </c>
    </row>
    <row r="11" spans="1:13" ht="20.100000000000001" customHeight="1" x14ac:dyDescent="0.35">
      <c r="A11" s="30" t="s">
        <v>23</v>
      </c>
      <c r="B11" s="43" t="s">
        <v>34</v>
      </c>
      <c r="C11" s="592">
        <v>347</v>
      </c>
      <c r="D11" s="592">
        <v>383</v>
      </c>
      <c r="E11" s="592">
        <v>471</v>
      </c>
      <c r="F11" s="592">
        <v>368</v>
      </c>
      <c r="G11" s="592">
        <v>274</v>
      </c>
      <c r="H11" s="592">
        <v>1086</v>
      </c>
      <c r="I11" s="592">
        <v>1189</v>
      </c>
      <c r="J11" s="592">
        <v>1652</v>
      </c>
      <c r="K11" s="592">
        <v>211</v>
      </c>
      <c r="L11" s="592">
        <v>184</v>
      </c>
      <c r="M11" s="592">
        <v>1167</v>
      </c>
    </row>
    <row r="12" spans="1:13" ht="20.100000000000001" customHeight="1" x14ac:dyDescent="0.35">
      <c r="A12" s="26" t="s">
        <v>23</v>
      </c>
      <c r="B12" s="42" t="s">
        <v>37</v>
      </c>
      <c r="C12" s="593">
        <v>1485</v>
      </c>
      <c r="D12" s="593">
        <v>1830</v>
      </c>
      <c r="E12" s="593">
        <v>1694</v>
      </c>
      <c r="F12" s="593">
        <v>1792</v>
      </c>
      <c r="G12" s="593">
        <v>2085</v>
      </c>
      <c r="H12" s="593">
        <v>1895</v>
      </c>
      <c r="I12" s="593">
        <v>2242</v>
      </c>
      <c r="J12" s="593">
        <v>2360</v>
      </c>
      <c r="K12" s="593">
        <v>2296</v>
      </c>
      <c r="L12" s="593">
        <v>2172</v>
      </c>
      <c r="M12" s="593">
        <v>2201</v>
      </c>
    </row>
    <row r="13" spans="1:13" ht="20.100000000000001" customHeight="1" x14ac:dyDescent="0.35">
      <c r="A13" s="30" t="s">
        <v>39</v>
      </c>
      <c r="B13" s="43" t="s">
        <v>40</v>
      </c>
      <c r="C13" s="592">
        <v>170</v>
      </c>
      <c r="D13" s="592">
        <v>302</v>
      </c>
      <c r="E13" s="592">
        <v>130</v>
      </c>
      <c r="F13" s="592">
        <v>233</v>
      </c>
      <c r="G13" s="592">
        <v>317</v>
      </c>
      <c r="H13" s="592">
        <v>1765</v>
      </c>
      <c r="I13" s="592">
        <v>1985</v>
      </c>
      <c r="J13" s="592">
        <v>2040</v>
      </c>
      <c r="K13" s="592">
        <v>126</v>
      </c>
      <c r="L13" s="592">
        <v>2142</v>
      </c>
      <c r="M13" s="592">
        <v>2102</v>
      </c>
    </row>
    <row r="14" spans="1:13" ht="20.100000000000001" customHeight="1" x14ac:dyDescent="0.35">
      <c r="A14" s="26" t="s">
        <v>42</v>
      </c>
      <c r="B14" s="42" t="s">
        <v>43</v>
      </c>
      <c r="C14" s="593">
        <v>158</v>
      </c>
      <c r="D14" s="593">
        <v>153</v>
      </c>
      <c r="E14" s="593">
        <v>165</v>
      </c>
      <c r="F14" s="593">
        <v>159</v>
      </c>
      <c r="G14" s="593">
        <v>169</v>
      </c>
      <c r="H14" s="593">
        <v>170</v>
      </c>
      <c r="I14" s="593">
        <v>168</v>
      </c>
      <c r="J14" s="593">
        <v>173</v>
      </c>
      <c r="K14" s="593">
        <v>175</v>
      </c>
      <c r="L14" s="593">
        <v>170</v>
      </c>
      <c r="M14" s="593">
        <v>178</v>
      </c>
    </row>
    <row r="15" spans="1:13" ht="20.100000000000001" customHeight="1" x14ac:dyDescent="0.35">
      <c r="A15" s="30" t="s">
        <v>45</v>
      </c>
      <c r="B15" s="43" t="s">
        <v>46</v>
      </c>
      <c r="C15" s="592">
        <v>151</v>
      </c>
      <c r="D15" s="592">
        <v>279</v>
      </c>
      <c r="E15" s="592">
        <v>130</v>
      </c>
      <c r="F15" s="592">
        <v>167</v>
      </c>
      <c r="G15" s="592">
        <v>211</v>
      </c>
      <c r="H15" s="592">
        <v>242</v>
      </c>
      <c r="I15" s="592">
        <v>131</v>
      </c>
      <c r="J15" s="592">
        <v>112</v>
      </c>
      <c r="K15" s="592">
        <v>266</v>
      </c>
      <c r="L15" s="592">
        <v>260</v>
      </c>
      <c r="M15" s="592">
        <v>333</v>
      </c>
    </row>
    <row r="16" spans="1:13" ht="20.100000000000001" customHeight="1" x14ac:dyDescent="0.35">
      <c r="A16" s="26" t="s">
        <v>48</v>
      </c>
      <c r="B16" s="42" t="s">
        <v>49</v>
      </c>
      <c r="C16" s="593">
        <v>1623</v>
      </c>
      <c r="D16" s="593">
        <v>1270</v>
      </c>
      <c r="E16" s="593">
        <v>1286</v>
      </c>
      <c r="F16" s="593">
        <v>1376</v>
      </c>
      <c r="G16" s="593">
        <v>1137</v>
      </c>
      <c r="H16" s="593">
        <v>1170</v>
      </c>
      <c r="I16" s="593">
        <v>1206</v>
      </c>
      <c r="J16" s="593">
        <v>1253</v>
      </c>
      <c r="K16" s="593">
        <v>1326</v>
      </c>
      <c r="L16" s="593">
        <v>1295</v>
      </c>
      <c r="M16" s="593">
        <v>1231</v>
      </c>
    </row>
    <row r="17" spans="1:13" ht="20.100000000000001" customHeight="1" x14ac:dyDescent="0.35">
      <c r="A17" s="30" t="s">
        <v>48</v>
      </c>
      <c r="B17" s="43" t="s">
        <v>50</v>
      </c>
      <c r="C17" s="592">
        <v>3302</v>
      </c>
      <c r="D17" s="592">
        <v>2573</v>
      </c>
      <c r="E17" s="592">
        <v>2372</v>
      </c>
      <c r="F17" s="592">
        <v>2238</v>
      </c>
      <c r="G17" s="592">
        <v>2646</v>
      </c>
      <c r="H17" s="592">
        <v>2522</v>
      </c>
      <c r="I17" s="592">
        <v>3142</v>
      </c>
      <c r="J17" s="592">
        <v>2855</v>
      </c>
      <c r="K17" s="592">
        <v>2749</v>
      </c>
      <c r="L17" s="592">
        <v>2499</v>
      </c>
      <c r="M17" s="592">
        <v>2065</v>
      </c>
    </row>
    <row r="18" spans="1:13" ht="20.100000000000001" customHeight="1" x14ac:dyDescent="0.35">
      <c r="A18" s="26" t="s">
        <v>48</v>
      </c>
      <c r="B18" s="42" t="s">
        <v>430</v>
      </c>
      <c r="C18" s="593" t="s">
        <v>227</v>
      </c>
      <c r="D18" s="593" t="s">
        <v>227</v>
      </c>
      <c r="E18" s="593">
        <v>2360</v>
      </c>
      <c r="F18" s="593">
        <v>2148</v>
      </c>
      <c r="G18" s="593">
        <v>868</v>
      </c>
      <c r="H18" s="593">
        <v>2333</v>
      </c>
      <c r="I18" s="593">
        <v>873</v>
      </c>
      <c r="J18" s="593">
        <v>2804</v>
      </c>
      <c r="K18" s="593">
        <v>2845</v>
      </c>
      <c r="L18" s="593">
        <v>2977</v>
      </c>
      <c r="M18" s="593">
        <v>3119</v>
      </c>
    </row>
    <row r="19" spans="1:13" ht="20.100000000000001" customHeight="1" x14ac:dyDescent="0.35">
      <c r="A19" s="30" t="s">
        <v>53</v>
      </c>
      <c r="B19" s="43" t="s">
        <v>54</v>
      </c>
      <c r="C19" s="592">
        <v>160</v>
      </c>
      <c r="D19" s="592">
        <v>173</v>
      </c>
      <c r="E19" s="592">
        <v>192</v>
      </c>
      <c r="F19" s="592">
        <v>205</v>
      </c>
      <c r="G19" s="592">
        <v>220</v>
      </c>
      <c r="H19" s="592">
        <v>225</v>
      </c>
      <c r="I19" s="592">
        <v>236</v>
      </c>
      <c r="J19" s="592">
        <v>240</v>
      </c>
      <c r="K19" s="592">
        <v>221</v>
      </c>
      <c r="L19" s="592">
        <v>202</v>
      </c>
      <c r="M19" s="592">
        <v>207</v>
      </c>
    </row>
    <row r="20" spans="1:13" ht="20.100000000000001" customHeight="1" x14ac:dyDescent="0.35">
      <c r="A20" s="26" t="s">
        <v>56</v>
      </c>
      <c r="B20" s="42" t="s">
        <v>57</v>
      </c>
      <c r="C20" s="593">
        <v>699</v>
      </c>
      <c r="D20" s="593">
        <v>590</v>
      </c>
      <c r="E20" s="593">
        <v>562</v>
      </c>
      <c r="F20" s="593">
        <v>585</v>
      </c>
      <c r="G20" s="593">
        <v>554</v>
      </c>
      <c r="H20" s="593">
        <v>547</v>
      </c>
      <c r="I20" s="593">
        <v>577</v>
      </c>
      <c r="J20" s="593">
        <v>568</v>
      </c>
      <c r="K20" s="593">
        <v>503</v>
      </c>
      <c r="L20" s="593">
        <v>491</v>
      </c>
      <c r="M20" s="593">
        <v>491</v>
      </c>
    </row>
    <row r="21" spans="1:13" ht="20.100000000000001" customHeight="1" x14ac:dyDescent="0.35">
      <c r="A21" s="30" t="s">
        <v>56</v>
      </c>
      <c r="B21" s="43" t="s">
        <v>59</v>
      </c>
      <c r="C21" s="592">
        <v>216</v>
      </c>
      <c r="D21" s="592" t="s">
        <v>424</v>
      </c>
      <c r="E21" s="592">
        <v>261</v>
      </c>
      <c r="F21" s="592">
        <v>200</v>
      </c>
      <c r="G21" s="592">
        <v>144</v>
      </c>
      <c r="H21" s="592">
        <v>425</v>
      </c>
      <c r="I21" s="592">
        <v>210</v>
      </c>
      <c r="J21" s="592">
        <v>203</v>
      </c>
      <c r="K21" s="592">
        <v>219</v>
      </c>
      <c r="L21" s="592">
        <v>194</v>
      </c>
      <c r="M21" s="592">
        <v>221</v>
      </c>
    </row>
    <row r="22" spans="1:13" ht="20.100000000000001" customHeight="1" x14ac:dyDescent="0.35">
      <c r="A22" s="26" t="s">
        <v>56</v>
      </c>
      <c r="B22" s="42" t="s">
        <v>431</v>
      </c>
      <c r="C22" s="593" t="s">
        <v>227</v>
      </c>
      <c r="D22" s="593">
        <v>1338</v>
      </c>
      <c r="E22" s="593">
        <v>1746</v>
      </c>
      <c r="F22" s="593">
        <v>2009</v>
      </c>
      <c r="G22" s="593">
        <v>2173</v>
      </c>
      <c r="H22" s="593">
        <v>2062</v>
      </c>
      <c r="I22" s="593">
        <v>2204</v>
      </c>
      <c r="J22" s="593">
        <v>2063</v>
      </c>
      <c r="K22" s="593">
        <v>1282</v>
      </c>
      <c r="L22" s="593">
        <v>1830</v>
      </c>
      <c r="M22" s="593">
        <v>2025</v>
      </c>
    </row>
    <row r="23" spans="1:13" ht="20.100000000000001" customHeight="1" x14ac:dyDescent="0.35">
      <c r="A23" s="30" t="s">
        <v>62</v>
      </c>
      <c r="B23" s="43" t="s">
        <v>63</v>
      </c>
      <c r="C23" s="592">
        <v>515</v>
      </c>
      <c r="D23" s="592">
        <v>1823</v>
      </c>
      <c r="E23" s="592">
        <v>366</v>
      </c>
      <c r="F23" s="592">
        <v>375</v>
      </c>
      <c r="G23" s="592">
        <v>299</v>
      </c>
      <c r="H23" s="592">
        <v>645</v>
      </c>
      <c r="I23" s="592">
        <v>994</v>
      </c>
      <c r="J23" s="592">
        <v>261</v>
      </c>
      <c r="K23" s="592">
        <v>301</v>
      </c>
      <c r="L23" s="592">
        <v>306</v>
      </c>
      <c r="M23" s="592">
        <v>694</v>
      </c>
    </row>
    <row r="24" spans="1:13" ht="20.100000000000001" customHeight="1" x14ac:dyDescent="0.35">
      <c r="A24" s="26" t="s">
        <v>64</v>
      </c>
      <c r="B24" s="42" t="s">
        <v>65</v>
      </c>
      <c r="C24" s="593">
        <v>223</v>
      </c>
      <c r="D24" s="593">
        <v>232</v>
      </c>
      <c r="E24" s="593">
        <v>232</v>
      </c>
      <c r="F24" s="593">
        <v>230</v>
      </c>
      <c r="G24" s="593">
        <v>237</v>
      </c>
      <c r="H24" s="593">
        <v>234</v>
      </c>
      <c r="I24" s="593">
        <v>868</v>
      </c>
      <c r="J24" s="593">
        <v>882</v>
      </c>
      <c r="K24" s="593">
        <v>713</v>
      </c>
      <c r="L24" s="593">
        <v>812</v>
      </c>
      <c r="M24" s="593">
        <v>856</v>
      </c>
    </row>
    <row r="25" spans="1:13" ht="20.100000000000001" customHeight="1" x14ac:dyDescent="0.35">
      <c r="A25" s="30" t="s">
        <v>66</v>
      </c>
      <c r="B25" s="43" t="s">
        <v>67</v>
      </c>
      <c r="C25" s="592">
        <v>1272</v>
      </c>
      <c r="D25" s="592">
        <v>1587</v>
      </c>
      <c r="E25" s="592">
        <v>1673</v>
      </c>
      <c r="F25" s="592">
        <v>1526</v>
      </c>
      <c r="G25" s="592">
        <v>1630</v>
      </c>
      <c r="H25" s="592">
        <v>1679</v>
      </c>
      <c r="I25" s="592">
        <v>1735</v>
      </c>
      <c r="J25" s="592">
        <v>1638</v>
      </c>
      <c r="K25" s="592">
        <v>1722</v>
      </c>
      <c r="L25" s="592">
        <v>1202</v>
      </c>
      <c r="M25" s="592">
        <v>893</v>
      </c>
    </row>
    <row r="26" spans="1:13" ht="20.100000000000001" customHeight="1" x14ac:dyDescent="0.35">
      <c r="A26" s="26" t="s">
        <v>66</v>
      </c>
      <c r="B26" s="42" t="s">
        <v>69</v>
      </c>
      <c r="C26" s="593">
        <v>490</v>
      </c>
      <c r="D26" s="593">
        <v>448</v>
      </c>
      <c r="E26" s="593">
        <v>458</v>
      </c>
      <c r="F26" s="593">
        <v>465</v>
      </c>
      <c r="G26" s="593">
        <v>443</v>
      </c>
      <c r="H26" s="593">
        <v>411</v>
      </c>
      <c r="I26" s="593">
        <v>374</v>
      </c>
      <c r="J26" s="593">
        <v>396</v>
      </c>
      <c r="K26" s="593">
        <v>444</v>
      </c>
      <c r="L26" s="593">
        <v>407</v>
      </c>
      <c r="M26" s="593">
        <v>401</v>
      </c>
    </row>
    <row r="27" spans="1:13" ht="20.100000000000001" customHeight="1" x14ac:dyDescent="0.35">
      <c r="A27" s="30" t="s">
        <v>71</v>
      </c>
      <c r="B27" s="43" t="s">
        <v>72</v>
      </c>
      <c r="C27" s="592">
        <v>88</v>
      </c>
      <c r="D27" s="592">
        <v>97</v>
      </c>
      <c r="E27" s="592">
        <v>209</v>
      </c>
      <c r="F27" s="592">
        <v>132</v>
      </c>
      <c r="G27" s="592">
        <v>133</v>
      </c>
      <c r="H27" s="592">
        <v>108</v>
      </c>
      <c r="I27" s="592">
        <v>65</v>
      </c>
      <c r="J27" s="592">
        <v>91</v>
      </c>
      <c r="K27" s="592">
        <v>116</v>
      </c>
      <c r="L27" s="592">
        <v>92</v>
      </c>
      <c r="M27" s="592">
        <v>96</v>
      </c>
    </row>
    <row r="28" spans="1:13" ht="20.100000000000001" customHeight="1" x14ac:dyDescent="0.35">
      <c r="A28" s="26" t="s">
        <v>74</v>
      </c>
      <c r="B28" s="42" t="s">
        <v>432</v>
      </c>
      <c r="C28" s="593" t="s">
        <v>227</v>
      </c>
      <c r="D28" s="593" t="s">
        <v>227</v>
      </c>
      <c r="E28" s="593" t="s">
        <v>227</v>
      </c>
      <c r="F28" s="593">
        <v>1134</v>
      </c>
      <c r="G28" s="593">
        <v>848</v>
      </c>
      <c r="H28" s="593">
        <v>297</v>
      </c>
      <c r="I28" s="593">
        <v>1178</v>
      </c>
      <c r="J28" s="593">
        <v>1169</v>
      </c>
      <c r="K28" s="593">
        <v>1011</v>
      </c>
      <c r="L28" s="593">
        <v>678</v>
      </c>
      <c r="M28" s="593">
        <v>499</v>
      </c>
    </row>
    <row r="29" spans="1:13" ht="20.100000000000001" customHeight="1" x14ac:dyDescent="0.35">
      <c r="A29" s="30" t="s">
        <v>76</v>
      </c>
      <c r="B29" s="43" t="s">
        <v>77</v>
      </c>
      <c r="C29" s="592">
        <v>461</v>
      </c>
      <c r="D29" s="592">
        <v>462</v>
      </c>
      <c r="E29" s="592">
        <v>449</v>
      </c>
      <c r="F29" s="592">
        <v>438</v>
      </c>
      <c r="G29" s="592">
        <v>486</v>
      </c>
      <c r="H29" s="592">
        <v>2799</v>
      </c>
      <c r="I29" s="592">
        <v>2582</v>
      </c>
      <c r="J29" s="592">
        <v>1841</v>
      </c>
      <c r="K29" s="592">
        <v>538</v>
      </c>
      <c r="L29" s="592">
        <v>571</v>
      </c>
      <c r="M29" s="592">
        <v>550</v>
      </c>
    </row>
    <row r="30" spans="1:13" ht="20.100000000000001" customHeight="1" x14ac:dyDescent="0.35">
      <c r="A30" s="26" t="s">
        <v>80</v>
      </c>
      <c r="B30" s="42" t="s">
        <v>81</v>
      </c>
      <c r="C30" s="593">
        <v>858</v>
      </c>
      <c r="D30" s="593">
        <v>819</v>
      </c>
      <c r="E30" s="593">
        <v>911</v>
      </c>
      <c r="F30" s="593">
        <v>950</v>
      </c>
      <c r="G30" s="593">
        <v>827</v>
      </c>
      <c r="H30" s="593">
        <v>840</v>
      </c>
      <c r="I30" s="593">
        <v>905</v>
      </c>
      <c r="J30" s="593">
        <v>943</v>
      </c>
      <c r="K30" s="593">
        <v>977</v>
      </c>
      <c r="L30" s="593">
        <v>901</v>
      </c>
      <c r="M30" s="593">
        <v>868</v>
      </c>
    </row>
    <row r="31" spans="1:13" ht="20.100000000000001" customHeight="1" x14ac:dyDescent="0.35">
      <c r="A31" s="30" t="s">
        <v>80</v>
      </c>
      <c r="B31" s="43" t="s">
        <v>84</v>
      </c>
      <c r="C31" s="592">
        <v>407</v>
      </c>
      <c r="D31" s="592">
        <v>4518</v>
      </c>
      <c r="E31" s="592">
        <v>4607</v>
      </c>
      <c r="F31" s="592">
        <v>4441</v>
      </c>
      <c r="G31" s="592">
        <v>3443</v>
      </c>
      <c r="H31" s="592">
        <v>3415</v>
      </c>
      <c r="I31" s="592">
        <v>3459</v>
      </c>
      <c r="J31" s="592">
        <v>3093</v>
      </c>
      <c r="K31" s="592">
        <v>2533</v>
      </c>
      <c r="L31" s="592">
        <v>2402</v>
      </c>
      <c r="M31" s="592">
        <v>2217</v>
      </c>
    </row>
    <row r="32" spans="1:13" ht="20.100000000000001" customHeight="1" x14ac:dyDescent="0.35">
      <c r="A32" s="26" t="s">
        <v>80</v>
      </c>
      <c r="B32" s="42" t="s">
        <v>85</v>
      </c>
      <c r="C32" s="593">
        <v>4421</v>
      </c>
      <c r="D32" s="593">
        <v>4476</v>
      </c>
      <c r="E32" s="593">
        <v>4635</v>
      </c>
      <c r="F32" s="593">
        <v>4294</v>
      </c>
      <c r="G32" s="593">
        <v>3679</v>
      </c>
      <c r="H32" s="593">
        <v>3527</v>
      </c>
      <c r="I32" s="593">
        <v>3853</v>
      </c>
      <c r="J32" s="593">
        <v>1266</v>
      </c>
      <c r="K32" s="593">
        <v>1496</v>
      </c>
      <c r="L32" s="593">
        <v>3872</v>
      </c>
      <c r="M32" s="593">
        <v>3045</v>
      </c>
    </row>
    <row r="33" spans="1:13" ht="20.100000000000001" customHeight="1" x14ac:dyDescent="0.35">
      <c r="A33" s="30" t="s">
        <v>86</v>
      </c>
      <c r="B33" s="43" t="s">
        <v>426</v>
      </c>
      <c r="C33" s="592" t="s">
        <v>424</v>
      </c>
      <c r="D33" s="592">
        <v>1551</v>
      </c>
      <c r="E33" s="592">
        <v>647</v>
      </c>
      <c r="F33" s="592">
        <v>602</v>
      </c>
      <c r="G33" s="592">
        <v>620</v>
      </c>
      <c r="H33" s="592">
        <v>706</v>
      </c>
      <c r="I33" s="592">
        <v>596</v>
      </c>
      <c r="J33" s="592">
        <v>775</v>
      </c>
      <c r="K33" s="592">
        <v>682</v>
      </c>
      <c r="L33" s="592">
        <v>781</v>
      </c>
      <c r="M33" s="592">
        <v>871</v>
      </c>
    </row>
    <row r="34" spans="1:13" ht="20.100000000000001" customHeight="1" x14ac:dyDescent="0.35">
      <c r="A34" s="26" t="s">
        <v>86</v>
      </c>
      <c r="B34" s="42" t="s">
        <v>88</v>
      </c>
      <c r="C34" s="593">
        <v>350</v>
      </c>
      <c r="D34" s="593">
        <v>1565</v>
      </c>
      <c r="E34" s="593">
        <v>2013</v>
      </c>
      <c r="F34" s="593">
        <v>319</v>
      </c>
      <c r="G34" s="593">
        <v>321</v>
      </c>
      <c r="H34" s="593">
        <v>1601</v>
      </c>
      <c r="I34" s="593">
        <v>1495</v>
      </c>
      <c r="J34" s="593">
        <v>1956</v>
      </c>
      <c r="K34" s="593">
        <v>1712</v>
      </c>
      <c r="L34" s="593">
        <v>1580</v>
      </c>
      <c r="M34" s="593">
        <v>1470</v>
      </c>
    </row>
    <row r="35" spans="1:13" ht="20.100000000000001" customHeight="1" x14ac:dyDescent="0.35">
      <c r="A35" s="30" t="s">
        <v>90</v>
      </c>
      <c r="B35" s="43" t="s">
        <v>91</v>
      </c>
      <c r="C35" s="592">
        <v>218</v>
      </c>
      <c r="D35" s="592">
        <v>992</v>
      </c>
      <c r="E35" s="592">
        <v>213</v>
      </c>
      <c r="F35" s="592">
        <v>347</v>
      </c>
      <c r="G35" s="592">
        <v>293</v>
      </c>
      <c r="H35" s="592">
        <v>730</v>
      </c>
      <c r="I35" s="592">
        <v>275</v>
      </c>
      <c r="J35" s="592">
        <v>239</v>
      </c>
      <c r="K35" s="592">
        <v>298</v>
      </c>
      <c r="L35" s="592">
        <v>311</v>
      </c>
      <c r="M35" s="592">
        <v>300</v>
      </c>
    </row>
    <row r="36" spans="1:13" ht="20.100000000000001" customHeight="1" x14ac:dyDescent="0.35">
      <c r="A36" s="26" t="s">
        <v>93</v>
      </c>
      <c r="B36" s="42" t="s">
        <v>94</v>
      </c>
      <c r="C36" s="593">
        <v>71</v>
      </c>
      <c r="D36" s="593">
        <v>70</v>
      </c>
      <c r="E36" s="593">
        <v>68</v>
      </c>
      <c r="F36" s="593">
        <v>76</v>
      </c>
      <c r="G36" s="593">
        <v>89</v>
      </c>
      <c r="H36" s="593">
        <v>92</v>
      </c>
      <c r="I36" s="593">
        <v>107</v>
      </c>
      <c r="J36" s="593">
        <v>105</v>
      </c>
      <c r="K36" s="593">
        <v>87</v>
      </c>
      <c r="L36" s="593">
        <v>88</v>
      </c>
      <c r="M36" s="593">
        <v>105</v>
      </c>
    </row>
    <row r="37" spans="1:13" ht="20.100000000000001" customHeight="1" x14ac:dyDescent="0.35">
      <c r="A37" s="30" t="s">
        <v>96</v>
      </c>
      <c r="B37" s="43" t="s">
        <v>97</v>
      </c>
      <c r="C37" s="592">
        <v>175</v>
      </c>
      <c r="D37" s="592" t="s">
        <v>424</v>
      </c>
      <c r="E37" s="592">
        <v>176</v>
      </c>
      <c r="F37" s="592">
        <v>358</v>
      </c>
      <c r="G37" s="592">
        <v>187</v>
      </c>
      <c r="H37" s="592">
        <v>164</v>
      </c>
      <c r="I37" s="592">
        <v>999</v>
      </c>
      <c r="J37" s="592">
        <v>937</v>
      </c>
      <c r="K37" s="592">
        <v>776</v>
      </c>
      <c r="L37" s="592">
        <v>894</v>
      </c>
      <c r="M37" s="592">
        <v>721</v>
      </c>
    </row>
    <row r="38" spans="1:13" ht="20.100000000000001" customHeight="1" x14ac:dyDescent="0.35">
      <c r="A38" s="26" t="s">
        <v>96</v>
      </c>
      <c r="B38" s="42" t="s">
        <v>433</v>
      </c>
      <c r="C38" s="593" t="s">
        <v>227</v>
      </c>
      <c r="D38" s="593" t="s">
        <v>227</v>
      </c>
      <c r="E38" s="593" t="s">
        <v>227</v>
      </c>
      <c r="F38" s="593">
        <v>90</v>
      </c>
      <c r="G38" s="593">
        <v>621</v>
      </c>
      <c r="H38" s="593">
        <v>790</v>
      </c>
      <c r="I38" s="593">
        <v>931</v>
      </c>
      <c r="J38" s="593">
        <v>153</v>
      </c>
      <c r="K38" s="593">
        <v>838</v>
      </c>
      <c r="L38" s="593">
        <v>892</v>
      </c>
      <c r="M38" s="593">
        <v>197</v>
      </c>
    </row>
    <row r="39" spans="1:13" ht="20.100000000000001" customHeight="1" x14ac:dyDescent="0.35">
      <c r="A39" s="30" t="s">
        <v>99</v>
      </c>
      <c r="B39" s="43" t="s">
        <v>100</v>
      </c>
      <c r="C39" s="592">
        <v>2389</v>
      </c>
      <c r="D39" s="592">
        <v>2406</v>
      </c>
      <c r="E39" s="592">
        <v>1898</v>
      </c>
      <c r="F39" s="592">
        <v>1692</v>
      </c>
      <c r="G39" s="592">
        <v>1308</v>
      </c>
      <c r="H39" s="592">
        <v>1183</v>
      </c>
      <c r="I39" s="592">
        <v>1451</v>
      </c>
      <c r="J39" s="592">
        <v>1206</v>
      </c>
      <c r="K39" s="592">
        <v>1447</v>
      </c>
      <c r="L39" s="592">
        <v>1484</v>
      </c>
      <c r="M39" s="592">
        <v>1586</v>
      </c>
    </row>
    <row r="40" spans="1:13" ht="20.100000000000001" customHeight="1" x14ac:dyDescent="0.35">
      <c r="A40" s="26" t="s">
        <v>99</v>
      </c>
      <c r="B40" s="42" t="s">
        <v>102</v>
      </c>
      <c r="C40" s="593">
        <v>913</v>
      </c>
      <c r="D40" s="593">
        <v>912</v>
      </c>
      <c r="E40" s="593">
        <v>828</v>
      </c>
      <c r="F40" s="593">
        <v>792</v>
      </c>
      <c r="G40" s="593">
        <v>699</v>
      </c>
      <c r="H40" s="593">
        <v>683</v>
      </c>
      <c r="I40" s="593">
        <v>688</v>
      </c>
      <c r="J40" s="593">
        <v>708</v>
      </c>
      <c r="K40" s="593">
        <v>570</v>
      </c>
      <c r="L40" s="593">
        <v>530</v>
      </c>
      <c r="M40" s="593">
        <v>511</v>
      </c>
    </row>
    <row r="41" spans="1:13" ht="20.100000000000001" customHeight="1" x14ac:dyDescent="0.35">
      <c r="A41" s="30" t="s">
        <v>103</v>
      </c>
      <c r="B41" s="43" t="s">
        <v>104</v>
      </c>
      <c r="C41" s="592">
        <v>1363</v>
      </c>
      <c r="D41" s="592">
        <v>1294</v>
      </c>
      <c r="E41" s="592">
        <v>1315</v>
      </c>
      <c r="F41" s="592">
        <v>1324</v>
      </c>
      <c r="G41" s="592">
        <v>1130</v>
      </c>
      <c r="H41" s="592">
        <v>1082</v>
      </c>
      <c r="I41" s="592">
        <v>1164</v>
      </c>
      <c r="J41" s="592">
        <v>1313</v>
      </c>
      <c r="K41" s="592">
        <v>1275</v>
      </c>
      <c r="L41" s="592">
        <v>1229</v>
      </c>
      <c r="M41" s="592">
        <v>1395</v>
      </c>
    </row>
    <row r="42" spans="1:13" ht="20.100000000000001" customHeight="1" x14ac:dyDescent="0.35">
      <c r="A42" s="26" t="s">
        <v>106</v>
      </c>
      <c r="B42" s="42" t="s">
        <v>107</v>
      </c>
      <c r="C42" s="593">
        <v>2152</v>
      </c>
      <c r="D42" s="593">
        <v>2002</v>
      </c>
      <c r="E42" s="593">
        <v>1866</v>
      </c>
      <c r="F42" s="593">
        <v>1953</v>
      </c>
      <c r="G42" s="593">
        <v>1844</v>
      </c>
      <c r="H42" s="593">
        <v>1898</v>
      </c>
      <c r="I42" s="593">
        <v>2063</v>
      </c>
      <c r="J42" s="593">
        <v>1864</v>
      </c>
      <c r="K42" s="593">
        <v>2123</v>
      </c>
      <c r="L42" s="593">
        <v>2174</v>
      </c>
      <c r="M42" s="593">
        <v>1994</v>
      </c>
    </row>
    <row r="43" spans="1:13" ht="20.100000000000001" customHeight="1" x14ac:dyDescent="0.35">
      <c r="A43" s="30" t="s">
        <v>109</v>
      </c>
      <c r="B43" s="43" t="s">
        <v>110</v>
      </c>
      <c r="C43" s="592">
        <v>2365</v>
      </c>
      <c r="D43" s="592">
        <v>2582</v>
      </c>
      <c r="E43" s="592">
        <v>2454</v>
      </c>
      <c r="F43" s="592">
        <v>276</v>
      </c>
      <c r="G43" s="592">
        <v>265</v>
      </c>
      <c r="H43" s="592">
        <v>310</v>
      </c>
      <c r="I43" s="592">
        <v>1808</v>
      </c>
      <c r="J43" s="592">
        <v>1675</v>
      </c>
      <c r="K43" s="592">
        <v>1660</v>
      </c>
      <c r="L43" s="592">
        <v>286</v>
      </c>
      <c r="M43" s="592">
        <v>298</v>
      </c>
    </row>
    <row r="44" spans="1:13" ht="20.100000000000001" customHeight="1" x14ac:dyDescent="0.35">
      <c r="A44" s="26" t="s">
        <v>109</v>
      </c>
      <c r="B44" s="42" t="s">
        <v>112</v>
      </c>
      <c r="C44" s="593">
        <v>4654</v>
      </c>
      <c r="D44" s="593">
        <v>657</v>
      </c>
      <c r="E44" s="593">
        <v>676</v>
      </c>
      <c r="F44" s="593">
        <v>4554</v>
      </c>
      <c r="G44" s="593">
        <v>4800</v>
      </c>
      <c r="H44" s="593">
        <v>4831</v>
      </c>
      <c r="I44" s="593">
        <v>5016</v>
      </c>
      <c r="J44" s="593">
        <v>3579</v>
      </c>
      <c r="K44" s="593">
        <v>3246</v>
      </c>
      <c r="L44" s="593">
        <v>3189</v>
      </c>
      <c r="M44" s="593">
        <v>2844</v>
      </c>
    </row>
    <row r="45" spans="1:13" ht="20.100000000000001" customHeight="1" x14ac:dyDescent="0.35">
      <c r="A45" s="30" t="s">
        <v>109</v>
      </c>
      <c r="B45" s="43" t="s">
        <v>113</v>
      </c>
      <c r="C45" s="592">
        <v>201</v>
      </c>
      <c r="D45" s="592">
        <v>185</v>
      </c>
      <c r="E45" s="592">
        <v>158</v>
      </c>
      <c r="F45" s="592">
        <v>114</v>
      </c>
      <c r="G45" s="592">
        <v>129</v>
      </c>
      <c r="H45" s="592">
        <v>173</v>
      </c>
      <c r="I45" s="592">
        <v>169</v>
      </c>
      <c r="J45" s="592">
        <v>164</v>
      </c>
      <c r="K45" s="592">
        <v>186</v>
      </c>
      <c r="L45" s="592">
        <v>204</v>
      </c>
      <c r="M45" s="592">
        <v>176</v>
      </c>
    </row>
    <row r="46" spans="1:13" ht="20.100000000000001" customHeight="1" x14ac:dyDescent="0.35">
      <c r="A46" s="26" t="s">
        <v>109</v>
      </c>
      <c r="B46" s="42" t="s">
        <v>434</v>
      </c>
      <c r="C46" s="593" t="s">
        <v>227</v>
      </c>
      <c r="D46" s="593" t="s">
        <v>227</v>
      </c>
      <c r="E46" s="593" t="s">
        <v>227</v>
      </c>
      <c r="F46" s="593" t="s">
        <v>227</v>
      </c>
      <c r="G46" s="593" t="s">
        <v>227</v>
      </c>
      <c r="H46" s="593" t="s">
        <v>227</v>
      </c>
      <c r="I46" s="593">
        <v>2141</v>
      </c>
      <c r="J46" s="593">
        <v>2206</v>
      </c>
      <c r="K46" s="593">
        <v>2305</v>
      </c>
      <c r="L46" s="593">
        <v>2410</v>
      </c>
      <c r="M46" s="593">
        <v>2391</v>
      </c>
    </row>
    <row r="47" spans="1:13" ht="20.100000000000001" customHeight="1" x14ac:dyDescent="0.35">
      <c r="A47" s="30" t="s">
        <v>109</v>
      </c>
      <c r="B47" s="43" t="s">
        <v>116</v>
      </c>
      <c r="C47" s="592">
        <v>1822</v>
      </c>
      <c r="D47" s="592">
        <v>1624</v>
      </c>
      <c r="E47" s="592">
        <v>1631</v>
      </c>
      <c r="F47" s="592">
        <v>1589</v>
      </c>
      <c r="G47" s="592">
        <v>1585</v>
      </c>
      <c r="H47" s="592">
        <v>1587</v>
      </c>
      <c r="I47" s="592">
        <v>1623</v>
      </c>
      <c r="J47" s="592">
        <v>1248</v>
      </c>
      <c r="K47" s="592">
        <v>1094</v>
      </c>
      <c r="L47" s="592">
        <v>1573</v>
      </c>
      <c r="M47" s="592">
        <v>1357</v>
      </c>
    </row>
    <row r="48" spans="1:13" ht="20.100000000000001" customHeight="1" x14ac:dyDescent="0.35">
      <c r="A48" s="26" t="s">
        <v>119</v>
      </c>
      <c r="B48" s="42" t="s">
        <v>120</v>
      </c>
      <c r="C48" s="593">
        <v>257</v>
      </c>
      <c r="D48" s="593">
        <v>257</v>
      </c>
      <c r="E48" s="593">
        <v>256</v>
      </c>
      <c r="F48" s="593">
        <v>1406</v>
      </c>
      <c r="G48" s="593">
        <v>1369</v>
      </c>
      <c r="H48" s="593">
        <v>257</v>
      </c>
      <c r="I48" s="593">
        <v>255</v>
      </c>
      <c r="J48" s="593">
        <v>256</v>
      </c>
      <c r="K48" s="593">
        <v>251</v>
      </c>
      <c r="L48" s="593">
        <v>247</v>
      </c>
      <c r="M48" s="593">
        <v>279</v>
      </c>
    </row>
    <row r="49" spans="1:13" ht="20.100000000000001" customHeight="1" x14ac:dyDescent="0.35">
      <c r="A49" s="30" t="s">
        <v>119</v>
      </c>
      <c r="B49" s="43" t="s">
        <v>435</v>
      </c>
      <c r="C49" s="592" t="s">
        <v>227</v>
      </c>
      <c r="D49" s="592">
        <v>229</v>
      </c>
      <c r="E49" s="592">
        <v>225</v>
      </c>
      <c r="F49" s="592">
        <v>266</v>
      </c>
      <c r="G49" s="592">
        <v>227</v>
      </c>
      <c r="H49" s="592">
        <v>215</v>
      </c>
      <c r="I49" s="592">
        <v>246</v>
      </c>
      <c r="J49" s="592">
        <v>252</v>
      </c>
      <c r="K49" s="592">
        <v>217</v>
      </c>
      <c r="L49" s="592">
        <v>207</v>
      </c>
      <c r="M49" s="592">
        <v>198</v>
      </c>
    </row>
    <row r="50" spans="1:13" ht="20.100000000000001" customHeight="1" x14ac:dyDescent="0.35">
      <c r="A50" s="26" t="s">
        <v>125</v>
      </c>
      <c r="B50" s="42" t="s">
        <v>126</v>
      </c>
      <c r="C50" s="593">
        <v>106</v>
      </c>
      <c r="D50" s="593">
        <v>534</v>
      </c>
      <c r="E50" s="593">
        <v>180</v>
      </c>
      <c r="F50" s="593">
        <v>385</v>
      </c>
      <c r="G50" s="593">
        <v>725</v>
      </c>
      <c r="H50" s="593">
        <v>642</v>
      </c>
      <c r="I50" s="593">
        <v>642</v>
      </c>
      <c r="J50" s="593">
        <v>270</v>
      </c>
      <c r="K50" s="593">
        <v>514</v>
      </c>
      <c r="L50" s="593">
        <v>447</v>
      </c>
      <c r="M50" s="593">
        <v>566</v>
      </c>
    </row>
    <row r="51" spans="1:13" ht="20.100000000000001" customHeight="1" x14ac:dyDescent="0.35">
      <c r="A51" s="30" t="s">
        <v>125</v>
      </c>
      <c r="B51" s="43" t="s">
        <v>128</v>
      </c>
      <c r="C51" s="592">
        <v>508</v>
      </c>
      <c r="D51" s="592">
        <v>2564</v>
      </c>
      <c r="E51" s="592">
        <v>2928</v>
      </c>
      <c r="F51" s="592">
        <v>2629</v>
      </c>
      <c r="G51" s="592">
        <v>2597</v>
      </c>
      <c r="H51" s="592">
        <v>2313</v>
      </c>
      <c r="I51" s="592">
        <v>2502</v>
      </c>
      <c r="J51" s="592">
        <v>2294</v>
      </c>
      <c r="K51" s="592">
        <v>2346</v>
      </c>
      <c r="L51" s="592">
        <v>2179</v>
      </c>
      <c r="M51" s="592">
        <v>2175</v>
      </c>
    </row>
    <row r="52" spans="1:13" ht="20.100000000000001" customHeight="1" x14ac:dyDescent="0.35">
      <c r="A52" s="26" t="s">
        <v>130</v>
      </c>
      <c r="B52" s="42" t="s">
        <v>131</v>
      </c>
      <c r="C52" s="593">
        <v>197</v>
      </c>
      <c r="D52" s="593">
        <v>211</v>
      </c>
      <c r="E52" s="593">
        <v>191</v>
      </c>
      <c r="F52" s="593">
        <v>176</v>
      </c>
      <c r="G52" s="593">
        <v>160</v>
      </c>
      <c r="H52" s="593">
        <v>169</v>
      </c>
      <c r="I52" s="593">
        <v>185</v>
      </c>
      <c r="J52" s="593">
        <v>160</v>
      </c>
      <c r="K52" s="593">
        <v>164</v>
      </c>
      <c r="L52" s="593">
        <v>171</v>
      </c>
      <c r="M52" s="593">
        <v>162</v>
      </c>
    </row>
    <row r="53" spans="1:13" ht="20.100000000000001" customHeight="1" x14ac:dyDescent="0.35">
      <c r="A53" s="30" t="s">
        <v>133</v>
      </c>
      <c r="B53" s="43" t="s">
        <v>134</v>
      </c>
      <c r="C53" s="592">
        <v>131</v>
      </c>
      <c r="D53" s="592">
        <v>163</v>
      </c>
      <c r="E53" s="592">
        <v>123</v>
      </c>
      <c r="F53" s="592">
        <v>107</v>
      </c>
      <c r="G53" s="592">
        <v>115</v>
      </c>
      <c r="H53" s="592">
        <v>131</v>
      </c>
      <c r="I53" s="592">
        <v>140</v>
      </c>
      <c r="J53" s="592">
        <v>192</v>
      </c>
      <c r="K53" s="592">
        <v>147</v>
      </c>
      <c r="L53" s="592">
        <v>179</v>
      </c>
      <c r="M53" s="592">
        <v>198</v>
      </c>
    </row>
    <row r="54" spans="1:13" ht="20.100000000000001" customHeight="1" x14ac:dyDescent="0.35">
      <c r="A54" s="26" t="s">
        <v>136</v>
      </c>
      <c r="B54" s="42" t="s">
        <v>137</v>
      </c>
      <c r="C54" s="593">
        <v>3680</v>
      </c>
      <c r="D54" s="593">
        <v>3659</v>
      </c>
      <c r="E54" s="593">
        <v>3496</v>
      </c>
      <c r="F54" s="593">
        <v>3220</v>
      </c>
      <c r="G54" s="593">
        <v>2800</v>
      </c>
      <c r="H54" s="593">
        <v>2616</v>
      </c>
      <c r="I54" s="593">
        <v>2718</v>
      </c>
      <c r="J54" s="593">
        <v>862</v>
      </c>
      <c r="K54" s="593">
        <v>2927</v>
      </c>
      <c r="L54" s="593">
        <v>2845</v>
      </c>
      <c r="M54" s="593">
        <v>2561</v>
      </c>
    </row>
    <row r="55" spans="1:13" ht="20.100000000000001" customHeight="1" x14ac:dyDescent="0.35">
      <c r="A55" s="30" t="s">
        <v>136</v>
      </c>
      <c r="B55" s="43" t="s">
        <v>141</v>
      </c>
      <c r="C55" s="592">
        <v>1417</v>
      </c>
      <c r="D55" s="592">
        <v>1495</v>
      </c>
      <c r="E55" s="592">
        <v>1719</v>
      </c>
      <c r="F55" s="592">
        <v>1649</v>
      </c>
      <c r="G55" s="592">
        <v>1272</v>
      </c>
      <c r="H55" s="592">
        <v>1710</v>
      </c>
      <c r="I55" s="592">
        <v>1695</v>
      </c>
      <c r="J55" s="592">
        <v>1669</v>
      </c>
      <c r="K55" s="592">
        <v>1543</v>
      </c>
      <c r="L55" s="592">
        <v>1491</v>
      </c>
      <c r="M55" s="592">
        <v>1479</v>
      </c>
    </row>
    <row r="56" spans="1:13" ht="20.100000000000001" customHeight="1" x14ac:dyDescent="0.35">
      <c r="A56" s="26" t="s">
        <v>136</v>
      </c>
      <c r="B56" s="42" t="s">
        <v>143</v>
      </c>
      <c r="C56" s="593">
        <v>542</v>
      </c>
      <c r="D56" s="593">
        <v>476</v>
      </c>
      <c r="E56" s="593">
        <v>308</v>
      </c>
      <c r="F56" s="593">
        <v>1605</v>
      </c>
      <c r="G56" s="593">
        <v>446</v>
      </c>
      <c r="H56" s="593">
        <v>1394</v>
      </c>
      <c r="I56" s="593">
        <v>1123</v>
      </c>
      <c r="J56" s="593">
        <v>826</v>
      </c>
      <c r="K56" s="593">
        <v>1050</v>
      </c>
      <c r="L56" s="593">
        <v>929</v>
      </c>
      <c r="M56" s="593">
        <v>1009</v>
      </c>
    </row>
    <row r="57" spans="1:13" ht="20.100000000000001" customHeight="1" x14ac:dyDescent="0.35">
      <c r="A57" s="30" t="s">
        <v>145</v>
      </c>
      <c r="B57" s="43" t="s">
        <v>146</v>
      </c>
      <c r="C57" s="592">
        <v>574</v>
      </c>
      <c r="D57" s="592">
        <v>153</v>
      </c>
      <c r="E57" s="592">
        <v>176</v>
      </c>
      <c r="F57" s="592">
        <v>193</v>
      </c>
      <c r="G57" s="592">
        <v>205</v>
      </c>
      <c r="H57" s="592">
        <v>216</v>
      </c>
      <c r="I57" s="592">
        <v>207</v>
      </c>
      <c r="J57" s="592">
        <v>202</v>
      </c>
      <c r="K57" s="592">
        <v>211</v>
      </c>
      <c r="L57" s="592">
        <v>220</v>
      </c>
      <c r="M57" s="592">
        <v>204</v>
      </c>
    </row>
    <row r="58" spans="1:13" ht="20.100000000000001" customHeight="1" x14ac:dyDescent="0.35">
      <c r="A58" s="26" t="s">
        <v>148</v>
      </c>
      <c r="B58" s="42" t="s">
        <v>149</v>
      </c>
      <c r="C58" s="593" t="s">
        <v>227</v>
      </c>
      <c r="D58" s="593" t="s">
        <v>227</v>
      </c>
      <c r="E58" s="593" t="s">
        <v>227</v>
      </c>
      <c r="F58" s="593" t="s">
        <v>227</v>
      </c>
      <c r="G58" s="593">
        <v>1908</v>
      </c>
      <c r="H58" s="593">
        <v>1586</v>
      </c>
      <c r="I58" s="593">
        <v>1391</v>
      </c>
      <c r="J58" s="593">
        <v>2336</v>
      </c>
      <c r="K58" s="593">
        <v>113</v>
      </c>
      <c r="L58" s="593">
        <v>2885</v>
      </c>
      <c r="M58" s="593">
        <v>337</v>
      </c>
    </row>
    <row r="59" spans="1:13" ht="20.100000000000001" customHeight="1" x14ac:dyDescent="0.35">
      <c r="A59" s="30" t="s">
        <v>148</v>
      </c>
      <c r="B59" s="43" t="s">
        <v>150</v>
      </c>
      <c r="C59" s="592">
        <v>254</v>
      </c>
      <c r="D59" s="592">
        <v>152</v>
      </c>
      <c r="E59" s="592">
        <v>166</v>
      </c>
      <c r="F59" s="592">
        <v>186</v>
      </c>
      <c r="G59" s="592">
        <v>212</v>
      </c>
      <c r="H59" s="592">
        <v>1303</v>
      </c>
      <c r="I59" s="592">
        <v>1473</v>
      </c>
      <c r="J59" s="592">
        <v>204</v>
      </c>
      <c r="K59" s="592">
        <v>266</v>
      </c>
      <c r="L59" s="592">
        <v>1394</v>
      </c>
      <c r="M59" s="592">
        <v>235</v>
      </c>
    </row>
    <row r="60" spans="1:13" ht="20.100000000000001" customHeight="1" x14ac:dyDescent="0.35">
      <c r="A60" s="26" t="s">
        <v>151</v>
      </c>
      <c r="B60" s="42" t="s">
        <v>152</v>
      </c>
      <c r="C60" s="593">
        <v>223</v>
      </c>
      <c r="D60" s="593">
        <v>189</v>
      </c>
      <c r="E60" s="593">
        <v>238</v>
      </c>
      <c r="F60" s="593">
        <v>277</v>
      </c>
      <c r="G60" s="593">
        <v>240</v>
      </c>
      <c r="H60" s="593">
        <v>584</v>
      </c>
      <c r="I60" s="593">
        <v>264</v>
      </c>
      <c r="J60" s="593">
        <v>273</v>
      </c>
      <c r="K60" s="593">
        <v>253</v>
      </c>
      <c r="L60" s="593">
        <v>273</v>
      </c>
      <c r="M60" s="593">
        <v>209</v>
      </c>
    </row>
    <row r="61" spans="1:13" ht="20.100000000000001" customHeight="1" x14ac:dyDescent="0.35">
      <c r="A61" s="30" t="s">
        <v>151</v>
      </c>
      <c r="B61" s="43" t="s">
        <v>154</v>
      </c>
      <c r="C61" s="592">
        <v>276</v>
      </c>
      <c r="D61" s="592">
        <v>263</v>
      </c>
      <c r="E61" s="592">
        <v>281</v>
      </c>
      <c r="F61" s="592">
        <v>271</v>
      </c>
      <c r="G61" s="592">
        <v>281</v>
      </c>
      <c r="H61" s="592">
        <v>288</v>
      </c>
      <c r="I61" s="592">
        <v>297</v>
      </c>
      <c r="J61" s="592">
        <v>308</v>
      </c>
      <c r="K61" s="592">
        <v>271</v>
      </c>
      <c r="L61" s="592">
        <v>279</v>
      </c>
      <c r="M61" s="592">
        <v>277</v>
      </c>
    </row>
    <row r="62" spans="1:13" ht="20.100000000000001" customHeight="1" x14ac:dyDescent="0.35">
      <c r="A62" s="26" t="s">
        <v>151</v>
      </c>
      <c r="B62" s="42" t="s">
        <v>155</v>
      </c>
      <c r="C62" s="593">
        <v>1063</v>
      </c>
      <c r="D62" s="593">
        <v>1078</v>
      </c>
      <c r="E62" s="593">
        <v>1307</v>
      </c>
      <c r="F62" s="593">
        <v>1315</v>
      </c>
      <c r="G62" s="593">
        <v>1317</v>
      </c>
      <c r="H62" s="593">
        <v>1198</v>
      </c>
      <c r="I62" s="593">
        <v>1123</v>
      </c>
      <c r="J62" s="593">
        <v>882</v>
      </c>
      <c r="K62" s="593">
        <v>1089</v>
      </c>
      <c r="L62" s="593">
        <v>1190</v>
      </c>
      <c r="M62" s="593">
        <v>1433</v>
      </c>
    </row>
    <row r="63" spans="1:13" ht="20.100000000000001" customHeight="1" x14ac:dyDescent="0.35">
      <c r="A63" s="30" t="s">
        <v>156</v>
      </c>
      <c r="B63" s="43" t="s">
        <v>429</v>
      </c>
      <c r="C63" s="592" t="s">
        <v>227</v>
      </c>
      <c r="D63" s="592">
        <v>948</v>
      </c>
      <c r="E63" s="592">
        <v>1257</v>
      </c>
      <c r="F63" s="592">
        <v>1278</v>
      </c>
      <c r="G63" s="592">
        <v>540</v>
      </c>
      <c r="H63" s="592">
        <v>857</v>
      </c>
      <c r="I63" s="592">
        <v>1444</v>
      </c>
      <c r="J63" s="592">
        <v>1472</v>
      </c>
      <c r="K63" s="592">
        <v>1403</v>
      </c>
      <c r="L63" s="592">
        <v>1284</v>
      </c>
      <c r="M63" s="592">
        <v>1206</v>
      </c>
    </row>
    <row r="64" spans="1:13" ht="20.100000000000001" customHeight="1" x14ac:dyDescent="0.35">
      <c r="A64" s="26" t="s">
        <v>156</v>
      </c>
      <c r="B64" s="42" t="s">
        <v>428</v>
      </c>
      <c r="C64" s="593" t="s">
        <v>227</v>
      </c>
      <c r="D64" s="593" t="s">
        <v>227</v>
      </c>
      <c r="E64" s="593" t="s">
        <v>227</v>
      </c>
      <c r="F64" s="593">
        <v>290</v>
      </c>
      <c r="G64" s="593">
        <v>246</v>
      </c>
      <c r="H64" s="593">
        <v>362</v>
      </c>
      <c r="I64" s="593">
        <v>380</v>
      </c>
      <c r="J64" s="593">
        <v>359</v>
      </c>
      <c r="K64" s="593">
        <v>398</v>
      </c>
      <c r="L64" s="593">
        <v>448</v>
      </c>
      <c r="M64" s="593">
        <v>328</v>
      </c>
    </row>
    <row r="65" spans="1:13" ht="20.100000000000001" customHeight="1" x14ac:dyDescent="0.35">
      <c r="A65" s="30" t="s">
        <v>161</v>
      </c>
      <c r="B65" s="43" t="s">
        <v>162</v>
      </c>
      <c r="C65" s="592">
        <v>320</v>
      </c>
      <c r="D65" s="592" t="s">
        <v>424</v>
      </c>
      <c r="E65" s="592">
        <v>284</v>
      </c>
      <c r="F65" s="592">
        <v>264</v>
      </c>
      <c r="G65" s="592">
        <v>356</v>
      </c>
      <c r="H65" s="592">
        <v>296</v>
      </c>
      <c r="I65" s="592">
        <v>357</v>
      </c>
      <c r="J65" s="592">
        <v>333</v>
      </c>
      <c r="K65" s="592">
        <v>316</v>
      </c>
      <c r="L65" s="592">
        <v>360</v>
      </c>
      <c r="M65" s="592">
        <v>2188</v>
      </c>
    </row>
    <row r="66" spans="1:13" ht="20.100000000000001" customHeight="1" x14ac:dyDescent="0.35">
      <c r="A66" s="26" t="s">
        <v>164</v>
      </c>
      <c r="B66" s="42" t="s">
        <v>165</v>
      </c>
      <c r="C66" s="593">
        <v>182</v>
      </c>
      <c r="D66" s="593">
        <v>357</v>
      </c>
      <c r="E66" s="593">
        <v>151</v>
      </c>
      <c r="F66" s="593">
        <v>168</v>
      </c>
      <c r="G66" s="593">
        <v>238</v>
      </c>
      <c r="H66" s="593">
        <v>242</v>
      </c>
      <c r="I66" s="593">
        <v>262</v>
      </c>
      <c r="J66" s="593">
        <v>182</v>
      </c>
      <c r="K66" s="593">
        <v>174</v>
      </c>
      <c r="L66" s="593">
        <v>174</v>
      </c>
      <c r="M66" s="593">
        <v>201</v>
      </c>
    </row>
    <row r="67" spans="1:13" ht="20.100000000000001" customHeight="1" x14ac:dyDescent="0.35">
      <c r="A67" s="30" t="s">
        <v>167</v>
      </c>
      <c r="B67" s="43" t="s">
        <v>168</v>
      </c>
      <c r="C67" s="592">
        <v>1227</v>
      </c>
      <c r="D67" s="592">
        <v>1126</v>
      </c>
      <c r="E67" s="592">
        <v>1172</v>
      </c>
      <c r="F67" s="592">
        <v>1059</v>
      </c>
      <c r="G67" s="592">
        <v>1094</v>
      </c>
      <c r="H67" s="592">
        <v>1286</v>
      </c>
      <c r="I67" s="592">
        <v>1431</v>
      </c>
      <c r="J67" s="592">
        <v>1366</v>
      </c>
      <c r="K67" s="592">
        <v>999</v>
      </c>
      <c r="L67" s="592">
        <v>960</v>
      </c>
      <c r="M67" s="592">
        <v>962</v>
      </c>
    </row>
    <row r="68" spans="1:13" ht="20.100000000000001" customHeight="1" x14ac:dyDescent="0.35">
      <c r="A68" s="26" t="s">
        <v>170</v>
      </c>
      <c r="B68" s="42" t="s">
        <v>171</v>
      </c>
      <c r="C68" s="593">
        <v>3180</v>
      </c>
      <c r="D68" s="593">
        <v>2544</v>
      </c>
      <c r="E68" s="593">
        <v>2582</v>
      </c>
      <c r="F68" s="593">
        <v>2522</v>
      </c>
      <c r="G68" s="593">
        <v>2396</v>
      </c>
      <c r="H68" s="593">
        <v>2266</v>
      </c>
      <c r="I68" s="593">
        <v>2316</v>
      </c>
      <c r="J68" s="593">
        <v>2162</v>
      </c>
      <c r="K68" s="593">
        <v>2353</v>
      </c>
      <c r="L68" s="593">
        <v>2316</v>
      </c>
      <c r="M68" s="593">
        <v>2438</v>
      </c>
    </row>
    <row r="69" spans="1:13" ht="20.100000000000001" customHeight="1" x14ac:dyDescent="0.35">
      <c r="A69" s="30" t="s">
        <v>173</v>
      </c>
      <c r="B69" s="43" t="s">
        <v>174</v>
      </c>
      <c r="C69" s="592">
        <v>195</v>
      </c>
      <c r="D69" s="592">
        <v>127</v>
      </c>
      <c r="E69" s="592">
        <v>101</v>
      </c>
      <c r="F69" s="592">
        <v>67</v>
      </c>
      <c r="G69" s="592">
        <v>72</v>
      </c>
      <c r="H69" s="592">
        <v>74</v>
      </c>
      <c r="I69" s="592">
        <v>66</v>
      </c>
      <c r="J69" s="592">
        <v>97</v>
      </c>
      <c r="K69" s="592">
        <v>129</v>
      </c>
      <c r="L69" s="592">
        <v>80</v>
      </c>
      <c r="M69" s="592">
        <v>83</v>
      </c>
    </row>
    <row r="70" spans="1:13" ht="32.25" customHeight="1" thickBot="1" x14ac:dyDescent="0.4">
      <c r="A70" s="45"/>
      <c r="B70" s="46" t="s">
        <v>427</v>
      </c>
      <c r="C70" s="594">
        <v>58225</v>
      </c>
      <c r="D70" s="594">
        <v>65274</v>
      </c>
      <c r="E70" s="594">
        <v>66086</v>
      </c>
      <c r="F70" s="594">
        <v>66649</v>
      </c>
      <c r="G70" s="594">
        <v>62320</v>
      </c>
      <c r="H70" s="594">
        <v>72997</v>
      </c>
      <c r="I70" s="594">
        <v>79953</v>
      </c>
      <c r="J70" s="594">
        <v>70667</v>
      </c>
      <c r="K70" s="594">
        <v>65363</v>
      </c>
      <c r="L70" s="594">
        <v>73100</v>
      </c>
      <c r="M70" s="594">
        <v>68588</v>
      </c>
    </row>
    <row r="71" spans="1:13" ht="21.95" customHeight="1" thickTop="1" x14ac:dyDescent="0.35">
      <c r="A71" s="678"/>
      <c r="B71" s="715" t="s">
        <v>754</v>
      </c>
      <c r="C71" s="715"/>
      <c r="D71" s="679"/>
      <c r="E71" s="674"/>
      <c r="F71" s="674"/>
      <c r="G71" s="679"/>
      <c r="H71" s="674"/>
      <c r="I71" s="674"/>
      <c r="J71" s="679"/>
      <c r="K71" s="674"/>
      <c r="L71" s="674"/>
      <c r="M71" s="679"/>
    </row>
    <row r="72" spans="1:13" s="458" customFormat="1" ht="20.100000000000001" customHeight="1" x14ac:dyDescent="0.35">
      <c r="A72" s="63" t="s">
        <v>731</v>
      </c>
      <c r="B72" s="64" t="s">
        <v>732</v>
      </c>
      <c r="C72" s="651">
        <v>0</v>
      </c>
      <c r="D72" s="652">
        <v>0</v>
      </c>
      <c r="E72" s="651">
        <v>0</v>
      </c>
      <c r="F72" s="651">
        <v>0</v>
      </c>
      <c r="G72" s="652">
        <v>0</v>
      </c>
      <c r="H72" s="651">
        <v>0</v>
      </c>
      <c r="I72" s="651">
        <v>0</v>
      </c>
      <c r="J72" s="652">
        <v>0</v>
      </c>
      <c r="K72" s="651">
        <v>0</v>
      </c>
      <c r="L72" s="651">
        <v>1771</v>
      </c>
      <c r="M72" s="651">
        <v>3844</v>
      </c>
    </row>
    <row r="73" spans="1:13" ht="13.9" x14ac:dyDescent="0.35">
      <c r="A73" s="41" t="s">
        <v>669</v>
      </c>
      <c r="B73" s="458"/>
    </row>
    <row r="74" spans="1:13" ht="13.9" x14ac:dyDescent="0.35">
      <c r="A74" s="41" t="s">
        <v>670</v>
      </c>
    </row>
    <row r="76" spans="1:13" x14ac:dyDescent="0.35">
      <c r="A76" s="41" t="s">
        <v>671</v>
      </c>
    </row>
    <row r="77" spans="1:13" x14ac:dyDescent="0.35">
      <c r="A77" s="41" t="s">
        <v>762</v>
      </c>
    </row>
  </sheetData>
  <autoFilter ref="A3:M3"/>
  <mergeCells count="2">
    <mergeCell ref="A2:B2"/>
    <mergeCell ref="B71:C71"/>
  </mergeCells>
  <hyperlinks>
    <hyperlink ref="A2:B2" location="TOC!A1" display="Return to Table of Contents"/>
  </hyperlinks>
  <pageMargins left="0.25" right="0.25" top="0.75" bottom="0.75" header="0.3" footer="0.3"/>
  <pageSetup scale="55" fitToHeight="0" orientation="portrait" horizontalDpi="1200" verticalDpi="1200" r:id="rId1"/>
  <headerFooter>
    <oddHeader>&amp;L&amp;9 2020-21 &amp;"Arial,Italic"Survey of Dental Education&amp;"Arial,Regular"
Report 1 - Academic Programs, Enrollment, and Graduates</oddHead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pageSetUpPr fitToPage="1"/>
  </sheetPr>
  <dimension ref="A1:BF81"/>
  <sheetViews>
    <sheetView zoomScaleNormal="100" workbookViewId="0">
      <pane xSplit="2" ySplit="5" topLeftCell="C6" activePane="bottomRight" state="frozen"/>
      <selection activeCell="I38" sqref="I38"/>
      <selection pane="topRight" activeCell="I38" sqref="I38"/>
      <selection pane="bottomLeft" activeCell="I38" sqref="I38"/>
      <selection pane="bottomRight" sqref="A1:B1"/>
    </sheetView>
  </sheetViews>
  <sheetFormatPr defaultColWidth="9.1328125" defaultRowHeight="12.75" x14ac:dyDescent="0.35"/>
  <cols>
    <col min="1" max="1" width="8.1328125" style="1" customWidth="1"/>
    <col min="2" max="2" width="56.46484375" style="1" customWidth="1"/>
    <col min="3" max="52" width="8.6640625" style="1" customWidth="1"/>
    <col min="53" max="58" width="8.6640625" style="564" customWidth="1"/>
    <col min="59" max="16384" width="9.1328125" style="1"/>
  </cols>
  <sheetData>
    <row r="1" spans="1:58" ht="33.75" customHeight="1" x14ac:dyDescent="0.4">
      <c r="A1" s="711" t="s">
        <v>940</v>
      </c>
      <c r="B1" s="711"/>
    </row>
    <row r="2" spans="1:58" ht="20.25" customHeight="1" x14ac:dyDescent="0.35">
      <c r="A2" s="709" t="s">
        <v>0</v>
      </c>
      <c r="B2" s="709"/>
    </row>
    <row r="3" spans="1:58" ht="20.100000000000001" customHeight="1" x14ac:dyDescent="0.35">
      <c r="A3" s="718"/>
      <c r="B3" s="718"/>
      <c r="C3" s="718" t="s">
        <v>207</v>
      </c>
      <c r="D3" s="718"/>
      <c r="E3" s="718"/>
      <c r="F3" s="720"/>
      <c r="G3" s="720" t="s">
        <v>208</v>
      </c>
      <c r="H3" s="721"/>
      <c r="I3" s="721"/>
      <c r="J3" s="721"/>
      <c r="K3" s="720" t="s">
        <v>209</v>
      </c>
      <c r="L3" s="721"/>
      <c r="M3" s="721"/>
      <c r="N3" s="721"/>
      <c r="O3" s="720" t="s">
        <v>210</v>
      </c>
      <c r="P3" s="721"/>
      <c r="Q3" s="721"/>
      <c r="R3" s="721"/>
      <c r="S3" s="720" t="s">
        <v>211</v>
      </c>
      <c r="T3" s="721"/>
      <c r="U3" s="721"/>
      <c r="V3" s="721"/>
      <c r="W3" s="720" t="s">
        <v>436</v>
      </c>
      <c r="X3" s="721"/>
      <c r="Y3" s="721"/>
      <c r="Z3" s="721"/>
      <c r="AA3" s="721"/>
      <c r="AB3" s="721"/>
      <c r="AC3" s="720" t="s">
        <v>213</v>
      </c>
      <c r="AD3" s="721"/>
      <c r="AE3" s="721"/>
      <c r="AF3" s="721"/>
      <c r="AG3" s="721"/>
      <c r="AH3" s="721"/>
      <c r="AI3" s="720" t="s">
        <v>214</v>
      </c>
      <c r="AJ3" s="721"/>
      <c r="AK3" s="721"/>
      <c r="AL3" s="721"/>
      <c r="AM3" s="721"/>
      <c r="AN3" s="721"/>
      <c r="AO3" s="720" t="s">
        <v>215</v>
      </c>
      <c r="AP3" s="721"/>
      <c r="AQ3" s="721"/>
      <c r="AR3" s="721"/>
      <c r="AS3" s="721"/>
      <c r="AT3" s="721"/>
      <c r="AU3" s="720" t="s">
        <v>216</v>
      </c>
      <c r="AV3" s="721"/>
      <c r="AW3" s="721"/>
      <c r="AX3" s="721"/>
      <c r="AY3" s="721"/>
      <c r="AZ3" s="721"/>
      <c r="BA3" s="720" t="s">
        <v>761</v>
      </c>
      <c r="BB3" s="721"/>
      <c r="BC3" s="721"/>
      <c r="BD3" s="721"/>
      <c r="BE3" s="721"/>
      <c r="BF3" s="721"/>
    </row>
    <row r="4" spans="1:58" ht="20.100000000000001" customHeight="1" x14ac:dyDescent="0.35">
      <c r="A4" s="718"/>
      <c r="B4" s="718"/>
      <c r="C4" s="720" t="s">
        <v>229</v>
      </c>
      <c r="D4" s="721"/>
      <c r="E4" s="721" t="s">
        <v>230</v>
      </c>
      <c r="F4" s="721"/>
      <c r="G4" s="720" t="s">
        <v>229</v>
      </c>
      <c r="H4" s="721"/>
      <c r="I4" s="721" t="s">
        <v>230</v>
      </c>
      <c r="J4" s="721"/>
      <c r="K4" s="720" t="s">
        <v>229</v>
      </c>
      <c r="L4" s="721"/>
      <c r="M4" s="721" t="s">
        <v>230</v>
      </c>
      <c r="N4" s="721"/>
      <c r="O4" s="720" t="s">
        <v>229</v>
      </c>
      <c r="P4" s="721"/>
      <c r="Q4" s="721" t="s">
        <v>230</v>
      </c>
      <c r="R4" s="721"/>
      <c r="S4" s="720" t="s">
        <v>229</v>
      </c>
      <c r="T4" s="721"/>
      <c r="U4" s="721" t="s">
        <v>230</v>
      </c>
      <c r="V4" s="721"/>
      <c r="W4" s="720" t="s">
        <v>229</v>
      </c>
      <c r="X4" s="721"/>
      <c r="Y4" s="721" t="s">
        <v>230</v>
      </c>
      <c r="Z4" s="721"/>
      <c r="AA4" s="721" t="s">
        <v>122</v>
      </c>
      <c r="AB4" s="721"/>
      <c r="AC4" s="720" t="s">
        <v>229</v>
      </c>
      <c r="AD4" s="721"/>
      <c r="AE4" s="721" t="s">
        <v>230</v>
      </c>
      <c r="AF4" s="721"/>
      <c r="AG4" s="721" t="s">
        <v>122</v>
      </c>
      <c r="AH4" s="721"/>
      <c r="AI4" s="720" t="s">
        <v>229</v>
      </c>
      <c r="AJ4" s="721"/>
      <c r="AK4" s="721" t="s">
        <v>230</v>
      </c>
      <c r="AL4" s="721"/>
      <c r="AM4" s="721" t="s">
        <v>122</v>
      </c>
      <c r="AN4" s="721"/>
      <c r="AO4" s="720" t="s">
        <v>229</v>
      </c>
      <c r="AP4" s="721"/>
      <c r="AQ4" s="721" t="s">
        <v>230</v>
      </c>
      <c r="AR4" s="721"/>
      <c r="AS4" s="721" t="s">
        <v>122</v>
      </c>
      <c r="AT4" s="721"/>
      <c r="AU4" s="720" t="s">
        <v>229</v>
      </c>
      <c r="AV4" s="721"/>
      <c r="AW4" s="721" t="s">
        <v>230</v>
      </c>
      <c r="AX4" s="721"/>
      <c r="AY4" s="721" t="s">
        <v>122</v>
      </c>
      <c r="AZ4" s="721"/>
      <c r="BA4" s="720" t="s">
        <v>229</v>
      </c>
      <c r="BB4" s="721"/>
      <c r="BC4" s="721" t="s">
        <v>230</v>
      </c>
      <c r="BD4" s="721"/>
      <c r="BE4" s="721" t="s">
        <v>122</v>
      </c>
      <c r="BF4" s="721"/>
    </row>
    <row r="5" spans="1:58" ht="20.100000000000001" customHeight="1" x14ac:dyDescent="0.35">
      <c r="A5" s="49" t="s">
        <v>1</v>
      </c>
      <c r="B5" s="58" t="s">
        <v>750</v>
      </c>
      <c r="C5" s="49" t="s">
        <v>231</v>
      </c>
      <c r="D5" s="22" t="s">
        <v>232</v>
      </c>
      <c r="E5" s="22" t="s">
        <v>231</v>
      </c>
      <c r="F5" s="22" t="s">
        <v>232</v>
      </c>
      <c r="G5" s="49" t="s">
        <v>231</v>
      </c>
      <c r="H5" s="22" t="s">
        <v>232</v>
      </c>
      <c r="I5" s="22" t="s">
        <v>231</v>
      </c>
      <c r="J5" s="22" t="s">
        <v>232</v>
      </c>
      <c r="K5" s="49" t="s">
        <v>231</v>
      </c>
      <c r="L5" s="22" t="s">
        <v>232</v>
      </c>
      <c r="M5" s="22" t="s">
        <v>231</v>
      </c>
      <c r="N5" s="22" t="s">
        <v>232</v>
      </c>
      <c r="O5" s="49" t="s">
        <v>231</v>
      </c>
      <c r="P5" s="22" t="s">
        <v>232</v>
      </c>
      <c r="Q5" s="22" t="s">
        <v>231</v>
      </c>
      <c r="R5" s="22" t="s">
        <v>232</v>
      </c>
      <c r="S5" s="49" t="s">
        <v>231</v>
      </c>
      <c r="T5" s="22" t="s">
        <v>232</v>
      </c>
      <c r="U5" s="22" t="s">
        <v>231</v>
      </c>
      <c r="V5" s="22" t="s">
        <v>232</v>
      </c>
      <c r="W5" s="49" t="s">
        <v>231</v>
      </c>
      <c r="X5" s="22" t="s">
        <v>232</v>
      </c>
      <c r="Y5" s="22" t="s">
        <v>231</v>
      </c>
      <c r="Z5" s="22" t="s">
        <v>232</v>
      </c>
      <c r="AA5" s="22" t="s">
        <v>231</v>
      </c>
      <c r="AB5" s="22" t="s">
        <v>232</v>
      </c>
      <c r="AC5" s="49" t="s">
        <v>231</v>
      </c>
      <c r="AD5" s="22" t="s">
        <v>232</v>
      </c>
      <c r="AE5" s="22" t="s">
        <v>231</v>
      </c>
      <c r="AF5" s="22" t="s">
        <v>232</v>
      </c>
      <c r="AG5" s="22" t="s">
        <v>231</v>
      </c>
      <c r="AH5" s="22" t="s">
        <v>232</v>
      </c>
      <c r="AI5" s="49" t="s">
        <v>231</v>
      </c>
      <c r="AJ5" s="22" t="s">
        <v>232</v>
      </c>
      <c r="AK5" s="22" t="s">
        <v>231</v>
      </c>
      <c r="AL5" s="22" t="s">
        <v>232</v>
      </c>
      <c r="AM5" s="22" t="s">
        <v>231</v>
      </c>
      <c r="AN5" s="22" t="s">
        <v>232</v>
      </c>
      <c r="AO5" s="49" t="s">
        <v>231</v>
      </c>
      <c r="AP5" s="22" t="s">
        <v>232</v>
      </c>
      <c r="AQ5" s="22" t="s">
        <v>231</v>
      </c>
      <c r="AR5" s="22" t="s">
        <v>232</v>
      </c>
      <c r="AS5" s="22" t="s">
        <v>231</v>
      </c>
      <c r="AT5" s="22" t="s">
        <v>232</v>
      </c>
      <c r="AU5" s="49" t="s">
        <v>231</v>
      </c>
      <c r="AV5" s="22" t="s">
        <v>232</v>
      </c>
      <c r="AW5" s="22" t="s">
        <v>231</v>
      </c>
      <c r="AX5" s="22" t="s">
        <v>232</v>
      </c>
      <c r="AY5" s="22" t="s">
        <v>231</v>
      </c>
      <c r="AZ5" s="22" t="s">
        <v>232</v>
      </c>
      <c r="BA5" s="562" t="s">
        <v>231</v>
      </c>
      <c r="BB5" s="563" t="s">
        <v>232</v>
      </c>
      <c r="BC5" s="563" t="s">
        <v>231</v>
      </c>
      <c r="BD5" s="563" t="s">
        <v>232</v>
      </c>
      <c r="BE5" s="563" t="s">
        <v>231</v>
      </c>
      <c r="BF5" s="563" t="s">
        <v>232</v>
      </c>
    </row>
    <row r="6" spans="1:58" ht="20.100000000000001" customHeight="1" x14ac:dyDescent="0.35">
      <c r="A6" s="30" t="s">
        <v>9</v>
      </c>
      <c r="B6" s="43" t="s">
        <v>10</v>
      </c>
      <c r="C6" s="32">
        <v>84</v>
      </c>
      <c r="D6" s="62">
        <v>54.5</v>
      </c>
      <c r="E6" s="32">
        <v>70</v>
      </c>
      <c r="F6" s="62">
        <v>45.5</v>
      </c>
      <c r="G6" s="32">
        <v>110</v>
      </c>
      <c r="H6" s="62">
        <v>55</v>
      </c>
      <c r="I6" s="32">
        <v>90</v>
      </c>
      <c r="J6" s="62">
        <v>45</v>
      </c>
      <c r="K6" s="32">
        <v>118</v>
      </c>
      <c r="L6" s="62">
        <v>53.4</v>
      </c>
      <c r="M6" s="32">
        <v>103</v>
      </c>
      <c r="N6" s="62">
        <v>46.6</v>
      </c>
      <c r="O6" s="32">
        <v>120</v>
      </c>
      <c r="P6" s="62">
        <v>52.6</v>
      </c>
      <c r="Q6" s="32">
        <v>108</v>
      </c>
      <c r="R6" s="62">
        <v>47.4</v>
      </c>
      <c r="S6" s="32">
        <v>104</v>
      </c>
      <c r="T6" s="62">
        <v>51.7</v>
      </c>
      <c r="U6" s="32">
        <v>97</v>
      </c>
      <c r="V6" s="62">
        <v>48.3</v>
      </c>
      <c r="W6" s="32">
        <v>111</v>
      </c>
      <c r="X6" s="62">
        <v>48.9</v>
      </c>
      <c r="Y6" s="32">
        <v>116</v>
      </c>
      <c r="Z6" s="62">
        <v>51.1</v>
      </c>
      <c r="AA6" s="32">
        <v>0</v>
      </c>
      <c r="AB6" s="62">
        <v>0</v>
      </c>
      <c r="AC6" s="32">
        <v>143</v>
      </c>
      <c r="AD6" s="62">
        <v>52.2</v>
      </c>
      <c r="AE6" s="32">
        <v>131</v>
      </c>
      <c r="AF6" s="62">
        <v>47.8</v>
      </c>
      <c r="AG6" s="32">
        <v>0</v>
      </c>
      <c r="AH6" s="62">
        <v>0</v>
      </c>
      <c r="AI6" s="32">
        <v>468</v>
      </c>
      <c r="AJ6" s="62">
        <v>51</v>
      </c>
      <c r="AK6" s="32">
        <v>449</v>
      </c>
      <c r="AL6" s="62">
        <v>49</v>
      </c>
      <c r="AM6" s="32">
        <v>0</v>
      </c>
      <c r="AN6" s="62">
        <v>0</v>
      </c>
      <c r="AO6" s="32">
        <v>478</v>
      </c>
      <c r="AP6" s="62">
        <v>47.7</v>
      </c>
      <c r="AQ6" s="32">
        <v>523</v>
      </c>
      <c r="AR6" s="62">
        <v>52.1</v>
      </c>
      <c r="AS6" s="32">
        <v>2</v>
      </c>
      <c r="AT6" s="62">
        <v>0.2</v>
      </c>
      <c r="AU6" s="32">
        <v>459</v>
      </c>
      <c r="AV6" s="62">
        <v>47</v>
      </c>
      <c r="AW6" s="32">
        <v>516</v>
      </c>
      <c r="AX6" s="62">
        <v>52.9</v>
      </c>
      <c r="AY6" s="32">
        <v>1</v>
      </c>
      <c r="AZ6" s="62">
        <v>0.1</v>
      </c>
      <c r="BA6" s="32">
        <v>419</v>
      </c>
      <c r="BB6" s="62">
        <v>44.9</v>
      </c>
      <c r="BC6" s="32">
        <v>514</v>
      </c>
      <c r="BD6" s="62">
        <v>55.1</v>
      </c>
      <c r="BE6" s="32">
        <v>0</v>
      </c>
      <c r="BF6" s="62">
        <v>0</v>
      </c>
    </row>
    <row r="7" spans="1:58" ht="20.100000000000001" customHeight="1" x14ac:dyDescent="0.35">
      <c r="A7" s="26" t="s">
        <v>16</v>
      </c>
      <c r="B7" s="42" t="s">
        <v>17</v>
      </c>
      <c r="C7" s="27">
        <v>1434</v>
      </c>
      <c r="D7" s="446">
        <v>60.3</v>
      </c>
      <c r="E7" s="28">
        <v>944</v>
      </c>
      <c r="F7" s="446">
        <v>39.700000000000003</v>
      </c>
      <c r="G7" s="27">
        <v>1763</v>
      </c>
      <c r="H7" s="446">
        <v>59.3</v>
      </c>
      <c r="I7" s="27">
        <v>1208</v>
      </c>
      <c r="J7" s="446">
        <v>40.700000000000003</v>
      </c>
      <c r="K7" s="27">
        <v>1370</v>
      </c>
      <c r="L7" s="446">
        <v>54.7</v>
      </c>
      <c r="M7" s="27">
        <v>1135</v>
      </c>
      <c r="N7" s="446">
        <v>45.3</v>
      </c>
      <c r="O7" s="28">
        <v>197</v>
      </c>
      <c r="P7" s="446">
        <v>52.5</v>
      </c>
      <c r="Q7" s="28">
        <v>178</v>
      </c>
      <c r="R7" s="446">
        <v>47.5</v>
      </c>
      <c r="S7" s="27">
        <v>1269</v>
      </c>
      <c r="T7" s="446">
        <v>57.9</v>
      </c>
      <c r="U7" s="28">
        <v>921</v>
      </c>
      <c r="V7" s="446">
        <v>42.1</v>
      </c>
      <c r="W7" s="28">
        <v>705</v>
      </c>
      <c r="X7" s="446">
        <v>53.9</v>
      </c>
      <c r="Y7" s="28">
        <v>597</v>
      </c>
      <c r="Z7" s="446">
        <v>45.6</v>
      </c>
      <c r="AA7" s="28">
        <v>7</v>
      </c>
      <c r="AB7" s="446">
        <v>0.5</v>
      </c>
      <c r="AC7" s="28">
        <v>631</v>
      </c>
      <c r="AD7" s="446">
        <v>51.1</v>
      </c>
      <c r="AE7" s="28">
        <v>587</v>
      </c>
      <c r="AF7" s="446">
        <v>47.5</v>
      </c>
      <c r="AG7" s="28">
        <v>17</v>
      </c>
      <c r="AH7" s="446">
        <v>1.4</v>
      </c>
      <c r="AI7" s="28">
        <v>153</v>
      </c>
      <c r="AJ7" s="446">
        <v>56.3</v>
      </c>
      <c r="AK7" s="28">
        <v>118</v>
      </c>
      <c r="AL7" s="446">
        <v>43.4</v>
      </c>
      <c r="AM7" s="28">
        <v>1</v>
      </c>
      <c r="AN7" s="446">
        <v>0.4</v>
      </c>
      <c r="AO7" s="28">
        <v>531</v>
      </c>
      <c r="AP7" s="446">
        <v>50</v>
      </c>
      <c r="AQ7" s="28">
        <v>526</v>
      </c>
      <c r="AR7" s="446">
        <v>49.6</v>
      </c>
      <c r="AS7" s="28">
        <v>4</v>
      </c>
      <c r="AT7" s="446">
        <v>0.4</v>
      </c>
      <c r="AU7" s="28">
        <v>726</v>
      </c>
      <c r="AV7" s="446">
        <v>47.7</v>
      </c>
      <c r="AW7" s="28">
        <v>795</v>
      </c>
      <c r="AX7" s="446">
        <v>52.3</v>
      </c>
      <c r="AY7" s="28">
        <v>0</v>
      </c>
      <c r="AZ7" s="446">
        <v>0</v>
      </c>
      <c r="BA7" s="28">
        <v>146</v>
      </c>
      <c r="BB7" s="446">
        <v>44</v>
      </c>
      <c r="BC7" s="28">
        <v>186</v>
      </c>
      <c r="BD7" s="446">
        <v>56</v>
      </c>
      <c r="BE7" s="28">
        <v>0</v>
      </c>
      <c r="BF7" s="446">
        <v>0</v>
      </c>
    </row>
    <row r="8" spans="1:58" ht="20.100000000000001" customHeight="1" x14ac:dyDescent="0.35">
      <c r="A8" s="30" t="s">
        <v>16</v>
      </c>
      <c r="B8" s="43" t="s">
        <v>20</v>
      </c>
      <c r="C8" s="31">
        <v>1315</v>
      </c>
      <c r="D8" s="62">
        <v>61.7</v>
      </c>
      <c r="E8" s="32">
        <v>817</v>
      </c>
      <c r="F8" s="62">
        <v>38.299999999999997</v>
      </c>
      <c r="G8" s="31">
        <v>1162</v>
      </c>
      <c r="H8" s="62">
        <v>64.3</v>
      </c>
      <c r="I8" s="32">
        <v>646</v>
      </c>
      <c r="J8" s="62">
        <v>35.700000000000003</v>
      </c>
      <c r="K8" s="31">
        <v>1290</v>
      </c>
      <c r="L8" s="62">
        <v>59.8</v>
      </c>
      <c r="M8" s="32">
        <v>868</v>
      </c>
      <c r="N8" s="62">
        <v>40.200000000000003</v>
      </c>
      <c r="O8" s="31">
        <v>1251</v>
      </c>
      <c r="P8" s="62">
        <v>60.6</v>
      </c>
      <c r="Q8" s="32">
        <v>812</v>
      </c>
      <c r="R8" s="62">
        <v>39.4</v>
      </c>
      <c r="S8" s="31">
        <v>1271</v>
      </c>
      <c r="T8" s="62">
        <v>61.1</v>
      </c>
      <c r="U8" s="32">
        <v>810</v>
      </c>
      <c r="V8" s="62">
        <v>38.9</v>
      </c>
      <c r="W8" s="31">
        <v>1190</v>
      </c>
      <c r="X8" s="62">
        <v>57.6</v>
      </c>
      <c r="Y8" s="32">
        <v>876</v>
      </c>
      <c r="Z8" s="62">
        <v>42.4</v>
      </c>
      <c r="AA8" s="32">
        <v>0</v>
      </c>
      <c r="AB8" s="62">
        <v>0</v>
      </c>
      <c r="AC8" s="31">
        <v>1273</v>
      </c>
      <c r="AD8" s="62">
        <v>56.6</v>
      </c>
      <c r="AE8" s="32">
        <v>978</v>
      </c>
      <c r="AF8" s="62">
        <v>43.4</v>
      </c>
      <c r="AG8" s="32">
        <v>0</v>
      </c>
      <c r="AH8" s="62">
        <v>0</v>
      </c>
      <c r="AI8" s="32">
        <v>972</v>
      </c>
      <c r="AJ8" s="62">
        <v>56.2</v>
      </c>
      <c r="AK8" s="32">
        <v>757</v>
      </c>
      <c r="AL8" s="62">
        <v>43.7</v>
      </c>
      <c r="AM8" s="32">
        <v>2</v>
      </c>
      <c r="AN8" s="62">
        <v>0.1</v>
      </c>
      <c r="AO8" s="32">
        <v>838</v>
      </c>
      <c r="AP8" s="62">
        <v>55.4</v>
      </c>
      <c r="AQ8" s="32">
        <v>675</v>
      </c>
      <c r="AR8" s="62">
        <v>44.6</v>
      </c>
      <c r="AS8" s="32">
        <v>0</v>
      </c>
      <c r="AT8" s="62">
        <v>0</v>
      </c>
      <c r="AU8" s="32">
        <v>644</v>
      </c>
      <c r="AV8" s="62">
        <v>52.6</v>
      </c>
      <c r="AW8" s="32">
        <v>580</v>
      </c>
      <c r="AX8" s="62">
        <v>47.3</v>
      </c>
      <c r="AY8" s="32">
        <v>1</v>
      </c>
      <c r="AZ8" s="62">
        <v>0.1</v>
      </c>
      <c r="BA8" s="32">
        <v>623</v>
      </c>
      <c r="BB8" s="62">
        <v>51.5</v>
      </c>
      <c r="BC8" s="32">
        <v>586</v>
      </c>
      <c r="BD8" s="62">
        <v>48.5</v>
      </c>
      <c r="BE8" s="32">
        <v>0</v>
      </c>
      <c r="BF8" s="62">
        <v>0</v>
      </c>
    </row>
    <row r="9" spans="1:58" ht="20.100000000000001" customHeight="1" x14ac:dyDescent="0.35">
      <c r="A9" s="26" t="s">
        <v>23</v>
      </c>
      <c r="B9" s="42" t="s">
        <v>24</v>
      </c>
      <c r="C9" s="28">
        <v>690</v>
      </c>
      <c r="D9" s="446">
        <v>63.9</v>
      </c>
      <c r="E9" s="28">
        <v>389</v>
      </c>
      <c r="F9" s="446">
        <v>36.1</v>
      </c>
      <c r="G9" s="48" t="s">
        <v>444</v>
      </c>
      <c r="H9" s="447" t="s">
        <v>227</v>
      </c>
      <c r="I9" s="28" t="s">
        <v>424</v>
      </c>
      <c r="J9" s="447" t="s">
        <v>227</v>
      </c>
      <c r="K9" s="28">
        <v>150</v>
      </c>
      <c r="L9" s="446">
        <v>53.4</v>
      </c>
      <c r="M9" s="28">
        <v>131</v>
      </c>
      <c r="N9" s="446">
        <v>46.6</v>
      </c>
      <c r="O9" s="28">
        <v>191</v>
      </c>
      <c r="P9" s="446">
        <v>51.1</v>
      </c>
      <c r="Q9" s="28">
        <v>183</v>
      </c>
      <c r="R9" s="446">
        <v>48.9</v>
      </c>
      <c r="S9" s="28">
        <v>140</v>
      </c>
      <c r="T9" s="446">
        <v>51.7</v>
      </c>
      <c r="U9" s="28">
        <v>131</v>
      </c>
      <c r="V9" s="446">
        <v>48.3</v>
      </c>
      <c r="W9" s="28">
        <v>170</v>
      </c>
      <c r="X9" s="446">
        <v>61.4</v>
      </c>
      <c r="Y9" s="28">
        <v>107</v>
      </c>
      <c r="Z9" s="446">
        <v>38.6</v>
      </c>
      <c r="AA9" s="28">
        <v>0</v>
      </c>
      <c r="AB9" s="446">
        <v>0</v>
      </c>
      <c r="AC9" s="28">
        <v>186</v>
      </c>
      <c r="AD9" s="446">
        <v>53.9</v>
      </c>
      <c r="AE9" s="28">
        <v>159</v>
      </c>
      <c r="AF9" s="446">
        <v>46.1</v>
      </c>
      <c r="AG9" s="28">
        <v>0</v>
      </c>
      <c r="AH9" s="446">
        <v>0</v>
      </c>
      <c r="AI9" s="28">
        <v>169</v>
      </c>
      <c r="AJ9" s="446">
        <v>51.2</v>
      </c>
      <c r="AK9" s="28">
        <v>161</v>
      </c>
      <c r="AL9" s="446">
        <v>48.8</v>
      </c>
      <c r="AM9" s="28">
        <v>0</v>
      </c>
      <c r="AN9" s="446">
        <v>0</v>
      </c>
      <c r="AO9" s="28">
        <v>126</v>
      </c>
      <c r="AP9" s="446">
        <v>47.4</v>
      </c>
      <c r="AQ9" s="28">
        <v>140</v>
      </c>
      <c r="AR9" s="446">
        <v>52.6</v>
      </c>
      <c r="AS9" s="28">
        <v>0</v>
      </c>
      <c r="AT9" s="446">
        <v>0</v>
      </c>
      <c r="AU9" s="27">
        <v>1001</v>
      </c>
      <c r="AV9" s="446">
        <v>49.5</v>
      </c>
      <c r="AW9" s="27">
        <v>1020</v>
      </c>
      <c r="AX9" s="446">
        <v>50.5</v>
      </c>
      <c r="AY9" s="28">
        <v>0</v>
      </c>
      <c r="AZ9" s="446">
        <v>0</v>
      </c>
      <c r="BA9" s="27">
        <v>1006</v>
      </c>
      <c r="BB9" s="446">
        <v>47.7</v>
      </c>
      <c r="BC9" s="27">
        <v>1103</v>
      </c>
      <c r="BD9" s="446">
        <v>52.3</v>
      </c>
      <c r="BE9" s="28">
        <v>1</v>
      </c>
      <c r="BF9" s="446">
        <v>0</v>
      </c>
    </row>
    <row r="10" spans="1:58" ht="20.100000000000001" customHeight="1" x14ac:dyDescent="0.35">
      <c r="A10" s="30" t="s">
        <v>23</v>
      </c>
      <c r="B10" s="43" t="s">
        <v>28</v>
      </c>
      <c r="C10" s="32">
        <v>568</v>
      </c>
      <c r="D10" s="62">
        <v>52.9</v>
      </c>
      <c r="E10" s="32">
        <v>506</v>
      </c>
      <c r="F10" s="62">
        <v>47.1</v>
      </c>
      <c r="G10" s="32">
        <v>632</v>
      </c>
      <c r="H10" s="62">
        <v>55</v>
      </c>
      <c r="I10" s="32">
        <v>518</v>
      </c>
      <c r="J10" s="62">
        <v>45</v>
      </c>
      <c r="K10" s="32">
        <v>707</v>
      </c>
      <c r="L10" s="62">
        <v>53.1</v>
      </c>
      <c r="M10" s="32">
        <v>625</v>
      </c>
      <c r="N10" s="62">
        <v>46.9</v>
      </c>
      <c r="O10" s="32">
        <v>632</v>
      </c>
      <c r="P10" s="62">
        <v>51.7</v>
      </c>
      <c r="Q10" s="32">
        <v>590</v>
      </c>
      <c r="R10" s="62">
        <v>48.3</v>
      </c>
      <c r="S10" s="32">
        <v>634</v>
      </c>
      <c r="T10" s="62">
        <v>50.6</v>
      </c>
      <c r="U10" s="32">
        <v>618</v>
      </c>
      <c r="V10" s="62">
        <v>49.4</v>
      </c>
      <c r="W10" s="32">
        <v>669</v>
      </c>
      <c r="X10" s="62">
        <v>51.1</v>
      </c>
      <c r="Y10" s="32">
        <v>635</v>
      </c>
      <c r="Z10" s="62">
        <v>48.5</v>
      </c>
      <c r="AA10" s="32">
        <v>6</v>
      </c>
      <c r="AB10" s="62">
        <v>0.5</v>
      </c>
      <c r="AC10" s="32">
        <v>692</v>
      </c>
      <c r="AD10" s="62">
        <v>48.9</v>
      </c>
      <c r="AE10" s="32">
        <v>710</v>
      </c>
      <c r="AF10" s="62">
        <v>50.2</v>
      </c>
      <c r="AG10" s="32">
        <v>13</v>
      </c>
      <c r="AH10" s="62">
        <v>0.9</v>
      </c>
      <c r="AI10" s="32">
        <v>691</v>
      </c>
      <c r="AJ10" s="62">
        <v>50</v>
      </c>
      <c r="AK10" s="32">
        <v>691</v>
      </c>
      <c r="AL10" s="62">
        <v>50</v>
      </c>
      <c r="AM10" s="32">
        <v>0</v>
      </c>
      <c r="AN10" s="62">
        <v>0</v>
      </c>
      <c r="AO10" s="32">
        <v>589</v>
      </c>
      <c r="AP10" s="62">
        <v>48.6</v>
      </c>
      <c r="AQ10" s="32">
        <v>619</v>
      </c>
      <c r="AR10" s="62">
        <v>51.1</v>
      </c>
      <c r="AS10" s="32">
        <v>3</v>
      </c>
      <c r="AT10" s="62">
        <v>0.2</v>
      </c>
      <c r="AU10" s="32">
        <v>550</v>
      </c>
      <c r="AV10" s="62">
        <v>45.5</v>
      </c>
      <c r="AW10" s="32">
        <v>658</v>
      </c>
      <c r="AX10" s="62">
        <v>54.5</v>
      </c>
      <c r="AY10" s="32">
        <v>0</v>
      </c>
      <c r="AZ10" s="62">
        <v>0</v>
      </c>
      <c r="BA10" s="32">
        <v>551</v>
      </c>
      <c r="BB10" s="62">
        <v>43.3</v>
      </c>
      <c r="BC10" s="32">
        <v>722</v>
      </c>
      <c r="BD10" s="62">
        <v>56.7</v>
      </c>
      <c r="BE10" s="32">
        <v>0</v>
      </c>
      <c r="BF10" s="62">
        <v>0</v>
      </c>
    </row>
    <row r="11" spans="1:58" ht="20.100000000000001" customHeight="1" x14ac:dyDescent="0.35">
      <c r="A11" s="26" t="s">
        <v>23</v>
      </c>
      <c r="B11" s="42" t="s">
        <v>29</v>
      </c>
      <c r="C11" s="28">
        <v>70</v>
      </c>
      <c r="D11" s="446">
        <v>54.3</v>
      </c>
      <c r="E11" s="28">
        <v>59</v>
      </c>
      <c r="F11" s="446">
        <v>45.7</v>
      </c>
      <c r="G11" s="28">
        <v>89</v>
      </c>
      <c r="H11" s="446">
        <v>53.9</v>
      </c>
      <c r="I11" s="28">
        <v>76</v>
      </c>
      <c r="J11" s="446">
        <v>46.1</v>
      </c>
      <c r="K11" s="28">
        <v>78</v>
      </c>
      <c r="L11" s="446">
        <v>49.4</v>
      </c>
      <c r="M11" s="28">
        <v>80</v>
      </c>
      <c r="N11" s="446">
        <v>50.6</v>
      </c>
      <c r="O11" s="28">
        <v>67</v>
      </c>
      <c r="P11" s="446">
        <v>50.8</v>
      </c>
      <c r="Q11" s="28">
        <v>65</v>
      </c>
      <c r="R11" s="446">
        <v>49.2</v>
      </c>
      <c r="S11" s="28">
        <v>68</v>
      </c>
      <c r="T11" s="446">
        <v>47.9</v>
      </c>
      <c r="U11" s="28">
        <v>74</v>
      </c>
      <c r="V11" s="446">
        <v>52.1</v>
      </c>
      <c r="W11" s="28">
        <v>79</v>
      </c>
      <c r="X11" s="446">
        <v>53</v>
      </c>
      <c r="Y11" s="28">
        <v>70</v>
      </c>
      <c r="Z11" s="446">
        <v>47</v>
      </c>
      <c r="AA11" s="28">
        <v>0</v>
      </c>
      <c r="AB11" s="446">
        <v>0</v>
      </c>
      <c r="AC11" s="28">
        <v>72</v>
      </c>
      <c r="AD11" s="446">
        <v>46.2</v>
      </c>
      <c r="AE11" s="28">
        <v>84</v>
      </c>
      <c r="AF11" s="446">
        <v>53.8</v>
      </c>
      <c r="AG11" s="28">
        <v>0</v>
      </c>
      <c r="AH11" s="446">
        <v>0</v>
      </c>
      <c r="AI11" s="28">
        <v>89</v>
      </c>
      <c r="AJ11" s="446">
        <v>52.4</v>
      </c>
      <c r="AK11" s="28">
        <v>81</v>
      </c>
      <c r="AL11" s="446">
        <v>47.6</v>
      </c>
      <c r="AM11" s="28">
        <v>0</v>
      </c>
      <c r="AN11" s="446">
        <v>0</v>
      </c>
      <c r="AO11" s="28">
        <v>84</v>
      </c>
      <c r="AP11" s="446">
        <v>48.8</v>
      </c>
      <c r="AQ11" s="28">
        <v>88</v>
      </c>
      <c r="AR11" s="446">
        <v>51.2</v>
      </c>
      <c r="AS11" s="28">
        <v>0</v>
      </c>
      <c r="AT11" s="446">
        <v>0</v>
      </c>
      <c r="AU11" s="28">
        <v>65</v>
      </c>
      <c r="AV11" s="446">
        <v>43.9</v>
      </c>
      <c r="AW11" s="28">
        <v>83</v>
      </c>
      <c r="AX11" s="446">
        <v>56.1</v>
      </c>
      <c r="AY11" s="28">
        <v>0</v>
      </c>
      <c r="AZ11" s="446">
        <v>0</v>
      </c>
      <c r="BA11" s="28">
        <v>71</v>
      </c>
      <c r="BB11" s="446">
        <v>42.8</v>
      </c>
      <c r="BC11" s="28">
        <v>95</v>
      </c>
      <c r="BD11" s="446">
        <v>57.2</v>
      </c>
      <c r="BE11" s="28">
        <v>0</v>
      </c>
      <c r="BF11" s="446">
        <v>0</v>
      </c>
    </row>
    <row r="12" spans="1:58" ht="20.100000000000001" customHeight="1" x14ac:dyDescent="0.35">
      <c r="A12" s="30" t="s">
        <v>23</v>
      </c>
      <c r="B12" s="43" t="s">
        <v>31</v>
      </c>
      <c r="C12" s="31">
        <v>1847</v>
      </c>
      <c r="D12" s="62">
        <v>57.2</v>
      </c>
      <c r="E12" s="31">
        <v>1381</v>
      </c>
      <c r="F12" s="62">
        <v>42.8</v>
      </c>
      <c r="G12" s="31">
        <v>1852</v>
      </c>
      <c r="H12" s="62">
        <v>56.8</v>
      </c>
      <c r="I12" s="31">
        <v>1410</v>
      </c>
      <c r="J12" s="62">
        <v>43.2</v>
      </c>
      <c r="K12" s="31">
        <v>1861</v>
      </c>
      <c r="L12" s="62">
        <v>54.6</v>
      </c>
      <c r="M12" s="31">
        <v>1550</v>
      </c>
      <c r="N12" s="62">
        <v>45.4</v>
      </c>
      <c r="O12" s="31">
        <v>1851</v>
      </c>
      <c r="P12" s="62">
        <v>56.4</v>
      </c>
      <c r="Q12" s="31">
        <v>1432</v>
      </c>
      <c r="R12" s="62">
        <v>43.6</v>
      </c>
      <c r="S12" s="32">
        <v>329</v>
      </c>
      <c r="T12" s="62">
        <v>53.3</v>
      </c>
      <c r="U12" s="32">
        <v>288</v>
      </c>
      <c r="V12" s="62">
        <v>46.7</v>
      </c>
      <c r="W12" s="31">
        <v>1786</v>
      </c>
      <c r="X12" s="62">
        <v>52.1</v>
      </c>
      <c r="Y12" s="31">
        <v>1641</v>
      </c>
      <c r="Z12" s="62">
        <v>47.9</v>
      </c>
      <c r="AA12" s="32">
        <v>0</v>
      </c>
      <c r="AB12" s="62">
        <v>0</v>
      </c>
      <c r="AC12" s="31">
        <v>1580</v>
      </c>
      <c r="AD12" s="62">
        <v>51.7</v>
      </c>
      <c r="AE12" s="31">
        <v>1478</v>
      </c>
      <c r="AF12" s="62">
        <v>48.3</v>
      </c>
      <c r="AG12" s="32">
        <v>0</v>
      </c>
      <c r="AH12" s="62">
        <v>0</v>
      </c>
      <c r="AI12" s="31">
        <v>1488</v>
      </c>
      <c r="AJ12" s="62">
        <v>51.7</v>
      </c>
      <c r="AK12" s="31">
        <v>1389</v>
      </c>
      <c r="AL12" s="62">
        <v>48.3</v>
      </c>
      <c r="AM12" s="32">
        <v>0</v>
      </c>
      <c r="AN12" s="62">
        <v>0</v>
      </c>
      <c r="AO12" s="31">
        <v>1296</v>
      </c>
      <c r="AP12" s="62">
        <v>49.2</v>
      </c>
      <c r="AQ12" s="31">
        <v>1338</v>
      </c>
      <c r="AR12" s="62">
        <v>50.8</v>
      </c>
      <c r="AS12" s="32">
        <v>0</v>
      </c>
      <c r="AT12" s="62">
        <v>0</v>
      </c>
      <c r="AU12" s="31">
        <v>1059</v>
      </c>
      <c r="AV12" s="62">
        <v>49.1</v>
      </c>
      <c r="AW12" s="31">
        <v>1100</v>
      </c>
      <c r="AX12" s="62">
        <v>50.9</v>
      </c>
      <c r="AY12" s="32">
        <v>0</v>
      </c>
      <c r="AZ12" s="62">
        <v>0</v>
      </c>
      <c r="BA12" s="31">
        <v>1006</v>
      </c>
      <c r="BB12" s="62">
        <v>46.5</v>
      </c>
      <c r="BC12" s="31">
        <v>1154</v>
      </c>
      <c r="BD12" s="62">
        <v>53.4</v>
      </c>
      <c r="BE12" s="32">
        <v>2</v>
      </c>
      <c r="BF12" s="62">
        <v>0.1</v>
      </c>
    </row>
    <row r="13" spans="1:58" ht="20.100000000000001" customHeight="1" x14ac:dyDescent="0.35">
      <c r="A13" s="26" t="s">
        <v>23</v>
      </c>
      <c r="B13" s="42" t="s">
        <v>34</v>
      </c>
      <c r="C13" s="28">
        <v>200</v>
      </c>
      <c r="D13" s="446">
        <v>57.6</v>
      </c>
      <c r="E13" s="28">
        <v>147</v>
      </c>
      <c r="F13" s="446">
        <v>42.4</v>
      </c>
      <c r="G13" s="28">
        <v>239</v>
      </c>
      <c r="H13" s="446">
        <v>62.4</v>
      </c>
      <c r="I13" s="28">
        <v>144</v>
      </c>
      <c r="J13" s="446">
        <v>37.6</v>
      </c>
      <c r="K13" s="28">
        <v>265</v>
      </c>
      <c r="L13" s="446">
        <v>56.3</v>
      </c>
      <c r="M13" s="28">
        <v>206</v>
      </c>
      <c r="N13" s="446">
        <v>43.7</v>
      </c>
      <c r="O13" s="28">
        <v>217</v>
      </c>
      <c r="P13" s="446">
        <v>59.5</v>
      </c>
      <c r="Q13" s="28">
        <v>148</v>
      </c>
      <c r="R13" s="446">
        <v>40.5</v>
      </c>
      <c r="S13" s="28">
        <v>153</v>
      </c>
      <c r="T13" s="446">
        <v>56</v>
      </c>
      <c r="U13" s="28">
        <v>120</v>
      </c>
      <c r="V13" s="446">
        <v>44</v>
      </c>
      <c r="W13" s="28">
        <v>604</v>
      </c>
      <c r="X13" s="446">
        <v>55.6</v>
      </c>
      <c r="Y13" s="28">
        <v>468</v>
      </c>
      <c r="Z13" s="446">
        <v>43.1</v>
      </c>
      <c r="AA13" s="28">
        <v>14</v>
      </c>
      <c r="AB13" s="446">
        <v>1.3</v>
      </c>
      <c r="AC13" s="28">
        <v>631</v>
      </c>
      <c r="AD13" s="446">
        <v>53.1</v>
      </c>
      <c r="AE13" s="28">
        <v>558</v>
      </c>
      <c r="AF13" s="446">
        <v>46.9</v>
      </c>
      <c r="AG13" s="28">
        <v>0</v>
      </c>
      <c r="AH13" s="446">
        <v>0</v>
      </c>
      <c r="AI13" s="28">
        <v>887</v>
      </c>
      <c r="AJ13" s="446">
        <v>53.7</v>
      </c>
      <c r="AK13" s="28">
        <v>765</v>
      </c>
      <c r="AL13" s="446">
        <v>46.3</v>
      </c>
      <c r="AM13" s="28">
        <v>0</v>
      </c>
      <c r="AN13" s="446">
        <v>0</v>
      </c>
      <c r="AO13" s="28">
        <v>127</v>
      </c>
      <c r="AP13" s="446">
        <v>60.2</v>
      </c>
      <c r="AQ13" s="28">
        <v>83</v>
      </c>
      <c r="AR13" s="446">
        <v>39.299999999999997</v>
      </c>
      <c r="AS13" s="28">
        <v>1</v>
      </c>
      <c r="AT13" s="446">
        <v>0.5</v>
      </c>
      <c r="AU13" s="28">
        <v>102</v>
      </c>
      <c r="AV13" s="446">
        <v>55.4</v>
      </c>
      <c r="AW13" s="28">
        <v>82</v>
      </c>
      <c r="AX13" s="446">
        <v>44.6</v>
      </c>
      <c r="AY13" s="28">
        <v>0</v>
      </c>
      <c r="AZ13" s="446">
        <v>0</v>
      </c>
      <c r="BA13" s="28">
        <v>606</v>
      </c>
      <c r="BB13" s="446">
        <v>51.9</v>
      </c>
      <c r="BC13" s="28">
        <v>561</v>
      </c>
      <c r="BD13" s="446">
        <v>48.1</v>
      </c>
      <c r="BE13" s="28">
        <v>0</v>
      </c>
      <c r="BF13" s="446">
        <v>0</v>
      </c>
    </row>
    <row r="14" spans="1:58" ht="20.100000000000001" customHeight="1" x14ac:dyDescent="0.35">
      <c r="A14" s="30" t="s">
        <v>23</v>
      </c>
      <c r="B14" s="43" t="s">
        <v>37</v>
      </c>
      <c r="C14" s="32">
        <v>876</v>
      </c>
      <c r="D14" s="62">
        <v>59</v>
      </c>
      <c r="E14" s="32">
        <v>609</v>
      </c>
      <c r="F14" s="62">
        <v>41</v>
      </c>
      <c r="G14" s="31">
        <v>1080</v>
      </c>
      <c r="H14" s="62">
        <v>59</v>
      </c>
      <c r="I14" s="32">
        <v>750</v>
      </c>
      <c r="J14" s="62">
        <v>41</v>
      </c>
      <c r="K14" s="32">
        <v>942</v>
      </c>
      <c r="L14" s="62">
        <v>55.6</v>
      </c>
      <c r="M14" s="32">
        <v>752</v>
      </c>
      <c r="N14" s="62">
        <v>44.4</v>
      </c>
      <c r="O14" s="31">
        <v>1019</v>
      </c>
      <c r="P14" s="62">
        <v>56.9</v>
      </c>
      <c r="Q14" s="32">
        <v>773</v>
      </c>
      <c r="R14" s="62">
        <v>43.1</v>
      </c>
      <c r="S14" s="31">
        <v>1175</v>
      </c>
      <c r="T14" s="62">
        <v>56.4</v>
      </c>
      <c r="U14" s="32">
        <v>910</v>
      </c>
      <c r="V14" s="62">
        <v>43.6</v>
      </c>
      <c r="W14" s="31">
        <v>1039</v>
      </c>
      <c r="X14" s="62">
        <v>54.8</v>
      </c>
      <c r="Y14" s="32">
        <v>856</v>
      </c>
      <c r="Z14" s="62">
        <v>45.2</v>
      </c>
      <c r="AA14" s="32">
        <v>0</v>
      </c>
      <c r="AB14" s="62">
        <v>0</v>
      </c>
      <c r="AC14" s="31">
        <v>1154</v>
      </c>
      <c r="AD14" s="62">
        <v>51.5</v>
      </c>
      <c r="AE14" s="31">
        <v>1088</v>
      </c>
      <c r="AF14" s="62">
        <v>48.5</v>
      </c>
      <c r="AG14" s="32">
        <v>0</v>
      </c>
      <c r="AH14" s="62">
        <v>0</v>
      </c>
      <c r="AI14" s="31">
        <v>1232</v>
      </c>
      <c r="AJ14" s="62">
        <v>52.2</v>
      </c>
      <c r="AK14" s="31">
        <v>1127</v>
      </c>
      <c r="AL14" s="62">
        <v>47.8</v>
      </c>
      <c r="AM14" s="32">
        <v>1</v>
      </c>
      <c r="AN14" s="62">
        <v>0</v>
      </c>
      <c r="AO14" s="31">
        <v>1121</v>
      </c>
      <c r="AP14" s="62">
        <v>48.8</v>
      </c>
      <c r="AQ14" s="31">
        <v>1175</v>
      </c>
      <c r="AR14" s="62">
        <v>51.2</v>
      </c>
      <c r="AS14" s="32">
        <v>0</v>
      </c>
      <c r="AT14" s="62">
        <v>0</v>
      </c>
      <c r="AU14" s="31">
        <v>1045</v>
      </c>
      <c r="AV14" s="62">
        <v>48.1</v>
      </c>
      <c r="AW14" s="31">
        <v>1126</v>
      </c>
      <c r="AX14" s="62">
        <v>51.8</v>
      </c>
      <c r="AY14" s="32">
        <v>1</v>
      </c>
      <c r="AZ14" s="62">
        <v>0</v>
      </c>
      <c r="BA14" s="31">
        <v>1020</v>
      </c>
      <c r="BB14" s="62">
        <v>46.3</v>
      </c>
      <c r="BC14" s="31">
        <v>1181</v>
      </c>
      <c r="BD14" s="62">
        <v>53.7</v>
      </c>
      <c r="BE14" s="32">
        <v>0</v>
      </c>
      <c r="BF14" s="62">
        <v>0</v>
      </c>
    </row>
    <row r="15" spans="1:58" ht="20.100000000000001" customHeight="1" x14ac:dyDescent="0.35">
      <c r="A15" s="26" t="s">
        <v>39</v>
      </c>
      <c r="B15" s="42" t="s">
        <v>40</v>
      </c>
      <c r="C15" s="28">
        <v>105</v>
      </c>
      <c r="D15" s="446">
        <v>61.8</v>
      </c>
      <c r="E15" s="28">
        <v>65</v>
      </c>
      <c r="F15" s="446">
        <v>38.200000000000003</v>
      </c>
      <c r="G15" s="28">
        <v>173</v>
      </c>
      <c r="H15" s="446">
        <v>57.3</v>
      </c>
      <c r="I15" s="28">
        <v>129</v>
      </c>
      <c r="J15" s="446">
        <v>42.7</v>
      </c>
      <c r="K15" s="28">
        <v>83</v>
      </c>
      <c r="L15" s="446">
        <v>63.8</v>
      </c>
      <c r="M15" s="28">
        <v>47</v>
      </c>
      <c r="N15" s="446">
        <v>36.200000000000003</v>
      </c>
      <c r="O15" s="28">
        <v>157</v>
      </c>
      <c r="P15" s="446">
        <v>71.400000000000006</v>
      </c>
      <c r="Q15" s="28">
        <v>63</v>
      </c>
      <c r="R15" s="446">
        <v>28.6</v>
      </c>
      <c r="S15" s="28">
        <v>183</v>
      </c>
      <c r="T15" s="446">
        <v>58.1</v>
      </c>
      <c r="U15" s="28">
        <v>132</v>
      </c>
      <c r="V15" s="446">
        <v>41.9</v>
      </c>
      <c r="W15" s="28">
        <v>968</v>
      </c>
      <c r="X15" s="446">
        <v>54.8</v>
      </c>
      <c r="Y15" s="28">
        <v>785</v>
      </c>
      <c r="Z15" s="446">
        <v>44.5</v>
      </c>
      <c r="AA15" s="28">
        <v>12</v>
      </c>
      <c r="AB15" s="446">
        <v>0.7</v>
      </c>
      <c r="AC15" s="27">
        <v>1093</v>
      </c>
      <c r="AD15" s="446">
        <v>55.1</v>
      </c>
      <c r="AE15" s="28">
        <v>864</v>
      </c>
      <c r="AF15" s="446">
        <v>43.5</v>
      </c>
      <c r="AG15" s="28">
        <v>28</v>
      </c>
      <c r="AH15" s="446">
        <v>1.4</v>
      </c>
      <c r="AI15" s="27">
        <v>1069</v>
      </c>
      <c r="AJ15" s="446">
        <v>52.4</v>
      </c>
      <c r="AK15" s="28">
        <v>962</v>
      </c>
      <c r="AL15" s="446">
        <v>47.2</v>
      </c>
      <c r="AM15" s="28">
        <v>9</v>
      </c>
      <c r="AN15" s="446">
        <v>0.4</v>
      </c>
      <c r="AO15" s="28">
        <v>63</v>
      </c>
      <c r="AP15" s="446">
        <v>50</v>
      </c>
      <c r="AQ15" s="28">
        <v>63</v>
      </c>
      <c r="AR15" s="446">
        <v>50</v>
      </c>
      <c r="AS15" s="28">
        <v>0</v>
      </c>
      <c r="AT15" s="446">
        <v>0</v>
      </c>
      <c r="AU15" s="27">
        <v>1090</v>
      </c>
      <c r="AV15" s="446">
        <v>50.9</v>
      </c>
      <c r="AW15" s="27">
        <v>1049</v>
      </c>
      <c r="AX15" s="446">
        <v>49</v>
      </c>
      <c r="AY15" s="28">
        <v>3</v>
      </c>
      <c r="AZ15" s="446">
        <v>0.1</v>
      </c>
      <c r="BA15" s="27">
        <v>1029</v>
      </c>
      <c r="BB15" s="446">
        <v>49</v>
      </c>
      <c r="BC15" s="27">
        <v>1073</v>
      </c>
      <c r="BD15" s="446">
        <v>51</v>
      </c>
      <c r="BE15" s="28">
        <v>0</v>
      </c>
      <c r="BF15" s="446">
        <v>0</v>
      </c>
    </row>
    <row r="16" spans="1:58" ht="20.100000000000001" customHeight="1" x14ac:dyDescent="0.35">
      <c r="A16" s="30" t="s">
        <v>42</v>
      </c>
      <c r="B16" s="43" t="s">
        <v>43</v>
      </c>
      <c r="C16" s="32">
        <v>77</v>
      </c>
      <c r="D16" s="62">
        <v>48.7</v>
      </c>
      <c r="E16" s="32">
        <v>81</v>
      </c>
      <c r="F16" s="62">
        <v>51.3</v>
      </c>
      <c r="G16" s="32">
        <v>67</v>
      </c>
      <c r="H16" s="62">
        <v>43.8</v>
      </c>
      <c r="I16" s="32">
        <v>86</v>
      </c>
      <c r="J16" s="62">
        <v>56.2</v>
      </c>
      <c r="K16" s="32">
        <v>76</v>
      </c>
      <c r="L16" s="62">
        <v>46.3</v>
      </c>
      <c r="M16" s="32">
        <v>88</v>
      </c>
      <c r="N16" s="62">
        <v>53.7</v>
      </c>
      <c r="O16" s="32">
        <v>82</v>
      </c>
      <c r="P16" s="62">
        <v>51.9</v>
      </c>
      <c r="Q16" s="32">
        <v>76</v>
      </c>
      <c r="R16" s="62">
        <v>48.1</v>
      </c>
      <c r="S16" s="32">
        <v>74</v>
      </c>
      <c r="T16" s="62">
        <v>44</v>
      </c>
      <c r="U16" s="32">
        <v>94</v>
      </c>
      <c r="V16" s="62">
        <v>56</v>
      </c>
      <c r="W16" s="32">
        <v>71</v>
      </c>
      <c r="X16" s="62">
        <v>41.8</v>
      </c>
      <c r="Y16" s="32">
        <v>96</v>
      </c>
      <c r="Z16" s="62">
        <v>56.5</v>
      </c>
      <c r="AA16" s="32">
        <v>3</v>
      </c>
      <c r="AB16" s="62">
        <v>1.8</v>
      </c>
      <c r="AC16" s="32">
        <v>80</v>
      </c>
      <c r="AD16" s="62">
        <v>47.6</v>
      </c>
      <c r="AE16" s="32">
        <v>85</v>
      </c>
      <c r="AF16" s="62">
        <v>50.6</v>
      </c>
      <c r="AG16" s="32">
        <v>3</v>
      </c>
      <c r="AH16" s="62">
        <v>1.8</v>
      </c>
      <c r="AI16" s="32">
        <v>83</v>
      </c>
      <c r="AJ16" s="62">
        <v>48</v>
      </c>
      <c r="AK16" s="32">
        <v>90</v>
      </c>
      <c r="AL16" s="62">
        <v>52</v>
      </c>
      <c r="AM16" s="32">
        <v>0</v>
      </c>
      <c r="AN16" s="62">
        <v>0</v>
      </c>
      <c r="AO16" s="32">
        <v>80</v>
      </c>
      <c r="AP16" s="62">
        <v>45.7</v>
      </c>
      <c r="AQ16" s="32">
        <v>95</v>
      </c>
      <c r="AR16" s="62">
        <v>54.3</v>
      </c>
      <c r="AS16" s="32">
        <v>0</v>
      </c>
      <c r="AT16" s="62">
        <v>0</v>
      </c>
      <c r="AU16" s="32">
        <v>74</v>
      </c>
      <c r="AV16" s="62">
        <v>43.5</v>
      </c>
      <c r="AW16" s="32">
        <v>96</v>
      </c>
      <c r="AX16" s="62">
        <v>56.5</v>
      </c>
      <c r="AY16" s="32">
        <v>0</v>
      </c>
      <c r="AZ16" s="62">
        <v>0</v>
      </c>
      <c r="BA16" s="32">
        <v>77</v>
      </c>
      <c r="BB16" s="62">
        <v>43.3</v>
      </c>
      <c r="BC16" s="32">
        <v>101</v>
      </c>
      <c r="BD16" s="62">
        <v>56.7</v>
      </c>
      <c r="BE16" s="32">
        <v>0</v>
      </c>
      <c r="BF16" s="62">
        <v>0</v>
      </c>
    </row>
    <row r="17" spans="1:58" ht="20.100000000000001" customHeight="1" x14ac:dyDescent="0.35">
      <c r="A17" s="26" t="s">
        <v>45</v>
      </c>
      <c r="B17" s="42" t="s">
        <v>46</v>
      </c>
      <c r="C17" s="28">
        <v>71</v>
      </c>
      <c r="D17" s="446">
        <v>47</v>
      </c>
      <c r="E17" s="28">
        <v>80</v>
      </c>
      <c r="F17" s="446">
        <v>53</v>
      </c>
      <c r="G17" s="28">
        <v>194</v>
      </c>
      <c r="H17" s="446">
        <v>69.5</v>
      </c>
      <c r="I17" s="28">
        <v>85</v>
      </c>
      <c r="J17" s="446">
        <v>30.5</v>
      </c>
      <c r="K17" s="28">
        <v>73</v>
      </c>
      <c r="L17" s="446">
        <v>56.2</v>
      </c>
      <c r="M17" s="28">
        <v>57</v>
      </c>
      <c r="N17" s="446">
        <v>43.8</v>
      </c>
      <c r="O17" s="28">
        <v>71</v>
      </c>
      <c r="P17" s="446">
        <v>42.5</v>
      </c>
      <c r="Q17" s="28">
        <v>96</v>
      </c>
      <c r="R17" s="446">
        <v>57.5</v>
      </c>
      <c r="S17" s="28">
        <v>85</v>
      </c>
      <c r="T17" s="446">
        <v>40.299999999999997</v>
      </c>
      <c r="U17" s="28">
        <v>126</v>
      </c>
      <c r="V17" s="446">
        <v>59.7</v>
      </c>
      <c r="W17" s="28">
        <v>109</v>
      </c>
      <c r="X17" s="446">
        <v>45</v>
      </c>
      <c r="Y17" s="28">
        <v>133</v>
      </c>
      <c r="Z17" s="446">
        <v>55</v>
      </c>
      <c r="AA17" s="28">
        <v>0</v>
      </c>
      <c r="AB17" s="446">
        <v>0</v>
      </c>
      <c r="AC17" s="28">
        <v>56</v>
      </c>
      <c r="AD17" s="446">
        <v>42.7</v>
      </c>
      <c r="AE17" s="28">
        <v>75</v>
      </c>
      <c r="AF17" s="446">
        <v>57.3</v>
      </c>
      <c r="AG17" s="28">
        <v>0</v>
      </c>
      <c r="AH17" s="446">
        <v>0</v>
      </c>
      <c r="AI17" s="28">
        <v>46</v>
      </c>
      <c r="AJ17" s="446">
        <v>41.1</v>
      </c>
      <c r="AK17" s="28">
        <v>66</v>
      </c>
      <c r="AL17" s="446">
        <v>58.9</v>
      </c>
      <c r="AM17" s="28">
        <v>0</v>
      </c>
      <c r="AN17" s="446">
        <v>0</v>
      </c>
      <c r="AO17" s="28">
        <v>82</v>
      </c>
      <c r="AP17" s="446">
        <v>30.8</v>
      </c>
      <c r="AQ17" s="28">
        <v>184</v>
      </c>
      <c r="AR17" s="446">
        <v>69.2</v>
      </c>
      <c r="AS17" s="28">
        <v>0</v>
      </c>
      <c r="AT17" s="446">
        <v>0</v>
      </c>
      <c r="AU17" s="28">
        <v>112</v>
      </c>
      <c r="AV17" s="446">
        <v>43.1</v>
      </c>
      <c r="AW17" s="28">
        <v>148</v>
      </c>
      <c r="AX17" s="446">
        <v>56.9</v>
      </c>
      <c r="AY17" s="28">
        <v>0</v>
      </c>
      <c r="AZ17" s="446">
        <v>0</v>
      </c>
      <c r="BA17" s="28">
        <v>132</v>
      </c>
      <c r="BB17" s="446">
        <v>39.6</v>
      </c>
      <c r="BC17" s="28">
        <v>201</v>
      </c>
      <c r="BD17" s="446">
        <v>60.4</v>
      </c>
      <c r="BE17" s="28">
        <v>0</v>
      </c>
      <c r="BF17" s="446">
        <v>0</v>
      </c>
    </row>
    <row r="18" spans="1:58" ht="20.100000000000001" customHeight="1" x14ac:dyDescent="0.35">
      <c r="A18" s="30" t="s">
        <v>48</v>
      </c>
      <c r="B18" s="43" t="s">
        <v>49</v>
      </c>
      <c r="C18" s="32">
        <v>833</v>
      </c>
      <c r="D18" s="62">
        <v>51.3</v>
      </c>
      <c r="E18" s="32">
        <v>790</v>
      </c>
      <c r="F18" s="62">
        <v>48.7</v>
      </c>
      <c r="G18" s="32">
        <v>642</v>
      </c>
      <c r="H18" s="62">
        <v>50.6</v>
      </c>
      <c r="I18" s="32">
        <v>628</v>
      </c>
      <c r="J18" s="62">
        <v>49.4</v>
      </c>
      <c r="K18" s="32">
        <v>647</v>
      </c>
      <c r="L18" s="62">
        <v>50.3</v>
      </c>
      <c r="M18" s="32">
        <v>639</v>
      </c>
      <c r="N18" s="62">
        <v>49.7</v>
      </c>
      <c r="O18" s="32">
        <v>676</v>
      </c>
      <c r="P18" s="62">
        <v>49.6</v>
      </c>
      <c r="Q18" s="32">
        <v>686</v>
      </c>
      <c r="R18" s="62">
        <v>50.4</v>
      </c>
      <c r="S18" s="32">
        <v>547</v>
      </c>
      <c r="T18" s="62">
        <v>48.7</v>
      </c>
      <c r="U18" s="32">
        <v>577</v>
      </c>
      <c r="V18" s="62">
        <v>51.3</v>
      </c>
      <c r="W18" s="32">
        <v>600</v>
      </c>
      <c r="X18" s="62">
        <v>51.3</v>
      </c>
      <c r="Y18" s="32">
        <v>553</v>
      </c>
      <c r="Z18" s="62">
        <v>47.3</v>
      </c>
      <c r="AA18" s="32">
        <v>17</v>
      </c>
      <c r="AB18" s="62">
        <v>1.5</v>
      </c>
      <c r="AC18" s="32">
        <v>559</v>
      </c>
      <c r="AD18" s="62">
        <v>46.4</v>
      </c>
      <c r="AE18" s="32">
        <v>632</v>
      </c>
      <c r="AF18" s="62">
        <v>52.4</v>
      </c>
      <c r="AG18" s="32">
        <v>15</v>
      </c>
      <c r="AH18" s="62">
        <v>1.2</v>
      </c>
      <c r="AI18" s="32">
        <v>629</v>
      </c>
      <c r="AJ18" s="62">
        <v>50.2</v>
      </c>
      <c r="AK18" s="32">
        <v>624</v>
      </c>
      <c r="AL18" s="62">
        <v>49.8</v>
      </c>
      <c r="AM18" s="32">
        <v>0</v>
      </c>
      <c r="AN18" s="62">
        <v>0</v>
      </c>
      <c r="AO18" s="32">
        <v>633</v>
      </c>
      <c r="AP18" s="62">
        <v>47.7</v>
      </c>
      <c r="AQ18" s="32">
        <v>688</v>
      </c>
      <c r="AR18" s="62">
        <v>51.9</v>
      </c>
      <c r="AS18" s="32">
        <v>5</v>
      </c>
      <c r="AT18" s="62">
        <v>0.4</v>
      </c>
      <c r="AU18" s="32">
        <v>607</v>
      </c>
      <c r="AV18" s="62">
        <v>46.9</v>
      </c>
      <c r="AW18" s="32">
        <v>684</v>
      </c>
      <c r="AX18" s="62">
        <v>52.8</v>
      </c>
      <c r="AY18" s="32">
        <v>4</v>
      </c>
      <c r="AZ18" s="62">
        <v>0.3</v>
      </c>
      <c r="BA18" s="32">
        <v>550</v>
      </c>
      <c r="BB18" s="62">
        <v>44.7</v>
      </c>
      <c r="BC18" s="32">
        <v>680</v>
      </c>
      <c r="BD18" s="62">
        <v>55.2</v>
      </c>
      <c r="BE18" s="32">
        <v>1</v>
      </c>
      <c r="BF18" s="62">
        <v>0.1</v>
      </c>
    </row>
    <row r="19" spans="1:58" ht="20.100000000000001" customHeight="1" x14ac:dyDescent="0.35">
      <c r="A19" s="26" t="s">
        <v>48</v>
      </c>
      <c r="B19" s="42" t="s">
        <v>50</v>
      </c>
      <c r="C19" s="27">
        <v>1967</v>
      </c>
      <c r="D19" s="446">
        <v>59.6</v>
      </c>
      <c r="E19" s="27">
        <v>1335</v>
      </c>
      <c r="F19" s="446">
        <v>40.4</v>
      </c>
      <c r="G19" s="27">
        <v>1454</v>
      </c>
      <c r="H19" s="446">
        <v>56.5</v>
      </c>
      <c r="I19" s="27">
        <v>1119</v>
      </c>
      <c r="J19" s="446">
        <v>43.5</v>
      </c>
      <c r="K19" s="27">
        <v>1260</v>
      </c>
      <c r="L19" s="446">
        <v>53.1</v>
      </c>
      <c r="M19" s="27">
        <v>1112</v>
      </c>
      <c r="N19" s="446">
        <v>46.9</v>
      </c>
      <c r="O19" s="27">
        <v>1355</v>
      </c>
      <c r="P19" s="446">
        <v>60.5</v>
      </c>
      <c r="Q19" s="28">
        <v>883</v>
      </c>
      <c r="R19" s="446">
        <v>39.5</v>
      </c>
      <c r="S19" s="27">
        <v>1390</v>
      </c>
      <c r="T19" s="446">
        <v>52.5</v>
      </c>
      <c r="U19" s="27">
        <v>1256</v>
      </c>
      <c r="V19" s="446">
        <v>47.5</v>
      </c>
      <c r="W19" s="27">
        <v>1284</v>
      </c>
      <c r="X19" s="446">
        <v>50.9</v>
      </c>
      <c r="Y19" s="27">
        <v>1238</v>
      </c>
      <c r="Z19" s="446">
        <v>49.1</v>
      </c>
      <c r="AA19" s="28">
        <v>0</v>
      </c>
      <c r="AB19" s="446">
        <v>0</v>
      </c>
      <c r="AC19" s="27">
        <v>1541</v>
      </c>
      <c r="AD19" s="446">
        <v>49</v>
      </c>
      <c r="AE19" s="27">
        <v>1601</v>
      </c>
      <c r="AF19" s="446">
        <v>51</v>
      </c>
      <c r="AG19" s="28">
        <v>0</v>
      </c>
      <c r="AH19" s="446">
        <v>0</v>
      </c>
      <c r="AI19" s="27">
        <v>1370</v>
      </c>
      <c r="AJ19" s="446">
        <v>48</v>
      </c>
      <c r="AK19" s="27">
        <v>1483</v>
      </c>
      <c r="AL19" s="446">
        <v>51.9</v>
      </c>
      <c r="AM19" s="28">
        <v>2</v>
      </c>
      <c r="AN19" s="446">
        <v>0.1</v>
      </c>
      <c r="AO19" s="27">
        <v>1270</v>
      </c>
      <c r="AP19" s="446">
        <v>46.2</v>
      </c>
      <c r="AQ19" s="27">
        <v>1479</v>
      </c>
      <c r="AR19" s="446">
        <v>53.8</v>
      </c>
      <c r="AS19" s="28">
        <v>0</v>
      </c>
      <c r="AT19" s="446">
        <v>0</v>
      </c>
      <c r="AU19" s="27">
        <v>1110</v>
      </c>
      <c r="AV19" s="446">
        <v>44.4</v>
      </c>
      <c r="AW19" s="27">
        <v>1388</v>
      </c>
      <c r="AX19" s="446">
        <v>55.5</v>
      </c>
      <c r="AY19" s="28">
        <v>1</v>
      </c>
      <c r="AZ19" s="446">
        <v>0</v>
      </c>
      <c r="BA19" s="27">
        <v>908</v>
      </c>
      <c r="BB19" s="446">
        <v>44</v>
      </c>
      <c r="BC19" s="27">
        <v>1155</v>
      </c>
      <c r="BD19" s="446">
        <v>55.9</v>
      </c>
      <c r="BE19" s="28">
        <v>2</v>
      </c>
      <c r="BF19" s="446">
        <v>0.1</v>
      </c>
    </row>
    <row r="20" spans="1:58" ht="20.100000000000001" customHeight="1" x14ac:dyDescent="0.35">
      <c r="A20" s="30" t="s">
        <v>48</v>
      </c>
      <c r="B20" s="43" t="s">
        <v>445</v>
      </c>
      <c r="C20" s="32" t="s">
        <v>227</v>
      </c>
      <c r="D20" s="62" t="s">
        <v>227</v>
      </c>
      <c r="E20" s="32" t="s">
        <v>227</v>
      </c>
      <c r="F20" s="62" t="s">
        <v>227</v>
      </c>
      <c r="G20" s="32" t="s">
        <v>227</v>
      </c>
      <c r="H20" s="62" t="s">
        <v>227</v>
      </c>
      <c r="I20" s="32" t="s">
        <v>227</v>
      </c>
      <c r="J20" s="62" t="s">
        <v>227</v>
      </c>
      <c r="K20" s="31">
        <v>1199</v>
      </c>
      <c r="L20" s="62">
        <v>50.8</v>
      </c>
      <c r="M20" s="31">
        <v>1160</v>
      </c>
      <c r="N20" s="62">
        <v>49.2</v>
      </c>
      <c r="O20" s="31">
        <v>1119</v>
      </c>
      <c r="P20" s="62">
        <v>52.1</v>
      </c>
      <c r="Q20" s="31">
        <v>1029</v>
      </c>
      <c r="R20" s="62">
        <v>47.9</v>
      </c>
      <c r="S20" s="32">
        <v>492</v>
      </c>
      <c r="T20" s="62">
        <v>57.2</v>
      </c>
      <c r="U20" s="32">
        <v>368</v>
      </c>
      <c r="V20" s="62">
        <v>42.8</v>
      </c>
      <c r="W20" s="31">
        <v>1192</v>
      </c>
      <c r="X20" s="62">
        <v>51.1</v>
      </c>
      <c r="Y20" s="31">
        <v>1097</v>
      </c>
      <c r="Z20" s="62">
        <v>47</v>
      </c>
      <c r="AA20" s="32">
        <v>44</v>
      </c>
      <c r="AB20" s="62">
        <v>1.9</v>
      </c>
      <c r="AC20" s="32">
        <v>483</v>
      </c>
      <c r="AD20" s="62">
        <v>55.3</v>
      </c>
      <c r="AE20" s="32">
        <v>390</v>
      </c>
      <c r="AF20" s="62">
        <v>44.7</v>
      </c>
      <c r="AG20" s="32">
        <v>0</v>
      </c>
      <c r="AH20" s="62">
        <v>0</v>
      </c>
      <c r="AI20" s="31">
        <v>1410</v>
      </c>
      <c r="AJ20" s="62">
        <v>50.3</v>
      </c>
      <c r="AK20" s="31">
        <v>1391</v>
      </c>
      <c r="AL20" s="62">
        <v>49.6</v>
      </c>
      <c r="AM20" s="32">
        <v>3</v>
      </c>
      <c r="AN20" s="62">
        <v>0.1</v>
      </c>
      <c r="AO20" s="31">
        <v>1401</v>
      </c>
      <c r="AP20" s="62">
        <v>49.2</v>
      </c>
      <c r="AQ20" s="31">
        <v>1444</v>
      </c>
      <c r="AR20" s="62">
        <v>50.8</v>
      </c>
      <c r="AS20" s="32">
        <v>0</v>
      </c>
      <c r="AT20" s="62">
        <v>0</v>
      </c>
      <c r="AU20" s="31">
        <v>1393</v>
      </c>
      <c r="AV20" s="62">
        <v>46.8</v>
      </c>
      <c r="AW20" s="31">
        <v>1584</v>
      </c>
      <c r="AX20" s="62">
        <v>53.2</v>
      </c>
      <c r="AY20" s="32">
        <v>0</v>
      </c>
      <c r="AZ20" s="62">
        <v>0</v>
      </c>
      <c r="BA20" s="31">
        <v>1476</v>
      </c>
      <c r="BB20" s="62">
        <v>47.3</v>
      </c>
      <c r="BC20" s="31">
        <v>1643</v>
      </c>
      <c r="BD20" s="62">
        <v>52.7</v>
      </c>
      <c r="BE20" s="32">
        <v>0</v>
      </c>
      <c r="BF20" s="62">
        <v>0</v>
      </c>
    </row>
    <row r="21" spans="1:58" ht="20.100000000000001" customHeight="1" x14ac:dyDescent="0.35">
      <c r="A21" s="26" t="s">
        <v>53</v>
      </c>
      <c r="B21" s="42" t="s">
        <v>54</v>
      </c>
      <c r="C21" s="28">
        <v>91</v>
      </c>
      <c r="D21" s="446">
        <v>56.9</v>
      </c>
      <c r="E21" s="28">
        <v>69</v>
      </c>
      <c r="F21" s="446">
        <v>43.1</v>
      </c>
      <c r="G21" s="28">
        <v>102</v>
      </c>
      <c r="H21" s="446">
        <v>59</v>
      </c>
      <c r="I21" s="28">
        <v>71</v>
      </c>
      <c r="J21" s="446">
        <v>41</v>
      </c>
      <c r="K21" s="28">
        <v>111</v>
      </c>
      <c r="L21" s="446">
        <v>57.8</v>
      </c>
      <c r="M21" s="28">
        <v>81</v>
      </c>
      <c r="N21" s="446">
        <v>42.2</v>
      </c>
      <c r="O21" s="28">
        <v>122</v>
      </c>
      <c r="P21" s="446">
        <v>59.5</v>
      </c>
      <c r="Q21" s="28">
        <v>83</v>
      </c>
      <c r="R21" s="446">
        <v>40.5</v>
      </c>
      <c r="S21" s="28">
        <v>110</v>
      </c>
      <c r="T21" s="446">
        <v>50</v>
      </c>
      <c r="U21" s="28">
        <v>110</v>
      </c>
      <c r="V21" s="446">
        <v>50</v>
      </c>
      <c r="W21" s="28">
        <v>110</v>
      </c>
      <c r="X21" s="446">
        <v>48.9</v>
      </c>
      <c r="Y21" s="28">
        <v>115</v>
      </c>
      <c r="Z21" s="446">
        <v>51.1</v>
      </c>
      <c r="AA21" s="28">
        <v>0</v>
      </c>
      <c r="AB21" s="446">
        <v>0</v>
      </c>
      <c r="AC21" s="28">
        <v>113</v>
      </c>
      <c r="AD21" s="446">
        <v>47.9</v>
      </c>
      <c r="AE21" s="28">
        <v>123</v>
      </c>
      <c r="AF21" s="446">
        <v>52.1</v>
      </c>
      <c r="AG21" s="28">
        <v>0</v>
      </c>
      <c r="AH21" s="446">
        <v>0</v>
      </c>
      <c r="AI21" s="28">
        <v>133</v>
      </c>
      <c r="AJ21" s="446">
        <v>55.4</v>
      </c>
      <c r="AK21" s="28">
        <v>107</v>
      </c>
      <c r="AL21" s="446">
        <v>44.6</v>
      </c>
      <c r="AM21" s="28">
        <v>0</v>
      </c>
      <c r="AN21" s="446">
        <v>0</v>
      </c>
      <c r="AO21" s="28">
        <v>109</v>
      </c>
      <c r="AP21" s="446">
        <v>49.3</v>
      </c>
      <c r="AQ21" s="28">
        <v>111</v>
      </c>
      <c r="AR21" s="446">
        <v>50.2</v>
      </c>
      <c r="AS21" s="28">
        <v>1</v>
      </c>
      <c r="AT21" s="446">
        <v>0.5</v>
      </c>
      <c r="AU21" s="28">
        <v>90</v>
      </c>
      <c r="AV21" s="446">
        <v>44.6</v>
      </c>
      <c r="AW21" s="28">
        <v>112</v>
      </c>
      <c r="AX21" s="446">
        <v>55.4</v>
      </c>
      <c r="AY21" s="28">
        <v>0</v>
      </c>
      <c r="AZ21" s="446">
        <v>0</v>
      </c>
      <c r="BA21" s="28">
        <v>97</v>
      </c>
      <c r="BB21" s="446">
        <v>46.9</v>
      </c>
      <c r="BC21" s="28">
        <v>110</v>
      </c>
      <c r="BD21" s="446">
        <v>53.1</v>
      </c>
      <c r="BE21" s="28">
        <v>0</v>
      </c>
      <c r="BF21" s="446">
        <v>0</v>
      </c>
    </row>
    <row r="22" spans="1:58" ht="20.100000000000001" customHeight="1" x14ac:dyDescent="0.35">
      <c r="A22" s="30" t="s">
        <v>56</v>
      </c>
      <c r="B22" s="43" t="s">
        <v>57</v>
      </c>
      <c r="C22" s="32">
        <v>371</v>
      </c>
      <c r="D22" s="62">
        <v>53.1</v>
      </c>
      <c r="E22" s="32">
        <v>328</v>
      </c>
      <c r="F22" s="62">
        <v>46.9</v>
      </c>
      <c r="G22" s="32">
        <v>310</v>
      </c>
      <c r="H22" s="62">
        <v>52.5</v>
      </c>
      <c r="I22" s="32">
        <v>280</v>
      </c>
      <c r="J22" s="62">
        <v>47.5</v>
      </c>
      <c r="K22" s="32">
        <v>275</v>
      </c>
      <c r="L22" s="62">
        <v>48.9</v>
      </c>
      <c r="M22" s="32">
        <v>287</v>
      </c>
      <c r="N22" s="62">
        <v>51.1</v>
      </c>
      <c r="O22" s="32">
        <v>285</v>
      </c>
      <c r="P22" s="62">
        <v>49</v>
      </c>
      <c r="Q22" s="32">
        <v>297</v>
      </c>
      <c r="R22" s="62">
        <v>51</v>
      </c>
      <c r="S22" s="32">
        <v>267</v>
      </c>
      <c r="T22" s="62">
        <v>48.7</v>
      </c>
      <c r="U22" s="32">
        <v>281</v>
      </c>
      <c r="V22" s="62">
        <v>51.3</v>
      </c>
      <c r="W22" s="32">
        <v>278</v>
      </c>
      <c r="X22" s="62">
        <v>50.8</v>
      </c>
      <c r="Y22" s="32">
        <v>261</v>
      </c>
      <c r="Z22" s="62">
        <v>47.7</v>
      </c>
      <c r="AA22" s="32">
        <v>8</v>
      </c>
      <c r="AB22" s="62">
        <v>1.5</v>
      </c>
      <c r="AC22" s="32">
        <v>268</v>
      </c>
      <c r="AD22" s="62">
        <v>46.4</v>
      </c>
      <c r="AE22" s="32">
        <v>301</v>
      </c>
      <c r="AF22" s="62">
        <v>52.2</v>
      </c>
      <c r="AG22" s="32">
        <v>8</v>
      </c>
      <c r="AH22" s="62">
        <v>1.4</v>
      </c>
      <c r="AI22" s="32">
        <v>258</v>
      </c>
      <c r="AJ22" s="62">
        <v>45.4</v>
      </c>
      <c r="AK22" s="32">
        <v>310</v>
      </c>
      <c r="AL22" s="62">
        <v>54.6</v>
      </c>
      <c r="AM22" s="32">
        <v>0</v>
      </c>
      <c r="AN22" s="62">
        <v>0</v>
      </c>
      <c r="AO22" s="32">
        <v>234</v>
      </c>
      <c r="AP22" s="62">
        <v>46.5</v>
      </c>
      <c r="AQ22" s="32">
        <v>267</v>
      </c>
      <c r="AR22" s="62">
        <v>53.1</v>
      </c>
      <c r="AS22" s="32">
        <v>2</v>
      </c>
      <c r="AT22" s="62">
        <v>0.4</v>
      </c>
      <c r="AU22" s="32">
        <v>244</v>
      </c>
      <c r="AV22" s="62">
        <v>49.7</v>
      </c>
      <c r="AW22" s="32">
        <v>247</v>
      </c>
      <c r="AX22" s="62">
        <v>50.3</v>
      </c>
      <c r="AY22" s="32">
        <v>0</v>
      </c>
      <c r="AZ22" s="62">
        <v>0</v>
      </c>
      <c r="BA22" s="32">
        <v>221</v>
      </c>
      <c r="BB22" s="62">
        <v>45</v>
      </c>
      <c r="BC22" s="32">
        <v>270</v>
      </c>
      <c r="BD22" s="62">
        <v>55</v>
      </c>
      <c r="BE22" s="32">
        <v>0</v>
      </c>
      <c r="BF22" s="62">
        <v>0</v>
      </c>
    </row>
    <row r="23" spans="1:58" ht="20.100000000000001" customHeight="1" x14ac:dyDescent="0.35">
      <c r="A23" s="26" t="s">
        <v>56</v>
      </c>
      <c r="B23" s="42" t="s">
        <v>59</v>
      </c>
      <c r="C23" s="28">
        <v>101</v>
      </c>
      <c r="D23" s="446">
        <v>46.8</v>
      </c>
      <c r="E23" s="28">
        <v>115</v>
      </c>
      <c r="F23" s="446">
        <v>53.2</v>
      </c>
      <c r="G23" s="28" t="s">
        <v>424</v>
      </c>
      <c r="H23" s="446" t="s">
        <v>227</v>
      </c>
      <c r="I23" s="28" t="s">
        <v>424</v>
      </c>
      <c r="J23" s="446" t="s">
        <v>227</v>
      </c>
      <c r="K23" s="28">
        <v>128</v>
      </c>
      <c r="L23" s="446">
        <v>49</v>
      </c>
      <c r="M23" s="28">
        <v>133</v>
      </c>
      <c r="N23" s="446">
        <v>51</v>
      </c>
      <c r="O23" s="28">
        <v>109</v>
      </c>
      <c r="P23" s="446">
        <v>54.8</v>
      </c>
      <c r="Q23" s="28">
        <v>90</v>
      </c>
      <c r="R23" s="446">
        <v>45.2</v>
      </c>
      <c r="S23" s="28">
        <v>75</v>
      </c>
      <c r="T23" s="446">
        <v>52.1</v>
      </c>
      <c r="U23" s="28">
        <v>69</v>
      </c>
      <c r="V23" s="446">
        <v>47.9</v>
      </c>
      <c r="W23" s="28">
        <v>213</v>
      </c>
      <c r="X23" s="446">
        <v>50.1</v>
      </c>
      <c r="Y23" s="28">
        <v>209</v>
      </c>
      <c r="Z23" s="446">
        <v>49.2</v>
      </c>
      <c r="AA23" s="28">
        <v>3</v>
      </c>
      <c r="AB23" s="446">
        <v>0.7</v>
      </c>
      <c r="AC23" s="28">
        <v>94</v>
      </c>
      <c r="AD23" s="446">
        <v>44.8</v>
      </c>
      <c r="AE23" s="28">
        <v>116</v>
      </c>
      <c r="AF23" s="446">
        <v>55.2</v>
      </c>
      <c r="AG23" s="28">
        <v>0</v>
      </c>
      <c r="AH23" s="446">
        <v>0</v>
      </c>
      <c r="AI23" s="28">
        <v>110</v>
      </c>
      <c r="AJ23" s="446">
        <v>54.2</v>
      </c>
      <c r="AK23" s="28">
        <v>93</v>
      </c>
      <c r="AL23" s="446">
        <v>45.8</v>
      </c>
      <c r="AM23" s="28">
        <v>0</v>
      </c>
      <c r="AN23" s="446">
        <v>0</v>
      </c>
      <c r="AO23" s="28">
        <v>103</v>
      </c>
      <c r="AP23" s="446">
        <v>47</v>
      </c>
      <c r="AQ23" s="28">
        <v>116</v>
      </c>
      <c r="AR23" s="446">
        <v>53</v>
      </c>
      <c r="AS23" s="28">
        <v>0</v>
      </c>
      <c r="AT23" s="446">
        <v>0</v>
      </c>
      <c r="AU23" s="28">
        <v>89</v>
      </c>
      <c r="AV23" s="446">
        <v>45.9</v>
      </c>
      <c r="AW23" s="28">
        <v>105</v>
      </c>
      <c r="AX23" s="446">
        <v>54.1</v>
      </c>
      <c r="AY23" s="28">
        <v>0</v>
      </c>
      <c r="AZ23" s="446">
        <v>0</v>
      </c>
      <c r="BA23" s="28">
        <v>114</v>
      </c>
      <c r="BB23" s="446">
        <v>51.6</v>
      </c>
      <c r="BC23" s="28">
        <v>107</v>
      </c>
      <c r="BD23" s="446">
        <v>48.4</v>
      </c>
      <c r="BE23" s="28">
        <v>0</v>
      </c>
      <c r="BF23" s="446">
        <v>0</v>
      </c>
    </row>
    <row r="24" spans="1:58" ht="20.100000000000001" customHeight="1" x14ac:dyDescent="0.35">
      <c r="A24" s="30" t="s">
        <v>56</v>
      </c>
      <c r="B24" s="43" t="s">
        <v>446</v>
      </c>
      <c r="C24" s="32" t="s">
        <v>227</v>
      </c>
      <c r="D24" s="62" t="s">
        <v>227</v>
      </c>
      <c r="E24" s="32" t="s">
        <v>227</v>
      </c>
      <c r="F24" s="62" t="s">
        <v>227</v>
      </c>
      <c r="G24" s="32">
        <v>744</v>
      </c>
      <c r="H24" s="62">
        <v>55.6</v>
      </c>
      <c r="I24" s="32">
        <v>594</v>
      </c>
      <c r="J24" s="62">
        <v>44.4</v>
      </c>
      <c r="K24" s="32">
        <v>964</v>
      </c>
      <c r="L24" s="62">
        <v>55.7</v>
      </c>
      <c r="M24" s="32">
        <v>767</v>
      </c>
      <c r="N24" s="62">
        <v>44.3</v>
      </c>
      <c r="O24" s="31">
        <v>1120</v>
      </c>
      <c r="P24" s="62">
        <v>56.5</v>
      </c>
      <c r="Q24" s="32">
        <v>861</v>
      </c>
      <c r="R24" s="62">
        <v>43.5</v>
      </c>
      <c r="S24" s="31">
        <v>1170</v>
      </c>
      <c r="T24" s="62">
        <v>54.4</v>
      </c>
      <c r="U24" s="32">
        <v>980</v>
      </c>
      <c r="V24" s="62">
        <v>45.6</v>
      </c>
      <c r="W24" s="31">
        <v>1092</v>
      </c>
      <c r="X24" s="62">
        <v>53</v>
      </c>
      <c r="Y24" s="32">
        <v>943</v>
      </c>
      <c r="Z24" s="62">
        <v>45.7</v>
      </c>
      <c r="AA24" s="32">
        <v>27</v>
      </c>
      <c r="AB24" s="62">
        <v>1.3</v>
      </c>
      <c r="AC24" s="31">
        <v>1120</v>
      </c>
      <c r="AD24" s="62">
        <v>50.8</v>
      </c>
      <c r="AE24" s="31">
        <v>1057</v>
      </c>
      <c r="AF24" s="62">
        <v>48</v>
      </c>
      <c r="AG24" s="32">
        <v>27</v>
      </c>
      <c r="AH24" s="62">
        <v>1.2</v>
      </c>
      <c r="AI24" s="31">
        <v>1020</v>
      </c>
      <c r="AJ24" s="62">
        <v>49.4</v>
      </c>
      <c r="AK24" s="31">
        <v>1041</v>
      </c>
      <c r="AL24" s="62">
        <v>50.5</v>
      </c>
      <c r="AM24" s="32">
        <v>2</v>
      </c>
      <c r="AN24" s="62">
        <v>0.1</v>
      </c>
      <c r="AO24" s="32">
        <v>622</v>
      </c>
      <c r="AP24" s="62">
        <v>48.5</v>
      </c>
      <c r="AQ24" s="32">
        <v>657</v>
      </c>
      <c r="AR24" s="62">
        <v>51.2</v>
      </c>
      <c r="AS24" s="32">
        <v>3</v>
      </c>
      <c r="AT24" s="62">
        <v>0.2</v>
      </c>
      <c r="AU24" s="32">
        <v>871</v>
      </c>
      <c r="AV24" s="62">
        <v>47.6</v>
      </c>
      <c r="AW24" s="32">
        <v>957</v>
      </c>
      <c r="AX24" s="62">
        <v>52.3</v>
      </c>
      <c r="AY24" s="32">
        <v>2</v>
      </c>
      <c r="AZ24" s="62">
        <v>0.1</v>
      </c>
      <c r="BA24" s="32">
        <v>926</v>
      </c>
      <c r="BB24" s="62">
        <v>45.7</v>
      </c>
      <c r="BC24" s="32">
        <v>1097</v>
      </c>
      <c r="BD24" s="62">
        <v>54.2</v>
      </c>
      <c r="BE24" s="32">
        <v>2</v>
      </c>
      <c r="BF24" s="62">
        <v>0.1</v>
      </c>
    </row>
    <row r="25" spans="1:58" ht="20.100000000000001" customHeight="1" x14ac:dyDescent="0.35">
      <c r="A25" s="26" t="s">
        <v>62</v>
      </c>
      <c r="B25" s="42" t="s">
        <v>63</v>
      </c>
      <c r="C25" s="28">
        <v>293</v>
      </c>
      <c r="D25" s="446">
        <v>56.9</v>
      </c>
      <c r="E25" s="28">
        <v>222</v>
      </c>
      <c r="F25" s="446">
        <v>43.1</v>
      </c>
      <c r="G25" s="27">
        <v>1063</v>
      </c>
      <c r="H25" s="446">
        <v>58.3</v>
      </c>
      <c r="I25" s="28">
        <v>760</v>
      </c>
      <c r="J25" s="446">
        <v>41.7</v>
      </c>
      <c r="K25" s="28">
        <v>185</v>
      </c>
      <c r="L25" s="446">
        <v>51.1</v>
      </c>
      <c r="M25" s="28">
        <v>177</v>
      </c>
      <c r="N25" s="446">
        <v>48.9</v>
      </c>
      <c r="O25" s="28">
        <v>216</v>
      </c>
      <c r="P25" s="446">
        <v>58.1</v>
      </c>
      <c r="Q25" s="28">
        <v>156</v>
      </c>
      <c r="R25" s="446">
        <v>41.9</v>
      </c>
      <c r="S25" s="28">
        <v>169</v>
      </c>
      <c r="T25" s="446">
        <v>56.5</v>
      </c>
      <c r="U25" s="28">
        <v>130</v>
      </c>
      <c r="V25" s="446">
        <v>43.5</v>
      </c>
      <c r="W25" s="28">
        <v>333</v>
      </c>
      <c r="X25" s="446">
        <v>51.6</v>
      </c>
      <c r="Y25" s="28">
        <v>304</v>
      </c>
      <c r="Z25" s="446">
        <v>47.1</v>
      </c>
      <c r="AA25" s="28">
        <v>8</v>
      </c>
      <c r="AB25" s="446">
        <v>1.2</v>
      </c>
      <c r="AC25" s="28">
        <v>503</v>
      </c>
      <c r="AD25" s="446">
        <v>50.6</v>
      </c>
      <c r="AE25" s="28">
        <v>479</v>
      </c>
      <c r="AF25" s="446">
        <v>48.2</v>
      </c>
      <c r="AG25" s="28">
        <v>12</v>
      </c>
      <c r="AH25" s="446">
        <v>1.2</v>
      </c>
      <c r="AI25" s="28">
        <v>137</v>
      </c>
      <c r="AJ25" s="446">
        <v>52.5</v>
      </c>
      <c r="AK25" s="28">
        <v>124</v>
      </c>
      <c r="AL25" s="446">
        <v>47.5</v>
      </c>
      <c r="AM25" s="28">
        <v>0</v>
      </c>
      <c r="AN25" s="446">
        <v>0</v>
      </c>
      <c r="AO25" s="28">
        <v>148</v>
      </c>
      <c r="AP25" s="446">
        <v>49.2</v>
      </c>
      <c r="AQ25" s="28">
        <v>150</v>
      </c>
      <c r="AR25" s="446">
        <v>49.8</v>
      </c>
      <c r="AS25" s="28">
        <v>3</v>
      </c>
      <c r="AT25" s="446">
        <v>1</v>
      </c>
      <c r="AU25" s="28">
        <v>156</v>
      </c>
      <c r="AV25" s="446">
        <v>51</v>
      </c>
      <c r="AW25" s="28">
        <v>150</v>
      </c>
      <c r="AX25" s="446">
        <v>49</v>
      </c>
      <c r="AY25" s="28">
        <v>0</v>
      </c>
      <c r="AZ25" s="446">
        <v>0</v>
      </c>
      <c r="BA25" s="28">
        <v>304</v>
      </c>
      <c r="BB25" s="446">
        <v>43.8</v>
      </c>
      <c r="BC25" s="28">
        <v>390</v>
      </c>
      <c r="BD25" s="446">
        <v>56.2</v>
      </c>
      <c r="BE25" s="28">
        <v>0</v>
      </c>
      <c r="BF25" s="446">
        <v>0</v>
      </c>
    </row>
    <row r="26" spans="1:58" ht="20.100000000000001" customHeight="1" x14ac:dyDescent="0.35">
      <c r="A26" s="30" t="s">
        <v>64</v>
      </c>
      <c r="B26" s="43" t="s">
        <v>65</v>
      </c>
      <c r="C26" s="32">
        <v>129</v>
      </c>
      <c r="D26" s="62">
        <v>57.8</v>
      </c>
      <c r="E26" s="32">
        <v>94</v>
      </c>
      <c r="F26" s="62">
        <v>42.2</v>
      </c>
      <c r="G26" s="32">
        <v>144</v>
      </c>
      <c r="H26" s="62">
        <v>62.1</v>
      </c>
      <c r="I26" s="32">
        <v>88</v>
      </c>
      <c r="J26" s="62">
        <v>37.9</v>
      </c>
      <c r="K26" s="32">
        <v>141</v>
      </c>
      <c r="L26" s="62">
        <v>60.8</v>
      </c>
      <c r="M26" s="32">
        <v>91</v>
      </c>
      <c r="N26" s="62">
        <v>39.200000000000003</v>
      </c>
      <c r="O26" s="32">
        <v>129</v>
      </c>
      <c r="P26" s="62">
        <v>56.1</v>
      </c>
      <c r="Q26" s="32">
        <v>101</v>
      </c>
      <c r="R26" s="62">
        <v>43.9</v>
      </c>
      <c r="S26" s="32">
        <v>136</v>
      </c>
      <c r="T26" s="62">
        <v>57.4</v>
      </c>
      <c r="U26" s="32">
        <v>101</v>
      </c>
      <c r="V26" s="62">
        <v>42.6</v>
      </c>
      <c r="W26" s="32">
        <v>131</v>
      </c>
      <c r="X26" s="62">
        <v>56</v>
      </c>
      <c r="Y26" s="32">
        <v>103</v>
      </c>
      <c r="Z26" s="62">
        <v>44</v>
      </c>
      <c r="AA26" s="32">
        <v>0</v>
      </c>
      <c r="AB26" s="62">
        <v>0</v>
      </c>
      <c r="AC26" s="32">
        <v>487</v>
      </c>
      <c r="AD26" s="62">
        <v>56.1</v>
      </c>
      <c r="AE26" s="32">
        <v>381</v>
      </c>
      <c r="AF26" s="62">
        <v>43.9</v>
      </c>
      <c r="AG26" s="32">
        <v>0</v>
      </c>
      <c r="AH26" s="62">
        <v>0</v>
      </c>
      <c r="AI26" s="32">
        <v>473</v>
      </c>
      <c r="AJ26" s="62">
        <v>53.6</v>
      </c>
      <c r="AK26" s="32">
        <v>409</v>
      </c>
      <c r="AL26" s="62">
        <v>46.4</v>
      </c>
      <c r="AM26" s="32">
        <v>0</v>
      </c>
      <c r="AN26" s="62">
        <v>0</v>
      </c>
      <c r="AO26" s="32">
        <v>374</v>
      </c>
      <c r="AP26" s="62">
        <v>52.5</v>
      </c>
      <c r="AQ26" s="32">
        <v>339</v>
      </c>
      <c r="AR26" s="62">
        <v>47.5</v>
      </c>
      <c r="AS26" s="32">
        <v>0</v>
      </c>
      <c r="AT26" s="62">
        <v>0</v>
      </c>
      <c r="AU26" s="32">
        <v>416</v>
      </c>
      <c r="AV26" s="62">
        <v>51.2</v>
      </c>
      <c r="AW26" s="32">
        <v>396</v>
      </c>
      <c r="AX26" s="62">
        <v>48.8</v>
      </c>
      <c r="AY26" s="32">
        <v>0</v>
      </c>
      <c r="AZ26" s="62">
        <v>0</v>
      </c>
      <c r="BA26" s="32">
        <v>416</v>
      </c>
      <c r="BB26" s="62">
        <v>48.6</v>
      </c>
      <c r="BC26" s="32">
        <v>438</v>
      </c>
      <c r="BD26" s="62">
        <v>51.2</v>
      </c>
      <c r="BE26" s="32">
        <v>2</v>
      </c>
      <c r="BF26" s="62">
        <v>0.2</v>
      </c>
    </row>
    <row r="27" spans="1:58" ht="20.100000000000001" customHeight="1" x14ac:dyDescent="0.35">
      <c r="A27" s="26" t="s">
        <v>66</v>
      </c>
      <c r="B27" s="42" t="s">
        <v>67</v>
      </c>
      <c r="C27" s="28">
        <v>787</v>
      </c>
      <c r="D27" s="446">
        <v>61.9</v>
      </c>
      <c r="E27" s="28">
        <v>485</v>
      </c>
      <c r="F27" s="446">
        <v>38.1</v>
      </c>
      <c r="G27" s="28">
        <v>915</v>
      </c>
      <c r="H27" s="446">
        <v>57.7</v>
      </c>
      <c r="I27" s="28">
        <v>672</v>
      </c>
      <c r="J27" s="446">
        <v>42.3</v>
      </c>
      <c r="K27" s="28">
        <v>916</v>
      </c>
      <c r="L27" s="446">
        <v>54.9</v>
      </c>
      <c r="M27" s="28">
        <v>751</v>
      </c>
      <c r="N27" s="446">
        <v>45.1</v>
      </c>
      <c r="O27" s="28">
        <v>870</v>
      </c>
      <c r="P27" s="446">
        <v>57.4</v>
      </c>
      <c r="Q27" s="28">
        <v>645</v>
      </c>
      <c r="R27" s="446">
        <v>42.6</v>
      </c>
      <c r="S27" s="28">
        <v>875</v>
      </c>
      <c r="T27" s="446">
        <v>53.8</v>
      </c>
      <c r="U27" s="28">
        <v>751</v>
      </c>
      <c r="V27" s="446">
        <v>46.2</v>
      </c>
      <c r="W27" s="28">
        <v>930</v>
      </c>
      <c r="X27" s="446">
        <v>55.4</v>
      </c>
      <c r="Y27" s="28">
        <v>729</v>
      </c>
      <c r="Z27" s="446">
        <v>43.4</v>
      </c>
      <c r="AA27" s="28">
        <v>20</v>
      </c>
      <c r="AB27" s="446">
        <v>1.2</v>
      </c>
      <c r="AC27" s="28">
        <v>908</v>
      </c>
      <c r="AD27" s="446">
        <v>52.3</v>
      </c>
      <c r="AE27" s="28">
        <v>805</v>
      </c>
      <c r="AF27" s="446">
        <v>46.4</v>
      </c>
      <c r="AG27" s="28">
        <v>22</v>
      </c>
      <c r="AH27" s="446">
        <v>1.3</v>
      </c>
      <c r="AI27" s="28">
        <v>820</v>
      </c>
      <c r="AJ27" s="446">
        <v>50.1</v>
      </c>
      <c r="AK27" s="28">
        <v>817</v>
      </c>
      <c r="AL27" s="446">
        <v>49.9</v>
      </c>
      <c r="AM27" s="28">
        <v>1</v>
      </c>
      <c r="AN27" s="446">
        <v>0.1</v>
      </c>
      <c r="AO27" s="28">
        <v>886</v>
      </c>
      <c r="AP27" s="446">
        <v>51.5</v>
      </c>
      <c r="AQ27" s="28">
        <v>828</v>
      </c>
      <c r="AR27" s="446">
        <v>48.1</v>
      </c>
      <c r="AS27" s="28">
        <v>8</v>
      </c>
      <c r="AT27" s="446">
        <v>0.5</v>
      </c>
      <c r="AU27" s="28">
        <v>608</v>
      </c>
      <c r="AV27" s="446">
        <v>50.6</v>
      </c>
      <c r="AW27" s="28">
        <v>592</v>
      </c>
      <c r="AX27" s="446">
        <v>49.3</v>
      </c>
      <c r="AY27" s="28">
        <v>2</v>
      </c>
      <c r="AZ27" s="446">
        <v>0.2</v>
      </c>
      <c r="BA27" s="28">
        <v>403</v>
      </c>
      <c r="BB27" s="446">
        <v>45.1</v>
      </c>
      <c r="BC27" s="28">
        <v>488</v>
      </c>
      <c r="BD27" s="446">
        <v>54.6</v>
      </c>
      <c r="BE27" s="28">
        <v>2</v>
      </c>
      <c r="BF27" s="446">
        <v>0.2</v>
      </c>
    </row>
    <row r="28" spans="1:58" ht="20.100000000000001" customHeight="1" x14ac:dyDescent="0.35">
      <c r="A28" s="30" t="s">
        <v>66</v>
      </c>
      <c r="B28" s="43" t="s">
        <v>69</v>
      </c>
      <c r="C28" s="32">
        <v>320</v>
      </c>
      <c r="D28" s="62">
        <v>65.3</v>
      </c>
      <c r="E28" s="32">
        <v>170</v>
      </c>
      <c r="F28" s="62">
        <v>34.700000000000003</v>
      </c>
      <c r="G28" s="32">
        <v>263</v>
      </c>
      <c r="H28" s="62">
        <v>58.7</v>
      </c>
      <c r="I28" s="32">
        <v>185</v>
      </c>
      <c r="J28" s="62">
        <v>41.3</v>
      </c>
      <c r="K28" s="32">
        <v>276</v>
      </c>
      <c r="L28" s="62">
        <v>60.7</v>
      </c>
      <c r="M28" s="32">
        <v>179</v>
      </c>
      <c r="N28" s="62">
        <v>39.299999999999997</v>
      </c>
      <c r="O28" s="32">
        <v>272</v>
      </c>
      <c r="P28" s="62">
        <v>58.6</v>
      </c>
      <c r="Q28" s="32">
        <v>192</v>
      </c>
      <c r="R28" s="62">
        <v>41.4</v>
      </c>
      <c r="S28" s="32">
        <v>249</v>
      </c>
      <c r="T28" s="62">
        <v>56.3</v>
      </c>
      <c r="U28" s="32">
        <v>193</v>
      </c>
      <c r="V28" s="62">
        <v>43.7</v>
      </c>
      <c r="W28" s="32">
        <v>231</v>
      </c>
      <c r="X28" s="62">
        <v>56.2</v>
      </c>
      <c r="Y28" s="32">
        <v>176</v>
      </c>
      <c r="Z28" s="62">
        <v>42.8</v>
      </c>
      <c r="AA28" s="32">
        <v>4</v>
      </c>
      <c r="AB28" s="62">
        <v>1</v>
      </c>
      <c r="AC28" s="32">
        <v>204</v>
      </c>
      <c r="AD28" s="62">
        <v>54.5</v>
      </c>
      <c r="AE28" s="32">
        <v>164</v>
      </c>
      <c r="AF28" s="62">
        <v>43.9</v>
      </c>
      <c r="AG28" s="32">
        <v>6</v>
      </c>
      <c r="AH28" s="62">
        <v>1.6</v>
      </c>
      <c r="AI28" s="32">
        <v>220</v>
      </c>
      <c r="AJ28" s="62">
        <v>55.6</v>
      </c>
      <c r="AK28" s="32">
        <v>176</v>
      </c>
      <c r="AL28" s="62">
        <v>44.4</v>
      </c>
      <c r="AM28" s="32">
        <v>0</v>
      </c>
      <c r="AN28" s="62">
        <v>0</v>
      </c>
      <c r="AO28" s="32">
        <v>236</v>
      </c>
      <c r="AP28" s="62">
        <v>53.2</v>
      </c>
      <c r="AQ28" s="32">
        <v>207</v>
      </c>
      <c r="AR28" s="62">
        <v>46.6</v>
      </c>
      <c r="AS28" s="32">
        <v>1</v>
      </c>
      <c r="AT28" s="62">
        <v>0.2</v>
      </c>
      <c r="AU28" s="32">
        <v>204</v>
      </c>
      <c r="AV28" s="62">
        <v>50.1</v>
      </c>
      <c r="AW28" s="32">
        <v>203</v>
      </c>
      <c r="AX28" s="62">
        <v>49.9</v>
      </c>
      <c r="AY28" s="32">
        <v>0</v>
      </c>
      <c r="AZ28" s="62">
        <v>0</v>
      </c>
      <c r="BA28" s="32">
        <v>177</v>
      </c>
      <c r="BB28" s="62">
        <v>44.1</v>
      </c>
      <c r="BC28" s="32">
        <v>224</v>
      </c>
      <c r="BD28" s="62">
        <v>55.9</v>
      </c>
      <c r="BE28" s="32">
        <v>0</v>
      </c>
      <c r="BF28" s="62">
        <v>0</v>
      </c>
    </row>
    <row r="29" spans="1:58" ht="20.100000000000001" customHeight="1" x14ac:dyDescent="0.35">
      <c r="A29" s="26" t="s">
        <v>71</v>
      </c>
      <c r="B29" s="42" t="s">
        <v>72</v>
      </c>
      <c r="C29" s="28">
        <v>62</v>
      </c>
      <c r="D29" s="446">
        <v>70.5</v>
      </c>
      <c r="E29" s="28">
        <v>26</v>
      </c>
      <c r="F29" s="446">
        <v>29.5</v>
      </c>
      <c r="G29" s="28">
        <v>37</v>
      </c>
      <c r="H29" s="446">
        <v>38.1</v>
      </c>
      <c r="I29" s="28">
        <v>60</v>
      </c>
      <c r="J29" s="446">
        <v>61.9</v>
      </c>
      <c r="K29" s="28">
        <v>104</v>
      </c>
      <c r="L29" s="446">
        <v>50.2</v>
      </c>
      <c r="M29" s="28">
        <v>103</v>
      </c>
      <c r="N29" s="446">
        <v>49.8</v>
      </c>
      <c r="O29" s="28">
        <v>70</v>
      </c>
      <c r="P29" s="446">
        <v>53</v>
      </c>
      <c r="Q29" s="28">
        <v>62</v>
      </c>
      <c r="R29" s="446">
        <v>47</v>
      </c>
      <c r="S29" s="28">
        <v>75</v>
      </c>
      <c r="T29" s="446">
        <v>56.4</v>
      </c>
      <c r="U29" s="28">
        <v>58</v>
      </c>
      <c r="V29" s="446">
        <v>43.6</v>
      </c>
      <c r="W29" s="28">
        <v>62</v>
      </c>
      <c r="X29" s="446">
        <v>57.4</v>
      </c>
      <c r="Y29" s="28">
        <v>46</v>
      </c>
      <c r="Z29" s="446">
        <v>42.6</v>
      </c>
      <c r="AA29" s="28">
        <v>0</v>
      </c>
      <c r="AB29" s="446">
        <v>0</v>
      </c>
      <c r="AC29" s="28">
        <v>27</v>
      </c>
      <c r="AD29" s="446">
        <v>41.5</v>
      </c>
      <c r="AE29" s="28">
        <v>38</v>
      </c>
      <c r="AF29" s="446">
        <v>58.5</v>
      </c>
      <c r="AG29" s="28">
        <v>0</v>
      </c>
      <c r="AH29" s="446">
        <v>0</v>
      </c>
      <c r="AI29" s="28">
        <v>55</v>
      </c>
      <c r="AJ29" s="446">
        <v>60.4</v>
      </c>
      <c r="AK29" s="28">
        <v>36</v>
      </c>
      <c r="AL29" s="446">
        <v>39.6</v>
      </c>
      <c r="AM29" s="28">
        <v>0</v>
      </c>
      <c r="AN29" s="446">
        <v>0</v>
      </c>
      <c r="AO29" s="28">
        <v>58</v>
      </c>
      <c r="AP29" s="446">
        <v>50</v>
      </c>
      <c r="AQ29" s="28">
        <v>58</v>
      </c>
      <c r="AR29" s="446">
        <v>50</v>
      </c>
      <c r="AS29" s="28">
        <v>0</v>
      </c>
      <c r="AT29" s="446">
        <v>0</v>
      </c>
      <c r="AU29" s="28">
        <v>36</v>
      </c>
      <c r="AV29" s="446">
        <v>39.1</v>
      </c>
      <c r="AW29" s="28">
        <v>56</v>
      </c>
      <c r="AX29" s="446">
        <v>60.9</v>
      </c>
      <c r="AY29" s="28">
        <v>0</v>
      </c>
      <c r="AZ29" s="446">
        <v>0</v>
      </c>
      <c r="BA29" s="28">
        <v>52</v>
      </c>
      <c r="BB29" s="446">
        <v>54.2</v>
      </c>
      <c r="BC29" s="28">
        <v>44</v>
      </c>
      <c r="BD29" s="446">
        <v>45.8</v>
      </c>
      <c r="BE29" s="28">
        <v>0</v>
      </c>
      <c r="BF29" s="446">
        <v>0</v>
      </c>
    </row>
    <row r="30" spans="1:58" ht="20.100000000000001" customHeight="1" x14ac:dyDescent="0.35">
      <c r="A30" s="30" t="s">
        <v>74</v>
      </c>
      <c r="B30" s="43" t="s">
        <v>447</v>
      </c>
      <c r="C30" s="32" t="s">
        <v>227</v>
      </c>
      <c r="D30" s="62" t="s">
        <v>227</v>
      </c>
      <c r="E30" s="32" t="s">
        <v>227</v>
      </c>
      <c r="F30" s="62" t="s">
        <v>227</v>
      </c>
      <c r="G30" s="32" t="s">
        <v>227</v>
      </c>
      <c r="H30" s="62" t="s">
        <v>227</v>
      </c>
      <c r="I30" s="32" t="s">
        <v>227</v>
      </c>
      <c r="J30" s="62" t="s">
        <v>227</v>
      </c>
      <c r="K30" s="32" t="s">
        <v>227</v>
      </c>
      <c r="L30" s="62" t="s">
        <v>227</v>
      </c>
      <c r="M30" s="32" t="s">
        <v>227</v>
      </c>
      <c r="N30" s="62" t="s">
        <v>227</v>
      </c>
      <c r="O30" s="32">
        <v>559</v>
      </c>
      <c r="P30" s="62">
        <v>49.9</v>
      </c>
      <c r="Q30" s="32">
        <v>561</v>
      </c>
      <c r="R30" s="62">
        <v>50.1</v>
      </c>
      <c r="S30" s="32">
        <v>470</v>
      </c>
      <c r="T30" s="62">
        <v>55.8</v>
      </c>
      <c r="U30" s="32">
        <v>372</v>
      </c>
      <c r="V30" s="62">
        <v>44.2</v>
      </c>
      <c r="W30" s="32">
        <v>158</v>
      </c>
      <c r="X30" s="62">
        <v>53.2</v>
      </c>
      <c r="Y30" s="32">
        <v>137</v>
      </c>
      <c r="Z30" s="62">
        <v>46.1</v>
      </c>
      <c r="AA30" s="32">
        <v>2</v>
      </c>
      <c r="AB30" s="62">
        <v>0.7</v>
      </c>
      <c r="AC30" s="32">
        <v>628</v>
      </c>
      <c r="AD30" s="62">
        <v>53.3</v>
      </c>
      <c r="AE30" s="32">
        <v>537</v>
      </c>
      <c r="AF30" s="62">
        <v>45.6</v>
      </c>
      <c r="AG30" s="32">
        <v>13</v>
      </c>
      <c r="AH30" s="62">
        <v>1.1000000000000001</v>
      </c>
      <c r="AI30" s="32">
        <v>625</v>
      </c>
      <c r="AJ30" s="62">
        <v>53.5</v>
      </c>
      <c r="AK30" s="32">
        <v>544</v>
      </c>
      <c r="AL30" s="62">
        <v>46.5</v>
      </c>
      <c r="AM30" s="32">
        <v>0</v>
      </c>
      <c r="AN30" s="62">
        <v>0</v>
      </c>
      <c r="AO30" s="32">
        <v>522</v>
      </c>
      <c r="AP30" s="62">
        <v>51.6</v>
      </c>
      <c r="AQ30" s="32">
        <v>485</v>
      </c>
      <c r="AR30" s="62">
        <v>48</v>
      </c>
      <c r="AS30" s="32">
        <v>4</v>
      </c>
      <c r="AT30" s="62">
        <v>0.4</v>
      </c>
      <c r="AU30" s="32">
        <v>337</v>
      </c>
      <c r="AV30" s="62">
        <v>49.7</v>
      </c>
      <c r="AW30" s="32">
        <v>340</v>
      </c>
      <c r="AX30" s="62">
        <v>50.1</v>
      </c>
      <c r="AY30" s="32">
        <v>1</v>
      </c>
      <c r="AZ30" s="62">
        <v>0.1</v>
      </c>
      <c r="BA30" s="32">
        <v>242</v>
      </c>
      <c r="BB30" s="62">
        <v>48.5</v>
      </c>
      <c r="BC30" s="32">
        <v>257</v>
      </c>
      <c r="BD30" s="62">
        <v>51.5</v>
      </c>
      <c r="BE30" s="32">
        <v>0</v>
      </c>
      <c r="BF30" s="62">
        <v>0</v>
      </c>
    </row>
    <row r="31" spans="1:58" ht="20.100000000000001" customHeight="1" x14ac:dyDescent="0.35">
      <c r="A31" s="26" t="s">
        <v>76</v>
      </c>
      <c r="B31" s="42" t="s">
        <v>77</v>
      </c>
      <c r="C31" s="28">
        <v>246</v>
      </c>
      <c r="D31" s="446">
        <v>53.4</v>
      </c>
      <c r="E31" s="28">
        <v>215</v>
      </c>
      <c r="F31" s="446">
        <v>46.6</v>
      </c>
      <c r="G31" s="28">
        <v>223</v>
      </c>
      <c r="H31" s="446">
        <v>48.3</v>
      </c>
      <c r="I31" s="28">
        <v>239</v>
      </c>
      <c r="J31" s="446">
        <v>51.7</v>
      </c>
      <c r="K31" s="28">
        <v>227</v>
      </c>
      <c r="L31" s="446">
        <v>50.6</v>
      </c>
      <c r="M31" s="28">
        <v>222</v>
      </c>
      <c r="N31" s="446">
        <v>49.4</v>
      </c>
      <c r="O31" s="28">
        <v>215</v>
      </c>
      <c r="P31" s="446">
        <v>49.4</v>
      </c>
      <c r="Q31" s="28">
        <v>220</v>
      </c>
      <c r="R31" s="446">
        <v>50.6</v>
      </c>
      <c r="S31" s="28">
        <v>235</v>
      </c>
      <c r="T31" s="446">
        <v>48.4</v>
      </c>
      <c r="U31" s="28">
        <v>251</v>
      </c>
      <c r="V31" s="446">
        <v>51.6</v>
      </c>
      <c r="W31" s="27">
        <v>1393</v>
      </c>
      <c r="X31" s="446">
        <v>49.8</v>
      </c>
      <c r="Y31" s="27">
        <v>1372</v>
      </c>
      <c r="Z31" s="446">
        <v>49</v>
      </c>
      <c r="AA31" s="28">
        <v>34</v>
      </c>
      <c r="AB31" s="446">
        <v>1.2</v>
      </c>
      <c r="AC31" s="27">
        <v>1255</v>
      </c>
      <c r="AD31" s="446">
        <v>48.6</v>
      </c>
      <c r="AE31" s="27">
        <v>1327</v>
      </c>
      <c r="AF31" s="446">
        <v>51.4</v>
      </c>
      <c r="AG31" s="28">
        <v>0</v>
      </c>
      <c r="AH31" s="446">
        <v>0</v>
      </c>
      <c r="AI31" s="28">
        <v>902</v>
      </c>
      <c r="AJ31" s="446">
        <v>49</v>
      </c>
      <c r="AK31" s="28">
        <v>939</v>
      </c>
      <c r="AL31" s="446">
        <v>51</v>
      </c>
      <c r="AM31" s="28">
        <v>0</v>
      </c>
      <c r="AN31" s="446">
        <v>0</v>
      </c>
      <c r="AO31" s="28">
        <v>248</v>
      </c>
      <c r="AP31" s="446">
        <v>46.1</v>
      </c>
      <c r="AQ31" s="28">
        <v>290</v>
      </c>
      <c r="AR31" s="446">
        <v>53.9</v>
      </c>
      <c r="AS31" s="28">
        <v>0</v>
      </c>
      <c r="AT31" s="446">
        <v>0</v>
      </c>
      <c r="AU31" s="28">
        <v>273</v>
      </c>
      <c r="AV31" s="446">
        <v>47.8</v>
      </c>
      <c r="AW31" s="28">
        <v>298</v>
      </c>
      <c r="AX31" s="446">
        <v>52.2</v>
      </c>
      <c r="AY31" s="28">
        <v>0</v>
      </c>
      <c r="AZ31" s="446">
        <v>0</v>
      </c>
      <c r="BA31" s="28">
        <v>245</v>
      </c>
      <c r="BB31" s="446">
        <v>44.5</v>
      </c>
      <c r="BC31" s="28">
        <v>304</v>
      </c>
      <c r="BD31" s="446">
        <v>55.3</v>
      </c>
      <c r="BE31" s="28">
        <v>1</v>
      </c>
      <c r="BF31" s="446">
        <v>0.2</v>
      </c>
    </row>
    <row r="32" spans="1:58" ht="20.100000000000001" customHeight="1" x14ac:dyDescent="0.35">
      <c r="A32" s="30" t="s">
        <v>80</v>
      </c>
      <c r="B32" s="43" t="s">
        <v>81</v>
      </c>
      <c r="C32" s="32">
        <v>445</v>
      </c>
      <c r="D32" s="62">
        <v>51.9</v>
      </c>
      <c r="E32" s="32">
        <v>413</v>
      </c>
      <c r="F32" s="62">
        <v>48.1</v>
      </c>
      <c r="G32" s="32">
        <v>439</v>
      </c>
      <c r="H32" s="62">
        <v>53.6</v>
      </c>
      <c r="I32" s="32">
        <v>380</v>
      </c>
      <c r="J32" s="62">
        <v>46.4</v>
      </c>
      <c r="K32" s="32">
        <v>473</v>
      </c>
      <c r="L32" s="62">
        <v>51.9</v>
      </c>
      <c r="M32" s="32">
        <v>438</v>
      </c>
      <c r="N32" s="62">
        <v>48.1</v>
      </c>
      <c r="O32" s="32">
        <v>493</v>
      </c>
      <c r="P32" s="62">
        <v>52.8</v>
      </c>
      <c r="Q32" s="32">
        <v>441</v>
      </c>
      <c r="R32" s="62">
        <v>47.2</v>
      </c>
      <c r="S32" s="32">
        <v>422</v>
      </c>
      <c r="T32" s="62">
        <v>51.5</v>
      </c>
      <c r="U32" s="32">
        <v>397</v>
      </c>
      <c r="V32" s="62">
        <v>48.5</v>
      </c>
      <c r="W32" s="32">
        <v>432</v>
      </c>
      <c r="X32" s="62">
        <v>51.4</v>
      </c>
      <c r="Y32" s="32">
        <v>399</v>
      </c>
      <c r="Z32" s="62">
        <v>47.5</v>
      </c>
      <c r="AA32" s="32">
        <v>9</v>
      </c>
      <c r="AB32" s="62">
        <v>1.1000000000000001</v>
      </c>
      <c r="AC32" s="32">
        <v>426</v>
      </c>
      <c r="AD32" s="62">
        <v>47.1</v>
      </c>
      <c r="AE32" s="32">
        <v>466</v>
      </c>
      <c r="AF32" s="62">
        <v>51.5</v>
      </c>
      <c r="AG32" s="32">
        <v>13</v>
      </c>
      <c r="AH32" s="62">
        <v>1.4</v>
      </c>
      <c r="AI32" s="32">
        <v>468</v>
      </c>
      <c r="AJ32" s="62">
        <v>49.6</v>
      </c>
      <c r="AK32" s="32">
        <v>475</v>
      </c>
      <c r="AL32" s="62">
        <v>50.4</v>
      </c>
      <c r="AM32" s="32">
        <v>0</v>
      </c>
      <c r="AN32" s="62">
        <v>0</v>
      </c>
      <c r="AO32" s="32">
        <v>477</v>
      </c>
      <c r="AP32" s="62">
        <v>48.8</v>
      </c>
      <c r="AQ32" s="32">
        <v>491</v>
      </c>
      <c r="AR32" s="62">
        <v>50.3</v>
      </c>
      <c r="AS32" s="32">
        <v>9</v>
      </c>
      <c r="AT32" s="62">
        <v>0.9</v>
      </c>
      <c r="AU32" s="32">
        <v>454</v>
      </c>
      <c r="AV32" s="62">
        <v>50.4</v>
      </c>
      <c r="AW32" s="32">
        <v>444</v>
      </c>
      <c r="AX32" s="62">
        <v>49.3</v>
      </c>
      <c r="AY32" s="32">
        <v>3</v>
      </c>
      <c r="AZ32" s="62">
        <v>0.3</v>
      </c>
      <c r="BA32" s="32">
        <v>375</v>
      </c>
      <c r="BB32" s="62">
        <v>43.2</v>
      </c>
      <c r="BC32" s="32">
        <v>413</v>
      </c>
      <c r="BD32" s="62">
        <v>47.6</v>
      </c>
      <c r="BE32" s="32">
        <v>80</v>
      </c>
      <c r="BF32" s="62">
        <v>9.1999999999999993</v>
      </c>
    </row>
    <row r="33" spans="1:58" ht="20.100000000000001" customHeight="1" x14ac:dyDescent="0.35">
      <c r="A33" s="26" t="s">
        <v>80</v>
      </c>
      <c r="B33" s="42" t="s">
        <v>84</v>
      </c>
      <c r="C33" s="28">
        <v>197</v>
      </c>
      <c r="D33" s="446">
        <v>48.4</v>
      </c>
      <c r="E33" s="28">
        <v>210</v>
      </c>
      <c r="F33" s="446">
        <v>51.6</v>
      </c>
      <c r="G33" s="27">
        <v>2409</v>
      </c>
      <c r="H33" s="446">
        <v>53.3</v>
      </c>
      <c r="I33" s="27">
        <v>2109</v>
      </c>
      <c r="J33" s="446">
        <v>46.7</v>
      </c>
      <c r="K33" s="27">
        <v>2347</v>
      </c>
      <c r="L33" s="446">
        <v>51.8</v>
      </c>
      <c r="M33" s="27">
        <v>2187</v>
      </c>
      <c r="N33" s="446">
        <v>48.2</v>
      </c>
      <c r="O33" s="27">
        <v>2283</v>
      </c>
      <c r="P33" s="446">
        <v>52</v>
      </c>
      <c r="Q33" s="27">
        <v>2109</v>
      </c>
      <c r="R33" s="446">
        <v>48</v>
      </c>
      <c r="S33" s="27">
        <v>1702</v>
      </c>
      <c r="T33" s="446">
        <v>50</v>
      </c>
      <c r="U33" s="27">
        <v>1704</v>
      </c>
      <c r="V33" s="446">
        <v>50</v>
      </c>
      <c r="W33" s="27">
        <v>1614</v>
      </c>
      <c r="X33" s="446">
        <v>47.3</v>
      </c>
      <c r="Y33" s="27">
        <v>1753</v>
      </c>
      <c r="Z33" s="446">
        <v>51.3</v>
      </c>
      <c r="AA33" s="28">
        <v>48</v>
      </c>
      <c r="AB33" s="446">
        <v>1.4</v>
      </c>
      <c r="AC33" s="27">
        <v>1619</v>
      </c>
      <c r="AD33" s="446">
        <v>46.8</v>
      </c>
      <c r="AE33" s="27">
        <v>1788</v>
      </c>
      <c r="AF33" s="446">
        <v>51.7</v>
      </c>
      <c r="AG33" s="28">
        <v>52</v>
      </c>
      <c r="AH33" s="446">
        <v>1.5</v>
      </c>
      <c r="AI33" s="27">
        <v>1419</v>
      </c>
      <c r="AJ33" s="446">
        <v>45.9</v>
      </c>
      <c r="AK33" s="27">
        <v>1672</v>
      </c>
      <c r="AL33" s="446">
        <v>54.1</v>
      </c>
      <c r="AM33" s="28">
        <v>2</v>
      </c>
      <c r="AN33" s="446">
        <v>0.1</v>
      </c>
      <c r="AO33" s="27">
        <v>1140</v>
      </c>
      <c r="AP33" s="446">
        <v>45</v>
      </c>
      <c r="AQ33" s="27">
        <v>1385</v>
      </c>
      <c r="AR33" s="446">
        <v>54.7</v>
      </c>
      <c r="AS33" s="28">
        <v>8</v>
      </c>
      <c r="AT33" s="446">
        <v>0.3</v>
      </c>
      <c r="AU33" s="27">
        <v>1050</v>
      </c>
      <c r="AV33" s="446">
        <v>43.7</v>
      </c>
      <c r="AW33" s="27">
        <v>1349</v>
      </c>
      <c r="AX33" s="446">
        <v>56.2</v>
      </c>
      <c r="AY33" s="28">
        <v>3</v>
      </c>
      <c r="AZ33" s="446">
        <v>0.1</v>
      </c>
      <c r="BA33" s="27">
        <v>942</v>
      </c>
      <c r="BB33" s="446">
        <v>42.5</v>
      </c>
      <c r="BC33" s="27">
        <v>1275</v>
      </c>
      <c r="BD33" s="446">
        <v>57.5</v>
      </c>
      <c r="BE33" s="28">
        <v>0</v>
      </c>
      <c r="BF33" s="446">
        <v>0</v>
      </c>
    </row>
    <row r="34" spans="1:58" ht="20.100000000000001" customHeight="1" x14ac:dyDescent="0.35">
      <c r="A34" s="30" t="s">
        <v>80</v>
      </c>
      <c r="B34" s="43" t="s">
        <v>85</v>
      </c>
      <c r="C34" s="31">
        <v>2441</v>
      </c>
      <c r="D34" s="62">
        <v>55.2</v>
      </c>
      <c r="E34" s="31">
        <v>1980</v>
      </c>
      <c r="F34" s="62">
        <v>44.8</v>
      </c>
      <c r="G34" s="31">
        <v>2432</v>
      </c>
      <c r="H34" s="62">
        <v>54.3</v>
      </c>
      <c r="I34" s="31">
        <v>2044</v>
      </c>
      <c r="J34" s="62">
        <v>45.7</v>
      </c>
      <c r="K34" s="31">
        <v>2400</v>
      </c>
      <c r="L34" s="62">
        <v>52.4</v>
      </c>
      <c r="M34" s="31">
        <v>2179</v>
      </c>
      <c r="N34" s="62">
        <v>47.6</v>
      </c>
      <c r="O34" s="31">
        <v>2248</v>
      </c>
      <c r="P34" s="62">
        <v>52.9</v>
      </c>
      <c r="Q34" s="31">
        <v>2001</v>
      </c>
      <c r="R34" s="62">
        <v>47.1</v>
      </c>
      <c r="S34" s="31">
        <v>1921</v>
      </c>
      <c r="T34" s="62">
        <v>52.8</v>
      </c>
      <c r="U34" s="31">
        <v>1720</v>
      </c>
      <c r="V34" s="62">
        <v>47.2</v>
      </c>
      <c r="W34" s="31">
        <v>1740</v>
      </c>
      <c r="X34" s="62">
        <v>49.3</v>
      </c>
      <c r="Y34" s="31">
        <v>1736</v>
      </c>
      <c r="Z34" s="62">
        <v>49.2</v>
      </c>
      <c r="AA34" s="32">
        <v>51</v>
      </c>
      <c r="AB34" s="62">
        <v>1.4</v>
      </c>
      <c r="AC34" s="31">
        <v>1899</v>
      </c>
      <c r="AD34" s="62">
        <v>49.3</v>
      </c>
      <c r="AE34" s="31">
        <v>1905</v>
      </c>
      <c r="AF34" s="62">
        <v>49.4</v>
      </c>
      <c r="AG34" s="32">
        <v>49</v>
      </c>
      <c r="AH34" s="62">
        <v>1.3</v>
      </c>
      <c r="AI34" s="32">
        <v>598</v>
      </c>
      <c r="AJ34" s="62">
        <v>47.2</v>
      </c>
      <c r="AK34" s="32">
        <v>668</v>
      </c>
      <c r="AL34" s="62">
        <v>52.8</v>
      </c>
      <c r="AM34" s="32">
        <v>0</v>
      </c>
      <c r="AN34" s="62">
        <v>0</v>
      </c>
      <c r="AO34" s="32">
        <v>691</v>
      </c>
      <c r="AP34" s="62">
        <v>46.2</v>
      </c>
      <c r="AQ34" s="32">
        <v>799</v>
      </c>
      <c r="AR34" s="62">
        <v>53.4</v>
      </c>
      <c r="AS34" s="32">
        <v>6</v>
      </c>
      <c r="AT34" s="62">
        <v>0.4</v>
      </c>
      <c r="AU34" s="31">
        <v>1757</v>
      </c>
      <c r="AV34" s="62">
        <v>45.4</v>
      </c>
      <c r="AW34" s="31">
        <v>2108</v>
      </c>
      <c r="AX34" s="62">
        <v>54.4</v>
      </c>
      <c r="AY34" s="32">
        <v>7</v>
      </c>
      <c r="AZ34" s="62">
        <v>0.2</v>
      </c>
      <c r="BA34" s="31">
        <v>1347</v>
      </c>
      <c r="BB34" s="62">
        <v>44.2</v>
      </c>
      <c r="BC34" s="31">
        <v>1698</v>
      </c>
      <c r="BD34" s="62">
        <v>55.8</v>
      </c>
      <c r="BE34" s="32">
        <v>0</v>
      </c>
      <c r="BF34" s="62">
        <v>0</v>
      </c>
    </row>
    <row r="35" spans="1:58" ht="20.100000000000001" customHeight="1" x14ac:dyDescent="0.35">
      <c r="A35" s="26" t="s">
        <v>86</v>
      </c>
      <c r="B35" s="42" t="s">
        <v>426</v>
      </c>
      <c r="C35" s="28" t="s">
        <v>227</v>
      </c>
      <c r="D35" s="446" t="s">
        <v>227</v>
      </c>
      <c r="E35" s="28" t="s">
        <v>227</v>
      </c>
      <c r="F35" s="446" t="s">
        <v>227</v>
      </c>
      <c r="G35" s="28">
        <v>887</v>
      </c>
      <c r="H35" s="446">
        <v>57.2</v>
      </c>
      <c r="I35" s="28">
        <v>664</v>
      </c>
      <c r="J35" s="446">
        <v>42.8</v>
      </c>
      <c r="K35" s="28">
        <v>363</v>
      </c>
      <c r="L35" s="446">
        <v>56.3</v>
      </c>
      <c r="M35" s="28">
        <v>282</v>
      </c>
      <c r="N35" s="446">
        <v>43.7</v>
      </c>
      <c r="O35" s="28">
        <v>339</v>
      </c>
      <c r="P35" s="446">
        <v>57.1</v>
      </c>
      <c r="Q35" s="28">
        <v>255</v>
      </c>
      <c r="R35" s="446">
        <v>42.9</v>
      </c>
      <c r="S35" s="28">
        <v>349</v>
      </c>
      <c r="T35" s="446">
        <v>56.7</v>
      </c>
      <c r="U35" s="28">
        <v>267</v>
      </c>
      <c r="V35" s="446">
        <v>43.3</v>
      </c>
      <c r="W35" s="28">
        <v>410</v>
      </c>
      <c r="X35" s="446">
        <v>58.1</v>
      </c>
      <c r="Y35" s="28">
        <v>287</v>
      </c>
      <c r="Z35" s="446">
        <v>40.700000000000003</v>
      </c>
      <c r="AA35" s="28">
        <v>9</v>
      </c>
      <c r="AB35" s="446">
        <v>1.3</v>
      </c>
      <c r="AC35" s="28">
        <v>341</v>
      </c>
      <c r="AD35" s="446">
        <v>57.2</v>
      </c>
      <c r="AE35" s="28">
        <v>253</v>
      </c>
      <c r="AF35" s="446">
        <v>42.4</v>
      </c>
      <c r="AG35" s="28">
        <v>2</v>
      </c>
      <c r="AH35" s="446">
        <v>0.3</v>
      </c>
      <c r="AI35" s="28">
        <v>409</v>
      </c>
      <c r="AJ35" s="446">
        <v>52.8</v>
      </c>
      <c r="AK35" s="28">
        <v>366</v>
      </c>
      <c r="AL35" s="446">
        <v>47.2</v>
      </c>
      <c r="AM35" s="28">
        <v>0</v>
      </c>
      <c r="AN35" s="446">
        <v>0</v>
      </c>
      <c r="AO35" s="28">
        <v>308</v>
      </c>
      <c r="AP35" s="446">
        <v>45.2</v>
      </c>
      <c r="AQ35" s="28">
        <v>372</v>
      </c>
      <c r="AR35" s="446">
        <v>54.5</v>
      </c>
      <c r="AS35" s="28">
        <v>2</v>
      </c>
      <c r="AT35" s="446">
        <v>0.3</v>
      </c>
      <c r="AU35" s="28">
        <v>402</v>
      </c>
      <c r="AV35" s="446">
        <v>51.5</v>
      </c>
      <c r="AW35" s="28">
        <v>378</v>
      </c>
      <c r="AX35" s="446">
        <v>48.4</v>
      </c>
      <c r="AY35" s="28">
        <v>1</v>
      </c>
      <c r="AZ35" s="446">
        <v>0.1</v>
      </c>
      <c r="BA35" s="28">
        <v>435</v>
      </c>
      <c r="BB35" s="446">
        <v>49.9</v>
      </c>
      <c r="BC35" s="28">
        <v>436</v>
      </c>
      <c r="BD35" s="446">
        <v>50.1</v>
      </c>
      <c r="BE35" s="28">
        <v>0</v>
      </c>
      <c r="BF35" s="446">
        <v>0</v>
      </c>
    </row>
    <row r="36" spans="1:58" ht="20.100000000000001" customHeight="1" x14ac:dyDescent="0.35">
      <c r="A36" s="30" t="s">
        <v>86</v>
      </c>
      <c r="B36" s="43" t="s">
        <v>88</v>
      </c>
      <c r="C36" s="32">
        <v>195</v>
      </c>
      <c r="D36" s="62">
        <v>55.7</v>
      </c>
      <c r="E36" s="32">
        <v>155</v>
      </c>
      <c r="F36" s="62">
        <v>44.3</v>
      </c>
      <c r="G36" s="32">
        <v>866</v>
      </c>
      <c r="H36" s="62">
        <v>55.3</v>
      </c>
      <c r="I36" s="32">
        <v>699</v>
      </c>
      <c r="J36" s="62">
        <v>44.7</v>
      </c>
      <c r="K36" s="31">
        <v>1044</v>
      </c>
      <c r="L36" s="62">
        <v>52.3</v>
      </c>
      <c r="M36" s="32">
        <v>954</v>
      </c>
      <c r="N36" s="62">
        <v>47.7</v>
      </c>
      <c r="O36" s="32">
        <v>179</v>
      </c>
      <c r="P36" s="62">
        <v>56.3</v>
      </c>
      <c r="Q36" s="32">
        <v>139</v>
      </c>
      <c r="R36" s="62">
        <v>43.7</v>
      </c>
      <c r="S36" s="32">
        <v>153</v>
      </c>
      <c r="T36" s="62">
        <v>48</v>
      </c>
      <c r="U36" s="32">
        <v>166</v>
      </c>
      <c r="V36" s="62">
        <v>52</v>
      </c>
      <c r="W36" s="32">
        <v>857</v>
      </c>
      <c r="X36" s="62">
        <v>53.5</v>
      </c>
      <c r="Y36" s="32">
        <v>732</v>
      </c>
      <c r="Z36" s="62">
        <v>45.7</v>
      </c>
      <c r="AA36" s="32">
        <v>12</v>
      </c>
      <c r="AB36" s="62">
        <v>0.7</v>
      </c>
      <c r="AC36" s="32">
        <v>778</v>
      </c>
      <c r="AD36" s="62">
        <v>52</v>
      </c>
      <c r="AE36" s="32">
        <v>706</v>
      </c>
      <c r="AF36" s="62">
        <v>47.2</v>
      </c>
      <c r="AG36" s="32">
        <v>11</v>
      </c>
      <c r="AH36" s="62">
        <v>0.7</v>
      </c>
      <c r="AI36" s="32">
        <v>999</v>
      </c>
      <c r="AJ36" s="62">
        <v>51.1</v>
      </c>
      <c r="AK36" s="32">
        <v>957</v>
      </c>
      <c r="AL36" s="62">
        <v>48.9</v>
      </c>
      <c r="AM36" s="32">
        <v>0</v>
      </c>
      <c r="AN36" s="62">
        <v>0</v>
      </c>
      <c r="AO36" s="32">
        <v>828</v>
      </c>
      <c r="AP36" s="62">
        <v>48.4</v>
      </c>
      <c r="AQ36" s="32">
        <v>878</v>
      </c>
      <c r="AR36" s="62">
        <v>51.3</v>
      </c>
      <c r="AS36" s="32">
        <v>6</v>
      </c>
      <c r="AT36" s="62">
        <v>0.4</v>
      </c>
      <c r="AU36" s="32">
        <v>769</v>
      </c>
      <c r="AV36" s="62">
        <v>48.7</v>
      </c>
      <c r="AW36" s="32">
        <v>810</v>
      </c>
      <c r="AX36" s="62">
        <v>51.3</v>
      </c>
      <c r="AY36" s="32">
        <v>1</v>
      </c>
      <c r="AZ36" s="62">
        <v>0.1</v>
      </c>
      <c r="BA36" s="32">
        <v>700</v>
      </c>
      <c r="BB36" s="62">
        <v>47.6</v>
      </c>
      <c r="BC36" s="32">
        <v>770</v>
      </c>
      <c r="BD36" s="62">
        <v>52.4</v>
      </c>
      <c r="BE36" s="32">
        <v>0</v>
      </c>
      <c r="BF36" s="62">
        <v>0</v>
      </c>
    </row>
    <row r="37" spans="1:58" ht="20.100000000000001" customHeight="1" x14ac:dyDescent="0.35">
      <c r="A37" s="26" t="s">
        <v>90</v>
      </c>
      <c r="B37" s="42" t="s">
        <v>91</v>
      </c>
      <c r="C37" s="28">
        <v>138</v>
      </c>
      <c r="D37" s="446">
        <v>63.3</v>
      </c>
      <c r="E37" s="28">
        <v>80</v>
      </c>
      <c r="F37" s="446">
        <v>36.700000000000003</v>
      </c>
      <c r="G37" s="28">
        <v>533</v>
      </c>
      <c r="H37" s="446">
        <v>53.7</v>
      </c>
      <c r="I37" s="28">
        <v>459</v>
      </c>
      <c r="J37" s="446">
        <v>46.3</v>
      </c>
      <c r="K37" s="28">
        <v>101</v>
      </c>
      <c r="L37" s="446">
        <v>47.4</v>
      </c>
      <c r="M37" s="28">
        <v>112</v>
      </c>
      <c r="N37" s="446">
        <v>52.6</v>
      </c>
      <c r="O37" s="28">
        <v>189</v>
      </c>
      <c r="P37" s="446">
        <v>54.6</v>
      </c>
      <c r="Q37" s="28">
        <v>157</v>
      </c>
      <c r="R37" s="446">
        <v>45.4</v>
      </c>
      <c r="S37" s="28">
        <v>161</v>
      </c>
      <c r="T37" s="446">
        <v>55.1</v>
      </c>
      <c r="U37" s="28">
        <v>131</v>
      </c>
      <c r="V37" s="446">
        <v>44.9</v>
      </c>
      <c r="W37" s="28">
        <v>340</v>
      </c>
      <c r="X37" s="446">
        <v>46.6</v>
      </c>
      <c r="Y37" s="28">
        <v>375</v>
      </c>
      <c r="Z37" s="446">
        <v>51.4</v>
      </c>
      <c r="AA37" s="28">
        <v>15</v>
      </c>
      <c r="AB37" s="446">
        <v>2.1</v>
      </c>
      <c r="AC37" s="28">
        <v>151</v>
      </c>
      <c r="AD37" s="446">
        <v>54.9</v>
      </c>
      <c r="AE37" s="28">
        <v>121</v>
      </c>
      <c r="AF37" s="446">
        <v>44</v>
      </c>
      <c r="AG37" s="28">
        <v>3</v>
      </c>
      <c r="AH37" s="446">
        <v>1.1000000000000001</v>
      </c>
      <c r="AI37" s="28">
        <v>137</v>
      </c>
      <c r="AJ37" s="446">
        <v>57.3</v>
      </c>
      <c r="AK37" s="28">
        <v>102</v>
      </c>
      <c r="AL37" s="446">
        <v>42.7</v>
      </c>
      <c r="AM37" s="28">
        <v>0</v>
      </c>
      <c r="AN37" s="446">
        <v>0</v>
      </c>
      <c r="AO37" s="28">
        <v>140</v>
      </c>
      <c r="AP37" s="446">
        <v>47</v>
      </c>
      <c r="AQ37" s="28">
        <v>155</v>
      </c>
      <c r="AR37" s="446">
        <v>52</v>
      </c>
      <c r="AS37" s="28">
        <v>3</v>
      </c>
      <c r="AT37" s="446">
        <v>1</v>
      </c>
      <c r="AU37" s="28">
        <v>149</v>
      </c>
      <c r="AV37" s="446">
        <v>47.9</v>
      </c>
      <c r="AW37" s="28">
        <v>162</v>
      </c>
      <c r="AX37" s="446">
        <v>52.1</v>
      </c>
      <c r="AY37" s="28">
        <v>0</v>
      </c>
      <c r="AZ37" s="446">
        <v>0</v>
      </c>
      <c r="BA37" s="28">
        <v>131</v>
      </c>
      <c r="BB37" s="446">
        <v>43.7</v>
      </c>
      <c r="BC37" s="28">
        <v>169</v>
      </c>
      <c r="BD37" s="446">
        <v>56.3</v>
      </c>
      <c r="BE37" s="28">
        <v>0</v>
      </c>
      <c r="BF37" s="446">
        <v>0</v>
      </c>
    </row>
    <row r="38" spans="1:58" ht="20.100000000000001" customHeight="1" x14ac:dyDescent="0.35">
      <c r="A38" s="30" t="s">
        <v>93</v>
      </c>
      <c r="B38" s="43" t="s">
        <v>94</v>
      </c>
      <c r="C38" s="32">
        <v>35</v>
      </c>
      <c r="D38" s="62">
        <v>49.3</v>
      </c>
      <c r="E38" s="32">
        <v>36</v>
      </c>
      <c r="F38" s="62">
        <v>50.7</v>
      </c>
      <c r="G38" s="32">
        <v>33</v>
      </c>
      <c r="H38" s="62">
        <v>47.1</v>
      </c>
      <c r="I38" s="32">
        <v>37</v>
      </c>
      <c r="J38" s="62">
        <v>52.9</v>
      </c>
      <c r="K38" s="32">
        <v>39</v>
      </c>
      <c r="L38" s="62">
        <v>57.4</v>
      </c>
      <c r="M38" s="32">
        <v>29</v>
      </c>
      <c r="N38" s="62">
        <v>42.6</v>
      </c>
      <c r="O38" s="32">
        <v>35</v>
      </c>
      <c r="P38" s="62">
        <v>46.1</v>
      </c>
      <c r="Q38" s="32">
        <v>41</v>
      </c>
      <c r="R38" s="62">
        <v>53.9</v>
      </c>
      <c r="S38" s="32">
        <v>48</v>
      </c>
      <c r="T38" s="62">
        <v>53.9</v>
      </c>
      <c r="U38" s="32">
        <v>41</v>
      </c>
      <c r="V38" s="62">
        <v>46.1</v>
      </c>
      <c r="W38" s="32">
        <v>53</v>
      </c>
      <c r="X38" s="62">
        <v>57.6</v>
      </c>
      <c r="Y38" s="32">
        <v>38</v>
      </c>
      <c r="Z38" s="62">
        <v>41.3</v>
      </c>
      <c r="AA38" s="32">
        <v>1</v>
      </c>
      <c r="AB38" s="62">
        <v>1.1000000000000001</v>
      </c>
      <c r="AC38" s="32">
        <v>54</v>
      </c>
      <c r="AD38" s="62">
        <v>50.5</v>
      </c>
      <c r="AE38" s="32">
        <v>52</v>
      </c>
      <c r="AF38" s="62">
        <v>48.6</v>
      </c>
      <c r="AG38" s="32">
        <v>1</v>
      </c>
      <c r="AH38" s="62">
        <v>0.9</v>
      </c>
      <c r="AI38" s="32">
        <v>55</v>
      </c>
      <c r="AJ38" s="62">
        <v>52.4</v>
      </c>
      <c r="AK38" s="32">
        <v>50</v>
      </c>
      <c r="AL38" s="62">
        <v>47.6</v>
      </c>
      <c r="AM38" s="32">
        <v>0</v>
      </c>
      <c r="AN38" s="62">
        <v>0</v>
      </c>
      <c r="AO38" s="32">
        <v>38</v>
      </c>
      <c r="AP38" s="62">
        <v>43.7</v>
      </c>
      <c r="AQ38" s="32">
        <v>49</v>
      </c>
      <c r="AR38" s="62">
        <v>56.3</v>
      </c>
      <c r="AS38" s="32">
        <v>0</v>
      </c>
      <c r="AT38" s="62">
        <v>0</v>
      </c>
      <c r="AU38" s="32">
        <v>40</v>
      </c>
      <c r="AV38" s="62">
        <v>45.5</v>
      </c>
      <c r="AW38" s="32">
        <v>48</v>
      </c>
      <c r="AX38" s="62">
        <v>54.5</v>
      </c>
      <c r="AY38" s="32">
        <v>0</v>
      </c>
      <c r="AZ38" s="62">
        <v>0</v>
      </c>
      <c r="BA38" s="32">
        <v>49</v>
      </c>
      <c r="BB38" s="62">
        <v>46.7</v>
      </c>
      <c r="BC38" s="32">
        <v>56</v>
      </c>
      <c r="BD38" s="62">
        <v>53.3</v>
      </c>
      <c r="BE38" s="32">
        <v>0</v>
      </c>
      <c r="BF38" s="62">
        <v>0</v>
      </c>
    </row>
    <row r="39" spans="1:58" ht="20.100000000000001" customHeight="1" x14ac:dyDescent="0.35">
      <c r="A39" s="26" t="s">
        <v>96</v>
      </c>
      <c r="B39" s="42" t="s">
        <v>97</v>
      </c>
      <c r="C39" s="28">
        <v>112</v>
      </c>
      <c r="D39" s="446">
        <v>64</v>
      </c>
      <c r="E39" s="28">
        <v>63</v>
      </c>
      <c r="F39" s="446">
        <v>36</v>
      </c>
      <c r="G39" s="28" t="s">
        <v>424</v>
      </c>
      <c r="H39" s="446" t="s">
        <v>227</v>
      </c>
      <c r="I39" s="28" t="s">
        <v>424</v>
      </c>
      <c r="J39" s="446" t="s">
        <v>227</v>
      </c>
      <c r="K39" s="28">
        <v>98</v>
      </c>
      <c r="L39" s="446">
        <v>55.7</v>
      </c>
      <c r="M39" s="28">
        <v>78</v>
      </c>
      <c r="N39" s="446">
        <v>44.3</v>
      </c>
      <c r="O39" s="28">
        <v>112</v>
      </c>
      <c r="P39" s="446">
        <v>62.6</v>
      </c>
      <c r="Q39" s="28">
        <v>67</v>
      </c>
      <c r="R39" s="446">
        <v>37.4</v>
      </c>
      <c r="S39" s="28">
        <v>101</v>
      </c>
      <c r="T39" s="446">
        <v>54</v>
      </c>
      <c r="U39" s="28">
        <v>86</v>
      </c>
      <c r="V39" s="446">
        <v>46</v>
      </c>
      <c r="W39" s="28">
        <v>93</v>
      </c>
      <c r="X39" s="446">
        <v>56.7</v>
      </c>
      <c r="Y39" s="28">
        <v>71</v>
      </c>
      <c r="Z39" s="446">
        <v>43.3</v>
      </c>
      <c r="AA39" s="28">
        <v>0</v>
      </c>
      <c r="AB39" s="446">
        <v>0</v>
      </c>
      <c r="AC39" s="28">
        <v>530</v>
      </c>
      <c r="AD39" s="446">
        <v>53.1</v>
      </c>
      <c r="AE39" s="28">
        <v>469</v>
      </c>
      <c r="AF39" s="446">
        <v>46.9</v>
      </c>
      <c r="AG39" s="28">
        <v>0</v>
      </c>
      <c r="AH39" s="446">
        <v>0</v>
      </c>
      <c r="AI39" s="28">
        <v>459</v>
      </c>
      <c r="AJ39" s="446">
        <v>49</v>
      </c>
      <c r="AK39" s="28">
        <v>477</v>
      </c>
      <c r="AL39" s="446">
        <v>50.9</v>
      </c>
      <c r="AM39" s="28">
        <v>1</v>
      </c>
      <c r="AN39" s="446">
        <v>0.1</v>
      </c>
      <c r="AO39" s="28">
        <v>403</v>
      </c>
      <c r="AP39" s="446">
        <v>51.9</v>
      </c>
      <c r="AQ39" s="28">
        <v>373</v>
      </c>
      <c r="AR39" s="446">
        <v>48.1</v>
      </c>
      <c r="AS39" s="28">
        <v>0</v>
      </c>
      <c r="AT39" s="446">
        <v>0</v>
      </c>
      <c r="AU39" s="28">
        <v>461</v>
      </c>
      <c r="AV39" s="446">
        <v>51.6</v>
      </c>
      <c r="AW39" s="28">
        <v>431</v>
      </c>
      <c r="AX39" s="446">
        <v>48.2</v>
      </c>
      <c r="AY39" s="28">
        <v>2</v>
      </c>
      <c r="AZ39" s="446">
        <v>0.2</v>
      </c>
      <c r="BA39" s="28">
        <v>346</v>
      </c>
      <c r="BB39" s="446">
        <v>48</v>
      </c>
      <c r="BC39" s="28">
        <v>375</v>
      </c>
      <c r="BD39" s="446">
        <v>52</v>
      </c>
      <c r="BE39" s="28">
        <v>0</v>
      </c>
      <c r="BF39" s="446">
        <v>0</v>
      </c>
    </row>
    <row r="40" spans="1:58" ht="20.100000000000001" customHeight="1" x14ac:dyDescent="0.35">
      <c r="A40" s="30" t="s">
        <v>96</v>
      </c>
      <c r="B40" s="43" t="s">
        <v>448</v>
      </c>
      <c r="C40" s="32" t="s">
        <v>227</v>
      </c>
      <c r="D40" s="62" t="s">
        <v>227</v>
      </c>
      <c r="E40" s="32" t="s">
        <v>227</v>
      </c>
      <c r="F40" s="62" t="s">
        <v>227</v>
      </c>
      <c r="G40" s="32" t="s">
        <v>227</v>
      </c>
      <c r="H40" s="62" t="s">
        <v>227</v>
      </c>
      <c r="I40" s="32" t="s">
        <v>227</v>
      </c>
      <c r="J40" s="62" t="s">
        <v>227</v>
      </c>
      <c r="K40" s="32" t="s">
        <v>227</v>
      </c>
      <c r="L40" s="62" t="s">
        <v>227</v>
      </c>
      <c r="M40" s="32" t="s">
        <v>227</v>
      </c>
      <c r="N40" s="62" t="s">
        <v>227</v>
      </c>
      <c r="O40" s="32">
        <v>50</v>
      </c>
      <c r="P40" s="62">
        <v>55.6</v>
      </c>
      <c r="Q40" s="32">
        <v>40</v>
      </c>
      <c r="R40" s="62">
        <v>44.4</v>
      </c>
      <c r="S40" s="32">
        <v>367</v>
      </c>
      <c r="T40" s="62">
        <v>59.8</v>
      </c>
      <c r="U40" s="32">
        <v>247</v>
      </c>
      <c r="V40" s="62">
        <v>40.200000000000003</v>
      </c>
      <c r="W40" s="32">
        <v>413</v>
      </c>
      <c r="X40" s="62">
        <v>52.3</v>
      </c>
      <c r="Y40" s="32">
        <v>371</v>
      </c>
      <c r="Z40" s="62">
        <v>47</v>
      </c>
      <c r="AA40" s="32">
        <v>6</v>
      </c>
      <c r="AB40" s="62">
        <v>0.8</v>
      </c>
      <c r="AC40" s="32">
        <v>488</v>
      </c>
      <c r="AD40" s="62">
        <v>52.4</v>
      </c>
      <c r="AE40" s="32">
        <v>443</v>
      </c>
      <c r="AF40" s="62">
        <v>47.6</v>
      </c>
      <c r="AG40" s="32">
        <v>0</v>
      </c>
      <c r="AH40" s="62">
        <v>0</v>
      </c>
      <c r="AI40" s="32">
        <v>77</v>
      </c>
      <c r="AJ40" s="62">
        <v>50.3</v>
      </c>
      <c r="AK40" s="32">
        <v>76</v>
      </c>
      <c r="AL40" s="62">
        <v>49.7</v>
      </c>
      <c r="AM40" s="32">
        <v>0</v>
      </c>
      <c r="AN40" s="62">
        <v>0</v>
      </c>
      <c r="AO40" s="32">
        <v>434</v>
      </c>
      <c r="AP40" s="62">
        <v>51.8</v>
      </c>
      <c r="AQ40" s="32">
        <v>398</v>
      </c>
      <c r="AR40" s="62">
        <v>47.5</v>
      </c>
      <c r="AS40" s="32">
        <v>6</v>
      </c>
      <c r="AT40" s="62">
        <v>0.7</v>
      </c>
      <c r="AU40" s="32">
        <v>445</v>
      </c>
      <c r="AV40" s="62">
        <v>49.9</v>
      </c>
      <c r="AW40" s="32">
        <v>447</v>
      </c>
      <c r="AX40" s="62">
        <v>50.1</v>
      </c>
      <c r="AY40" s="32">
        <v>0</v>
      </c>
      <c r="AZ40" s="62">
        <v>0</v>
      </c>
      <c r="BA40" s="32">
        <v>96</v>
      </c>
      <c r="BB40" s="62">
        <v>48.7</v>
      </c>
      <c r="BC40" s="32">
        <v>101</v>
      </c>
      <c r="BD40" s="62">
        <v>51.3</v>
      </c>
      <c r="BE40" s="32">
        <v>0</v>
      </c>
      <c r="BF40" s="62">
        <v>0</v>
      </c>
    </row>
    <row r="41" spans="1:58" ht="20.100000000000001" customHeight="1" x14ac:dyDescent="0.35">
      <c r="A41" s="26" t="s">
        <v>99</v>
      </c>
      <c r="B41" s="42" t="s">
        <v>100</v>
      </c>
      <c r="C41" s="27">
        <v>1526</v>
      </c>
      <c r="D41" s="446">
        <v>63.9</v>
      </c>
      <c r="E41" s="28">
        <v>863</v>
      </c>
      <c r="F41" s="446">
        <v>36.1</v>
      </c>
      <c r="G41" s="27">
        <v>1483</v>
      </c>
      <c r="H41" s="446">
        <v>61.6</v>
      </c>
      <c r="I41" s="28">
        <v>923</v>
      </c>
      <c r="J41" s="446">
        <v>38.4</v>
      </c>
      <c r="K41" s="27">
        <v>1182</v>
      </c>
      <c r="L41" s="446">
        <v>62.3</v>
      </c>
      <c r="M41" s="28">
        <v>716</v>
      </c>
      <c r="N41" s="446">
        <v>37.700000000000003</v>
      </c>
      <c r="O41" s="27">
        <v>1068</v>
      </c>
      <c r="P41" s="446">
        <v>63.6</v>
      </c>
      <c r="Q41" s="28">
        <v>611</v>
      </c>
      <c r="R41" s="446">
        <v>36.4</v>
      </c>
      <c r="S41" s="28">
        <v>793</v>
      </c>
      <c r="T41" s="446">
        <v>61.2</v>
      </c>
      <c r="U41" s="28">
        <v>502</v>
      </c>
      <c r="V41" s="446">
        <v>38.799999999999997</v>
      </c>
      <c r="W41" s="28">
        <v>762</v>
      </c>
      <c r="X41" s="446">
        <v>64.400000000000006</v>
      </c>
      <c r="Y41" s="28">
        <v>409</v>
      </c>
      <c r="Z41" s="446">
        <v>34.6</v>
      </c>
      <c r="AA41" s="28">
        <v>12</v>
      </c>
      <c r="AB41" s="446">
        <v>1</v>
      </c>
      <c r="AC41" s="28">
        <v>895</v>
      </c>
      <c r="AD41" s="446">
        <v>61.7</v>
      </c>
      <c r="AE41" s="28">
        <v>556</v>
      </c>
      <c r="AF41" s="446">
        <v>38.299999999999997</v>
      </c>
      <c r="AG41" s="28">
        <v>0</v>
      </c>
      <c r="AH41" s="446">
        <v>0</v>
      </c>
      <c r="AI41" s="28">
        <v>702</v>
      </c>
      <c r="AJ41" s="446">
        <v>58.2</v>
      </c>
      <c r="AK41" s="28">
        <v>504</v>
      </c>
      <c r="AL41" s="446">
        <v>41.8</v>
      </c>
      <c r="AM41" s="28">
        <v>0</v>
      </c>
      <c r="AN41" s="446">
        <v>0</v>
      </c>
      <c r="AO41" s="28">
        <v>798</v>
      </c>
      <c r="AP41" s="446">
        <v>55.1</v>
      </c>
      <c r="AQ41" s="28">
        <v>649</v>
      </c>
      <c r="AR41" s="446">
        <v>44.9</v>
      </c>
      <c r="AS41" s="28">
        <v>0</v>
      </c>
      <c r="AT41" s="446">
        <v>0</v>
      </c>
      <c r="AU41" s="28">
        <v>867</v>
      </c>
      <c r="AV41" s="446">
        <v>58.4</v>
      </c>
      <c r="AW41" s="28">
        <v>617</v>
      </c>
      <c r="AX41" s="446">
        <v>41.6</v>
      </c>
      <c r="AY41" s="28">
        <v>0</v>
      </c>
      <c r="AZ41" s="446">
        <v>0</v>
      </c>
      <c r="BA41" s="28">
        <v>866</v>
      </c>
      <c r="BB41" s="446">
        <v>54.6</v>
      </c>
      <c r="BC41" s="28">
        <v>720</v>
      </c>
      <c r="BD41" s="446">
        <v>45.4</v>
      </c>
      <c r="BE41" s="28">
        <v>0</v>
      </c>
      <c r="BF41" s="446">
        <v>0</v>
      </c>
    </row>
    <row r="42" spans="1:58" ht="20.100000000000001" customHeight="1" x14ac:dyDescent="0.35">
      <c r="A42" s="30" t="s">
        <v>99</v>
      </c>
      <c r="B42" s="43" t="s">
        <v>102</v>
      </c>
      <c r="C42" s="32">
        <v>553</v>
      </c>
      <c r="D42" s="62">
        <v>60.6</v>
      </c>
      <c r="E42" s="32">
        <v>360</v>
      </c>
      <c r="F42" s="62">
        <v>39.4</v>
      </c>
      <c r="G42" s="32">
        <v>504</v>
      </c>
      <c r="H42" s="62">
        <v>55.3</v>
      </c>
      <c r="I42" s="32">
        <v>408</v>
      </c>
      <c r="J42" s="62">
        <v>44.7</v>
      </c>
      <c r="K42" s="32">
        <v>445</v>
      </c>
      <c r="L42" s="62">
        <v>53.8</v>
      </c>
      <c r="M42" s="32">
        <v>382</v>
      </c>
      <c r="N42" s="62">
        <v>46.2</v>
      </c>
      <c r="O42" s="32">
        <v>439</v>
      </c>
      <c r="P42" s="62">
        <v>56.4</v>
      </c>
      <c r="Q42" s="32">
        <v>339</v>
      </c>
      <c r="R42" s="62">
        <v>43.6</v>
      </c>
      <c r="S42" s="32">
        <v>374</v>
      </c>
      <c r="T42" s="62">
        <v>54</v>
      </c>
      <c r="U42" s="32">
        <v>318</v>
      </c>
      <c r="V42" s="62">
        <v>46</v>
      </c>
      <c r="W42" s="32">
        <v>355</v>
      </c>
      <c r="X42" s="62">
        <v>52</v>
      </c>
      <c r="Y42" s="32">
        <v>323</v>
      </c>
      <c r="Z42" s="62">
        <v>47.3</v>
      </c>
      <c r="AA42" s="32">
        <v>5</v>
      </c>
      <c r="AB42" s="62">
        <v>0.7</v>
      </c>
      <c r="AC42" s="32">
        <v>374</v>
      </c>
      <c r="AD42" s="62">
        <v>54.4</v>
      </c>
      <c r="AE42" s="32">
        <v>305</v>
      </c>
      <c r="AF42" s="62">
        <v>44.3</v>
      </c>
      <c r="AG42" s="32">
        <v>9</v>
      </c>
      <c r="AH42" s="62">
        <v>1.3</v>
      </c>
      <c r="AI42" s="32">
        <v>354</v>
      </c>
      <c r="AJ42" s="62">
        <v>50</v>
      </c>
      <c r="AK42" s="32">
        <v>354</v>
      </c>
      <c r="AL42" s="62">
        <v>50</v>
      </c>
      <c r="AM42" s="32">
        <v>0</v>
      </c>
      <c r="AN42" s="62">
        <v>0</v>
      </c>
      <c r="AO42" s="32">
        <v>301</v>
      </c>
      <c r="AP42" s="62">
        <v>52.8</v>
      </c>
      <c r="AQ42" s="32">
        <v>265</v>
      </c>
      <c r="AR42" s="62">
        <v>46.5</v>
      </c>
      <c r="AS42" s="32">
        <v>4</v>
      </c>
      <c r="AT42" s="62">
        <v>0.7</v>
      </c>
      <c r="AU42" s="32">
        <v>281</v>
      </c>
      <c r="AV42" s="62">
        <v>53</v>
      </c>
      <c r="AW42" s="32">
        <v>248</v>
      </c>
      <c r="AX42" s="62">
        <v>46.8</v>
      </c>
      <c r="AY42" s="32">
        <v>1</v>
      </c>
      <c r="AZ42" s="62">
        <v>0.2</v>
      </c>
      <c r="BA42" s="32">
        <v>267</v>
      </c>
      <c r="BB42" s="62">
        <v>52.3</v>
      </c>
      <c r="BC42" s="32">
        <v>244</v>
      </c>
      <c r="BD42" s="62">
        <v>47.7</v>
      </c>
      <c r="BE42" s="32">
        <v>0</v>
      </c>
      <c r="BF42" s="62">
        <v>0</v>
      </c>
    </row>
    <row r="43" spans="1:58" ht="20.100000000000001" customHeight="1" x14ac:dyDescent="0.35">
      <c r="A43" s="26" t="s">
        <v>103</v>
      </c>
      <c r="B43" s="42" t="s">
        <v>104</v>
      </c>
      <c r="C43" s="28">
        <v>758</v>
      </c>
      <c r="D43" s="446">
        <v>55.6</v>
      </c>
      <c r="E43" s="28">
        <v>605</v>
      </c>
      <c r="F43" s="446">
        <v>44.4</v>
      </c>
      <c r="G43" s="28">
        <v>771</v>
      </c>
      <c r="H43" s="446">
        <v>59.6</v>
      </c>
      <c r="I43" s="28">
        <v>523</v>
      </c>
      <c r="J43" s="446">
        <v>40.4</v>
      </c>
      <c r="K43" s="28">
        <v>784</v>
      </c>
      <c r="L43" s="446">
        <v>59.6</v>
      </c>
      <c r="M43" s="28">
        <v>531</v>
      </c>
      <c r="N43" s="446">
        <v>40.4</v>
      </c>
      <c r="O43" s="28">
        <v>775</v>
      </c>
      <c r="P43" s="446">
        <v>59.3</v>
      </c>
      <c r="Q43" s="28">
        <v>531</v>
      </c>
      <c r="R43" s="446">
        <v>40.700000000000003</v>
      </c>
      <c r="S43" s="28">
        <v>699</v>
      </c>
      <c r="T43" s="446">
        <v>62.4</v>
      </c>
      <c r="U43" s="28">
        <v>421</v>
      </c>
      <c r="V43" s="446">
        <v>37.6</v>
      </c>
      <c r="W43" s="28">
        <v>632</v>
      </c>
      <c r="X43" s="446">
        <v>58.4</v>
      </c>
      <c r="Y43" s="28">
        <v>441</v>
      </c>
      <c r="Z43" s="446">
        <v>40.799999999999997</v>
      </c>
      <c r="AA43" s="28">
        <v>9</v>
      </c>
      <c r="AB43" s="446">
        <v>0.8</v>
      </c>
      <c r="AC43" s="28">
        <v>632</v>
      </c>
      <c r="AD43" s="446">
        <v>54.3</v>
      </c>
      <c r="AE43" s="28">
        <v>520</v>
      </c>
      <c r="AF43" s="446">
        <v>44.7</v>
      </c>
      <c r="AG43" s="28">
        <v>12</v>
      </c>
      <c r="AH43" s="446">
        <v>1</v>
      </c>
      <c r="AI43" s="28">
        <v>717</v>
      </c>
      <c r="AJ43" s="446">
        <v>54.6</v>
      </c>
      <c r="AK43" s="28">
        <v>595</v>
      </c>
      <c r="AL43" s="446">
        <v>45.3</v>
      </c>
      <c r="AM43" s="28">
        <v>1</v>
      </c>
      <c r="AN43" s="446">
        <v>0.1</v>
      </c>
      <c r="AO43" s="28">
        <v>689</v>
      </c>
      <c r="AP43" s="446">
        <v>54</v>
      </c>
      <c r="AQ43" s="28">
        <v>584</v>
      </c>
      <c r="AR43" s="446">
        <v>45.8</v>
      </c>
      <c r="AS43" s="28">
        <v>2</v>
      </c>
      <c r="AT43" s="446">
        <v>0.2</v>
      </c>
      <c r="AU43" s="28">
        <v>666</v>
      </c>
      <c r="AV43" s="446">
        <v>54.2</v>
      </c>
      <c r="AW43" s="28">
        <v>562</v>
      </c>
      <c r="AX43" s="446">
        <v>45.7</v>
      </c>
      <c r="AY43" s="28">
        <v>1</v>
      </c>
      <c r="AZ43" s="446">
        <v>0.1</v>
      </c>
      <c r="BA43" s="28">
        <v>770</v>
      </c>
      <c r="BB43" s="446">
        <v>55.2</v>
      </c>
      <c r="BC43" s="28">
        <v>625</v>
      </c>
      <c r="BD43" s="446">
        <v>44.8</v>
      </c>
      <c r="BE43" s="28">
        <v>0</v>
      </c>
      <c r="BF43" s="446">
        <v>0</v>
      </c>
    </row>
    <row r="44" spans="1:58" ht="20.100000000000001" customHeight="1" x14ac:dyDescent="0.35">
      <c r="A44" s="30" t="s">
        <v>106</v>
      </c>
      <c r="B44" s="43" t="s">
        <v>107</v>
      </c>
      <c r="C44" s="31">
        <v>1060</v>
      </c>
      <c r="D44" s="62">
        <v>49.3</v>
      </c>
      <c r="E44" s="31">
        <v>1092</v>
      </c>
      <c r="F44" s="62">
        <v>50.7</v>
      </c>
      <c r="G44" s="32">
        <v>951</v>
      </c>
      <c r="H44" s="62">
        <v>47.5</v>
      </c>
      <c r="I44" s="31">
        <v>1051</v>
      </c>
      <c r="J44" s="62">
        <v>52.5</v>
      </c>
      <c r="K44" s="32">
        <v>851</v>
      </c>
      <c r="L44" s="62">
        <v>46</v>
      </c>
      <c r="M44" s="31">
        <v>1000</v>
      </c>
      <c r="N44" s="62">
        <v>54</v>
      </c>
      <c r="O44" s="32">
        <v>912</v>
      </c>
      <c r="P44" s="62">
        <v>47.2</v>
      </c>
      <c r="Q44" s="31">
        <v>1022</v>
      </c>
      <c r="R44" s="62">
        <v>52.8</v>
      </c>
      <c r="S44" s="32">
        <v>867</v>
      </c>
      <c r="T44" s="62">
        <v>47.4</v>
      </c>
      <c r="U44" s="32">
        <v>961</v>
      </c>
      <c r="V44" s="62">
        <v>52.6</v>
      </c>
      <c r="W44" s="32">
        <v>875</v>
      </c>
      <c r="X44" s="62">
        <v>46.1</v>
      </c>
      <c r="Y44" s="31">
        <v>1010</v>
      </c>
      <c r="Z44" s="62">
        <v>53.2</v>
      </c>
      <c r="AA44" s="32">
        <v>13</v>
      </c>
      <c r="AB44" s="62">
        <v>0.7</v>
      </c>
      <c r="AC44" s="32">
        <v>963</v>
      </c>
      <c r="AD44" s="62">
        <v>46.7</v>
      </c>
      <c r="AE44" s="31">
        <v>1078</v>
      </c>
      <c r="AF44" s="62">
        <v>52.3</v>
      </c>
      <c r="AG44" s="32">
        <v>22</v>
      </c>
      <c r="AH44" s="62">
        <v>1.1000000000000001</v>
      </c>
      <c r="AI44" s="32">
        <v>828</v>
      </c>
      <c r="AJ44" s="62">
        <v>44.4</v>
      </c>
      <c r="AK44" s="31">
        <v>1035</v>
      </c>
      <c r="AL44" s="62">
        <v>55.5</v>
      </c>
      <c r="AM44" s="32">
        <v>1</v>
      </c>
      <c r="AN44" s="62">
        <v>0.1</v>
      </c>
      <c r="AO44" s="32">
        <v>946</v>
      </c>
      <c r="AP44" s="62">
        <v>44.6</v>
      </c>
      <c r="AQ44" s="31">
        <v>1177</v>
      </c>
      <c r="AR44" s="62">
        <v>55.4</v>
      </c>
      <c r="AS44" s="32">
        <v>0</v>
      </c>
      <c r="AT44" s="62">
        <v>0</v>
      </c>
      <c r="AU44" s="32">
        <v>957</v>
      </c>
      <c r="AV44" s="62">
        <v>44</v>
      </c>
      <c r="AW44" s="31">
        <v>1215</v>
      </c>
      <c r="AX44" s="62">
        <v>55.9</v>
      </c>
      <c r="AY44" s="32">
        <v>2</v>
      </c>
      <c r="AZ44" s="62">
        <v>0.1</v>
      </c>
      <c r="BA44" s="32">
        <v>879</v>
      </c>
      <c r="BB44" s="62">
        <v>44.1</v>
      </c>
      <c r="BC44" s="31">
        <v>1114</v>
      </c>
      <c r="BD44" s="62">
        <v>55.9</v>
      </c>
      <c r="BE44" s="32">
        <v>1</v>
      </c>
      <c r="BF44" s="62">
        <v>0.1</v>
      </c>
    </row>
    <row r="45" spans="1:58" ht="20.100000000000001" customHeight="1" x14ac:dyDescent="0.35">
      <c r="A45" s="26" t="s">
        <v>109</v>
      </c>
      <c r="B45" s="42" t="s">
        <v>110</v>
      </c>
      <c r="C45" s="27">
        <v>1230</v>
      </c>
      <c r="D45" s="446">
        <v>52</v>
      </c>
      <c r="E45" s="27">
        <v>1135</v>
      </c>
      <c r="F45" s="446">
        <v>48</v>
      </c>
      <c r="G45" s="27">
        <v>1271</v>
      </c>
      <c r="H45" s="446">
        <v>49.2</v>
      </c>
      <c r="I45" s="27">
        <v>1311</v>
      </c>
      <c r="J45" s="446">
        <v>50.8</v>
      </c>
      <c r="K45" s="27">
        <v>1202</v>
      </c>
      <c r="L45" s="446">
        <v>49</v>
      </c>
      <c r="M45" s="27">
        <v>1252</v>
      </c>
      <c r="N45" s="446">
        <v>51</v>
      </c>
      <c r="O45" s="28">
        <v>155</v>
      </c>
      <c r="P45" s="446">
        <v>56.4</v>
      </c>
      <c r="Q45" s="28">
        <v>120</v>
      </c>
      <c r="R45" s="446">
        <v>43.6</v>
      </c>
      <c r="S45" s="28">
        <v>129</v>
      </c>
      <c r="T45" s="446">
        <v>48.7</v>
      </c>
      <c r="U45" s="28">
        <v>136</v>
      </c>
      <c r="V45" s="446">
        <v>51.3</v>
      </c>
      <c r="W45" s="28">
        <v>162</v>
      </c>
      <c r="X45" s="446">
        <v>52.3</v>
      </c>
      <c r="Y45" s="28">
        <v>146</v>
      </c>
      <c r="Z45" s="446">
        <v>47.1</v>
      </c>
      <c r="AA45" s="28">
        <v>2</v>
      </c>
      <c r="AB45" s="446">
        <v>0.6</v>
      </c>
      <c r="AC45" s="28">
        <v>861</v>
      </c>
      <c r="AD45" s="446">
        <v>47.6</v>
      </c>
      <c r="AE45" s="28">
        <v>919</v>
      </c>
      <c r="AF45" s="446">
        <v>50.8</v>
      </c>
      <c r="AG45" s="28">
        <v>28</v>
      </c>
      <c r="AH45" s="446">
        <v>1.5</v>
      </c>
      <c r="AI45" s="28">
        <v>822</v>
      </c>
      <c r="AJ45" s="446">
        <v>49.1</v>
      </c>
      <c r="AK45" s="28">
        <v>852</v>
      </c>
      <c r="AL45" s="446">
        <v>50.9</v>
      </c>
      <c r="AM45" s="28">
        <v>1</v>
      </c>
      <c r="AN45" s="446">
        <v>0.1</v>
      </c>
      <c r="AO45" s="28">
        <v>790</v>
      </c>
      <c r="AP45" s="446">
        <v>47.6</v>
      </c>
      <c r="AQ45" s="28">
        <v>861</v>
      </c>
      <c r="AR45" s="446">
        <v>51.9</v>
      </c>
      <c r="AS45" s="28">
        <v>9</v>
      </c>
      <c r="AT45" s="446">
        <v>0.5</v>
      </c>
      <c r="AU45" s="28">
        <v>140</v>
      </c>
      <c r="AV45" s="446">
        <v>49</v>
      </c>
      <c r="AW45" s="28">
        <v>146</v>
      </c>
      <c r="AX45" s="446">
        <v>51</v>
      </c>
      <c r="AY45" s="28">
        <v>0</v>
      </c>
      <c r="AZ45" s="446">
        <v>0</v>
      </c>
      <c r="BA45" s="28">
        <v>114</v>
      </c>
      <c r="BB45" s="446">
        <v>38.299999999999997</v>
      </c>
      <c r="BC45" s="28">
        <v>184</v>
      </c>
      <c r="BD45" s="446">
        <v>61.7</v>
      </c>
      <c r="BE45" s="28">
        <v>0</v>
      </c>
      <c r="BF45" s="446">
        <v>0</v>
      </c>
    </row>
    <row r="46" spans="1:58" ht="20.100000000000001" customHeight="1" x14ac:dyDescent="0.35">
      <c r="A46" s="30" t="s">
        <v>109</v>
      </c>
      <c r="B46" s="43" t="s">
        <v>112</v>
      </c>
      <c r="C46" s="31">
        <v>2506</v>
      </c>
      <c r="D46" s="62">
        <v>53.8</v>
      </c>
      <c r="E46" s="31">
        <v>2148</v>
      </c>
      <c r="F46" s="62">
        <v>46.2</v>
      </c>
      <c r="G46" s="32">
        <v>314</v>
      </c>
      <c r="H46" s="62">
        <v>47.8</v>
      </c>
      <c r="I46" s="32">
        <v>343</v>
      </c>
      <c r="J46" s="62">
        <v>52.2</v>
      </c>
      <c r="K46" s="32">
        <v>305</v>
      </c>
      <c r="L46" s="62">
        <v>45.1</v>
      </c>
      <c r="M46" s="32">
        <v>371</v>
      </c>
      <c r="N46" s="62">
        <v>54.9</v>
      </c>
      <c r="O46" s="31">
        <v>2274</v>
      </c>
      <c r="P46" s="62">
        <v>50.5</v>
      </c>
      <c r="Q46" s="31">
        <v>2227</v>
      </c>
      <c r="R46" s="62">
        <v>49.5</v>
      </c>
      <c r="S46" s="31">
        <v>2406</v>
      </c>
      <c r="T46" s="62">
        <v>50.1</v>
      </c>
      <c r="U46" s="31">
        <v>2394</v>
      </c>
      <c r="V46" s="62">
        <v>49.9</v>
      </c>
      <c r="W46" s="31">
        <v>2359</v>
      </c>
      <c r="X46" s="62">
        <v>48.8</v>
      </c>
      <c r="Y46" s="31">
        <v>2472</v>
      </c>
      <c r="Z46" s="62">
        <v>51.2</v>
      </c>
      <c r="AA46" s="32">
        <v>0</v>
      </c>
      <c r="AB46" s="62">
        <v>0</v>
      </c>
      <c r="AC46" s="31">
        <v>2399</v>
      </c>
      <c r="AD46" s="62">
        <v>47.8</v>
      </c>
      <c r="AE46" s="31">
        <v>2529</v>
      </c>
      <c r="AF46" s="62">
        <v>50.4</v>
      </c>
      <c r="AG46" s="32">
        <v>88</v>
      </c>
      <c r="AH46" s="62">
        <v>1.8</v>
      </c>
      <c r="AI46" s="31">
        <v>1706</v>
      </c>
      <c r="AJ46" s="62">
        <v>47.7</v>
      </c>
      <c r="AK46" s="31">
        <v>1873</v>
      </c>
      <c r="AL46" s="62">
        <v>52.3</v>
      </c>
      <c r="AM46" s="32">
        <v>0</v>
      </c>
      <c r="AN46" s="62">
        <v>0</v>
      </c>
      <c r="AO46" s="31">
        <v>1470</v>
      </c>
      <c r="AP46" s="62">
        <v>45.3</v>
      </c>
      <c r="AQ46" s="31">
        <v>1754</v>
      </c>
      <c r="AR46" s="62">
        <v>54</v>
      </c>
      <c r="AS46" s="32">
        <v>22</v>
      </c>
      <c r="AT46" s="62">
        <v>0.7</v>
      </c>
      <c r="AU46" s="31">
        <v>1400</v>
      </c>
      <c r="AV46" s="62">
        <v>43.9</v>
      </c>
      <c r="AW46" s="31">
        <v>1783</v>
      </c>
      <c r="AX46" s="62">
        <v>55.9</v>
      </c>
      <c r="AY46" s="32">
        <v>6</v>
      </c>
      <c r="AZ46" s="62">
        <v>0.2</v>
      </c>
      <c r="BA46" s="31">
        <v>1226</v>
      </c>
      <c r="BB46" s="62">
        <v>43.1</v>
      </c>
      <c r="BC46" s="31">
        <v>1618</v>
      </c>
      <c r="BD46" s="62">
        <v>56.9</v>
      </c>
      <c r="BE46" s="32">
        <v>0</v>
      </c>
      <c r="BF46" s="62">
        <v>0</v>
      </c>
    </row>
    <row r="47" spans="1:58" ht="20.100000000000001" customHeight="1" x14ac:dyDescent="0.35">
      <c r="A47" s="26" t="s">
        <v>109</v>
      </c>
      <c r="B47" s="42" t="s">
        <v>113</v>
      </c>
      <c r="C47" s="28">
        <v>108</v>
      </c>
      <c r="D47" s="446">
        <v>53.7</v>
      </c>
      <c r="E47" s="28">
        <v>93</v>
      </c>
      <c r="F47" s="446">
        <v>46.3</v>
      </c>
      <c r="G47" s="28">
        <v>87</v>
      </c>
      <c r="H47" s="446">
        <v>47</v>
      </c>
      <c r="I47" s="28">
        <v>98</v>
      </c>
      <c r="J47" s="446">
        <v>53</v>
      </c>
      <c r="K47" s="28">
        <v>74</v>
      </c>
      <c r="L47" s="446">
        <v>47.4</v>
      </c>
      <c r="M47" s="28">
        <v>82</v>
      </c>
      <c r="N47" s="446">
        <v>52.6</v>
      </c>
      <c r="O47" s="28">
        <v>57</v>
      </c>
      <c r="P47" s="446">
        <v>50</v>
      </c>
      <c r="Q47" s="28">
        <v>57</v>
      </c>
      <c r="R47" s="446">
        <v>50</v>
      </c>
      <c r="S47" s="28">
        <v>60</v>
      </c>
      <c r="T47" s="446">
        <v>46.5</v>
      </c>
      <c r="U47" s="28">
        <v>69</v>
      </c>
      <c r="V47" s="446">
        <v>53.5</v>
      </c>
      <c r="W47" s="28">
        <v>79</v>
      </c>
      <c r="X47" s="446">
        <v>45.7</v>
      </c>
      <c r="Y47" s="28">
        <v>91</v>
      </c>
      <c r="Z47" s="446">
        <v>52.6</v>
      </c>
      <c r="AA47" s="28">
        <v>3</v>
      </c>
      <c r="AB47" s="446">
        <v>1.7</v>
      </c>
      <c r="AC47" s="28">
        <v>84</v>
      </c>
      <c r="AD47" s="446">
        <v>49.7</v>
      </c>
      <c r="AE47" s="28">
        <v>82</v>
      </c>
      <c r="AF47" s="446">
        <v>48.5</v>
      </c>
      <c r="AG47" s="28">
        <v>3</v>
      </c>
      <c r="AH47" s="446">
        <v>1.8</v>
      </c>
      <c r="AI47" s="28">
        <v>76</v>
      </c>
      <c r="AJ47" s="446">
        <v>46.3</v>
      </c>
      <c r="AK47" s="28">
        <v>87</v>
      </c>
      <c r="AL47" s="446">
        <v>53</v>
      </c>
      <c r="AM47" s="28">
        <v>1</v>
      </c>
      <c r="AN47" s="446">
        <v>0.6</v>
      </c>
      <c r="AO47" s="28">
        <v>83</v>
      </c>
      <c r="AP47" s="446">
        <v>44.6</v>
      </c>
      <c r="AQ47" s="28">
        <v>103</v>
      </c>
      <c r="AR47" s="446">
        <v>55.4</v>
      </c>
      <c r="AS47" s="28">
        <v>0</v>
      </c>
      <c r="AT47" s="446">
        <v>0</v>
      </c>
      <c r="AU47" s="28">
        <v>97</v>
      </c>
      <c r="AV47" s="446">
        <v>47.5</v>
      </c>
      <c r="AW47" s="28">
        <v>106</v>
      </c>
      <c r="AX47" s="446">
        <v>52</v>
      </c>
      <c r="AY47" s="28">
        <v>1</v>
      </c>
      <c r="AZ47" s="446">
        <v>0.5</v>
      </c>
      <c r="BA47" s="28">
        <v>81</v>
      </c>
      <c r="BB47" s="446">
        <v>46</v>
      </c>
      <c r="BC47" s="28">
        <v>95</v>
      </c>
      <c r="BD47" s="446">
        <v>54</v>
      </c>
      <c r="BE47" s="28">
        <v>0</v>
      </c>
      <c r="BF47" s="446">
        <v>0</v>
      </c>
    </row>
    <row r="48" spans="1:58" ht="20.100000000000001" customHeight="1" x14ac:dyDescent="0.35">
      <c r="A48" s="30" t="s">
        <v>109</v>
      </c>
      <c r="B48" s="43" t="s">
        <v>449</v>
      </c>
      <c r="C48" s="32" t="s">
        <v>227</v>
      </c>
      <c r="D48" s="62" t="s">
        <v>227</v>
      </c>
      <c r="E48" s="32" t="s">
        <v>227</v>
      </c>
      <c r="F48" s="62" t="s">
        <v>227</v>
      </c>
      <c r="G48" s="32" t="s">
        <v>227</v>
      </c>
      <c r="H48" s="62" t="s">
        <v>227</v>
      </c>
      <c r="I48" s="32" t="s">
        <v>227</v>
      </c>
      <c r="J48" s="62" t="s">
        <v>227</v>
      </c>
      <c r="K48" s="32" t="s">
        <v>227</v>
      </c>
      <c r="L48" s="62" t="s">
        <v>227</v>
      </c>
      <c r="M48" s="32" t="s">
        <v>227</v>
      </c>
      <c r="N48" s="62" t="s">
        <v>227</v>
      </c>
      <c r="O48" s="32" t="s">
        <v>227</v>
      </c>
      <c r="P48" s="62" t="s">
        <v>227</v>
      </c>
      <c r="Q48" s="32" t="s">
        <v>227</v>
      </c>
      <c r="R48" s="62" t="s">
        <v>227</v>
      </c>
      <c r="S48" s="32" t="s">
        <v>227</v>
      </c>
      <c r="T48" s="62" t="s">
        <v>227</v>
      </c>
      <c r="U48" s="32" t="s">
        <v>227</v>
      </c>
      <c r="V48" s="62" t="s">
        <v>227</v>
      </c>
      <c r="W48" s="32" t="s">
        <v>227</v>
      </c>
      <c r="X48" s="62" t="s">
        <v>227</v>
      </c>
      <c r="Y48" s="32" t="s">
        <v>227</v>
      </c>
      <c r="Z48" s="62" t="s">
        <v>227</v>
      </c>
      <c r="AA48" s="32" t="s">
        <v>227</v>
      </c>
      <c r="AB48" s="62" t="s">
        <v>227</v>
      </c>
      <c r="AC48" s="31">
        <v>1038</v>
      </c>
      <c r="AD48" s="62">
        <v>48.5</v>
      </c>
      <c r="AE48" s="31">
        <v>1066</v>
      </c>
      <c r="AF48" s="62">
        <v>49.8</v>
      </c>
      <c r="AG48" s="32">
        <v>37</v>
      </c>
      <c r="AH48" s="62">
        <v>1.7</v>
      </c>
      <c r="AI48" s="31">
        <v>1051</v>
      </c>
      <c r="AJ48" s="62">
        <v>47.6</v>
      </c>
      <c r="AK48" s="31">
        <v>1154</v>
      </c>
      <c r="AL48" s="62">
        <v>52.3</v>
      </c>
      <c r="AM48" s="32">
        <v>1</v>
      </c>
      <c r="AN48" s="62">
        <v>0</v>
      </c>
      <c r="AO48" s="31">
        <v>1059</v>
      </c>
      <c r="AP48" s="62">
        <v>45.9</v>
      </c>
      <c r="AQ48" s="31">
        <v>1241</v>
      </c>
      <c r="AR48" s="62">
        <v>53.8</v>
      </c>
      <c r="AS48" s="32">
        <v>5</v>
      </c>
      <c r="AT48" s="62">
        <v>0.2</v>
      </c>
      <c r="AU48" s="31">
        <v>1104</v>
      </c>
      <c r="AV48" s="62">
        <v>45.8</v>
      </c>
      <c r="AW48" s="31">
        <v>1301</v>
      </c>
      <c r="AX48" s="62">
        <v>54</v>
      </c>
      <c r="AY48" s="32">
        <v>5</v>
      </c>
      <c r="AZ48" s="62">
        <v>0.2</v>
      </c>
      <c r="BA48" s="31">
        <v>1099</v>
      </c>
      <c r="BB48" s="62">
        <v>46</v>
      </c>
      <c r="BC48" s="31">
        <v>1291</v>
      </c>
      <c r="BD48" s="62">
        <v>54</v>
      </c>
      <c r="BE48" s="32">
        <v>1</v>
      </c>
      <c r="BF48" s="62">
        <v>0</v>
      </c>
    </row>
    <row r="49" spans="1:58" ht="20.100000000000001" customHeight="1" x14ac:dyDescent="0.35">
      <c r="A49" s="26" t="s">
        <v>109</v>
      </c>
      <c r="B49" s="42" t="s">
        <v>116</v>
      </c>
      <c r="C49" s="27">
        <v>1046</v>
      </c>
      <c r="D49" s="446">
        <v>57.4</v>
      </c>
      <c r="E49" s="28">
        <v>776</v>
      </c>
      <c r="F49" s="446">
        <v>42.6</v>
      </c>
      <c r="G49" s="28">
        <v>912</v>
      </c>
      <c r="H49" s="446">
        <v>56.2</v>
      </c>
      <c r="I49" s="28">
        <v>712</v>
      </c>
      <c r="J49" s="446">
        <v>43.8</v>
      </c>
      <c r="K49" s="28">
        <v>876</v>
      </c>
      <c r="L49" s="446">
        <v>53.9</v>
      </c>
      <c r="M49" s="28">
        <v>750</v>
      </c>
      <c r="N49" s="446">
        <v>46.1</v>
      </c>
      <c r="O49" s="28">
        <v>844</v>
      </c>
      <c r="P49" s="446">
        <v>53.9</v>
      </c>
      <c r="Q49" s="28">
        <v>723</v>
      </c>
      <c r="R49" s="446">
        <v>46.1</v>
      </c>
      <c r="S49" s="28">
        <v>814</v>
      </c>
      <c r="T49" s="446">
        <v>52</v>
      </c>
      <c r="U49" s="28">
        <v>750</v>
      </c>
      <c r="V49" s="446">
        <v>48</v>
      </c>
      <c r="W49" s="28">
        <v>788</v>
      </c>
      <c r="X49" s="446">
        <v>49.7</v>
      </c>
      <c r="Y49" s="28">
        <v>776</v>
      </c>
      <c r="Z49" s="446">
        <v>48.9</v>
      </c>
      <c r="AA49" s="28">
        <v>23</v>
      </c>
      <c r="AB49" s="446">
        <v>1.4</v>
      </c>
      <c r="AC49" s="28">
        <v>797</v>
      </c>
      <c r="AD49" s="446">
        <v>49.1</v>
      </c>
      <c r="AE49" s="28">
        <v>813</v>
      </c>
      <c r="AF49" s="446">
        <v>50.1</v>
      </c>
      <c r="AG49" s="28">
        <v>13</v>
      </c>
      <c r="AH49" s="446">
        <v>0.8</v>
      </c>
      <c r="AI49" s="28">
        <v>640</v>
      </c>
      <c r="AJ49" s="446">
        <v>51.3</v>
      </c>
      <c r="AK49" s="28">
        <v>608</v>
      </c>
      <c r="AL49" s="446">
        <v>48.7</v>
      </c>
      <c r="AM49" s="28">
        <v>0</v>
      </c>
      <c r="AN49" s="446">
        <v>0</v>
      </c>
      <c r="AO49" s="28">
        <v>525</v>
      </c>
      <c r="AP49" s="446">
        <v>48</v>
      </c>
      <c r="AQ49" s="28">
        <v>566</v>
      </c>
      <c r="AR49" s="446">
        <v>51.7</v>
      </c>
      <c r="AS49" s="28">
        <v>3</v>
      </c>
      <c r="AT49" s="446">
        <v>0.3</v>
      </c>
      <c r="AU49" s="28">
        <v>748</v>
      </c>
      <c r="AV49" s="446">
        <v>47.6</v>
      </c>
      <c r="AW49" s="28">
        <v>824</v>
      </c>
      <c r="AX49" s="446">
        <v>52.4</v>
      </c>
      <c r="AY49" s="28">
        <v>1</v>
      </c>
      <c r="AZ49" s="446">
        <v>0.1</v>
      </c>
      <c r="BA49" s="28">
        <v>676</v>
      </c>
      <c r="BB49" s="446">
        <v>49.8</v>
      </c>
      <c r="BC49" s="28">
        <v>681</v>
      </c>
      <c r="BD49" s="446">
        <v>50.2</v>
      </c>
      <c r="BE49" s="28">
        <v>0</v>
      </c>
      <c r="BF49" s="446">
        <v>0</v>
      </c>
    </row>
    <row r="50" spans="1:58" ht="20.100000000000001" customHeight="1" x14ac:dyDescent="0.35">
      <c r="A50" s="30" t="s">
        <v>119</v>
      </c>
      <c r="B50" s="43" t="s">
        <v>120</v>
      </c>
      <c r="C50" s="32">
        <v>148</v>
      </c>
      <c r="D50" s="62">
        <v>57.6</v>
      </c>
      <c r="E50" s="32">
        <v>109</v>
      </c>
      <c r="F50" s="62">
        <v>42.4</v>
      </c>
      <c r="G50" s="32">
        <v>156</v>
      </c>
      <c r="H50" s="62">
        <v>60.7</v>
      </c>
      <c r="I50" s="32">
        <v>101</v>
      </c>
      <c r="J50" s="62">
        <v>39.299999999999997</v>
      </c>
      <c r="K50" s="32">
        <v>140</v>
      </c>
      <c r="L50" s="62">
        <v>54.7</v>
      </c>
      <c r="M50" s="32">
        <v>116</v>
      </c>
      <c r="N50" s="62">
        <v>45.3</v>
      </c>
      <c r="O50" s="32">
        <v>716</v>
      </c>
      <c r="P50" s="62">
        <v>51.1</v>
      </c>
      <c r="Q50" s="32">
        <v>685</v>
      </c>
      <c r="R50" s="62">
        <v>48.9</v>
      </c>
      <c r="S50" s="32">
        <v>680</v>
      </c>
      <c r="T50" s="62">
        <v>50.2</v>
      </c>
      <c r="U50" s="32">
        <v>674</v>
      </c>
      <c r="V50" s="62">
        <v>49.8</v>
      </c>
      <c r="W50" s="32">
        <v>134</v>
      </c>
      <c r="X50" s="62">
        <v>52.1</v>
      </c>
      <c r="Y50" s="32">
        <v>123</v>
      </c>
      <c r="Z50" s="62">
        <v>47.9</v>
      </c>
      <c r="AA50" s="32">
        <v>0</v>
      </c>
      <c r="AB50" s="62">
        <v>0</v>
      </c>
      <c r="AC50" s="32">
        <v>134</v>
      </c>
      <c r="AD50" s="62">
        <v>52.5</v>
      </c>
      <c r="AE50" s="32">
        <v>121</v>
      </c>
      <c r="AF50" s="62">
        <v>47.5</v>
      </c>
      <c r="AG50" s="32">
        <v>0</v>
      </c>
      <c r="AH50" s="62">
        <v>0</v>
      </c>
      <c r="AI50" s="32">
        <v>130</v>
      </c>
      <c r="AJ50" s="62">
        <v>50.8</v>
      </c>
      <c r="AK50" s="32">
        <v>126</v>
      </c>
      <c r="AL50" s="62">
        <v>49.2</v>
      </c>
      <c r="AM50" s="32">
        <v>0</v>
      </c>
      <c r="AN50" s="62">
        <v>0</v>
      </c>
      <c r="AO50" s="32">
        <v>130</v>
      </c>
      <c r="AP50" s="62">
        <v>51.8</v>
      </c>
      <c r="AQ50" s="32">
        <v>121</v>
      </c>
      <c r="AR50" s="62">
        <v>48.2</v>
      </c>
      <c r="AS50" s="32">
        <v>0</v>
      </c>
      <c r="AT50" s="62">
        <v>0</v>
      </c>
      <c r="AU50" s="32">
        <v>118</v>
      </c>
      <c r="AV50" s="62">
        <v>47.8</v>
      </c>
      <c r="AW50" s="32">
        <v>129</v>
      </c>
      <c r="AX50" s="62">
        <v>52.2</v>
      </c>
      <c r="AY50" s="32">
        <v>0</v>
      </c>
      <c r="AZ50" s="62">
        <v>0</v>
      </c>
      <c r="BA50" s="32">
        <v>145</v>
      </c>
      <c r="BB50" s="62">
        <v>52</v>
      </c>
      <c r="BC50" s="32">
        <v>134</v>
      </c>
      <c r="BD50" s="62">
        <v>48</v>
      </c>
      <c r="BE50" s="32">
        <v>0</v>
      </c>
      <c r="BF50" s="62">
        <v>0</v>
      </c>
    </row>
    <row r="51" spans="1:58" ht="20.100000000000001" customHeight="1" x14ac:dyDescent="0.35">
      <c r="A51" s="26" t="s">
        <v>119</v>
      </c>
      <c r="B51" s="42" t="s">
        <v>450</v>
      </c>
      <c r="C51" s="28" t="s">
        <v>227</v>
      </c>
      <c r="D51" s="446" t="s">
        <v>227</v>
      </c>
      <c r="E51" s="28" t="s">
        <v>227</v>
      </c>
      <c r="F51" s="446" t="s">
        <v>227</v>
      </c>
      <c r="G51" s="28">
        <v>137</v>
      </c>
      <c r="H51" s="446">
        <v>59.8</v>
      </c>
      <c r="I51" s="28">
        <v>92</v>
      </c>
      <c r="J51" s="446">
        <v>40.200000000000003</v>
      </c>
      <c r="K51" s="28">
        <v>134</v>
      </c>
      <c r="L51" s="446">
        <v>59.8</v>
      </c>
      <c r="M51" s="28">
        <v>90</v>
      </c>
      <c r="N51" s="446">
        <v>40.200000000000003</v>
      </c>
      <c r="O51" s="28">
        <v>157</v>
      </c>
      <c r="P51" s="446">
        <v>59.2</v>
      </c>
      <c r="Q51" s="28">
        <v>108</v>
      </c>
      <c r="R51" s="446">
        <v>40.799999999999997</v>
      </c>
      <c r="S51" s="28">
        <v>113</v>
      </c>
      <c r="T51" s="446">
        <v>50.2</v>
      </c>
      <c r="U51" s="28">
        <v>112</v>
      </c>
      <c r="V51" s="446">
        <v>49.8</v>
      </c>
      <c r="W51" s="28">
        <v>99</v>
      </c>
      <c r="X51" s="446">
        <v>46</v>
      </c>
      <c r="Y51" s="28">
        <v>111</v>
      </c>
      <c r="Z51" s="446">
        <v>51.6</v>
      </c>
      <c r="AA51" s="28">
        <v>5</v>
      </c>
      <c r="AB51" s="446">
        <v>2.2999999999999998</v>
      </c>
      <c r="AC51" s="28">
        <v>125</v>
      </c>
      <c r="AD51" s="446">
        <v>50.8</v>
      </c>
      <c r="AE51" s="28">
        <v>121</v>
      </c>
      <c r="AF51" s="446">
        <v>49.2</v>
      </c>
      <c r="AG51" s="28">
        <v>0</v>
      </c>
      <c r="AH51" s="446">
        <v>0</v>
      </c>
      <c r="AI51" s="28">
        <v>113</v>
      </c>
      <c r="AJ51" s="446">
        <v>44.8</v>
      </c>
      <c r="AK51" s="28">
        <v>139</v>
      </c>
      <c r="AL51" s="446">
        <v>55.2</v>
      </c>
      <c r="AM51" s="28">
        <v>0</v>
      </c>
      <c r="AN51" s="446">
        <v>0</v>
      </c>
      <c r="AO51" s="28">
        <v>106</v>
      </c>
      <c r="AP51" s="446">
        <v>48.8</v>
      </c>
      <c r="AQ51" s="28">
        <v>111</v>
      </c>
      <c r="AR51" s="446">
        <v>51.2</v>
      </c>
      <c r="AS51" s="28">
        <v>0</v>
      </c>
      <c r="AT51" s="446">
        <v>0</v>
      </c>
      <c r="AU51" s="28">
        <v>101</v>
      </c>
      <c r="AV51" s="446">
        <v>48.8</v>
      </c>
      <c r="AW51" s="28">
        <v>106</v>
      </c>
      <c r="AX51" s="446">
        <v>51.2</v>
      </c>
      <c r="AY51" s="28">
        <v>0</v>
      </c>
      <c r="AZ51" s="446">
        <v>0</v>
      </c>
      <c r="BA51" s="28">
        <v>87</v>
      </c>
      <c r="BB51" s="446">
        <v>43.9</v>
      </c>
      <c r="BC51" s="28">
        <v>111</v>
      </c>
      <c r="BD51" s="446">
        <v>56.1</v>
      </c>
      <c r="BE51" s="28">
        <v>0</v>
      </c>
      <c r="BF51" s="446">
        <v>0</v>
      </c>
    </row>
    <row r="52" spans="1:58" ht="20.100000000000001" customHeight="1" x14ac:dyDescent="0.35">
      <c r="A52" s="30" t="s">
        <v>125</v>
      </c>
      <c r="B52" s="43" t="s">
        <v>126</v>
      </c>
      <c r="C52" s="32">
        <v>58</v>
      </c>
      <c r="D52" s="62">
        <v>54.7</v>
      </c>
      <c r="E52" s="32">
        <v>48</v>
      </c>
      <c r="F52" s="62">
        <v>45.3</v>
      </c>
      <c r="G52" s="32">
        <v>310</v>
      </c>
      <c r="H52" s="62">
        <v>58.1</v>
      </c>
      <c r="I52" s="32">
        <v>224</v>
      </c>
      <c r="J52" s="62">
        <v>41.9</v>
      </c>
      <c r="K52" s="32">
        <v>97</v>
      </c>
      <c r="L52" s="62">
        <v>53.9</v>
      </c>
      <c r="M52" s="32">
        <v>83</v>
      </c>
      <c r="N52" s="62">
        <v>46.1</v>
      </c>
      <c r="O52" s="32">
        <v>236</v>
      </c>
      <c r="P52" s="62">
        <v>61.5</v>
      </c>
      <c r="Q52" s="32">
        <v>148</v>
      </c>
      <c r="R52" s="62">
        <v>38.5</v>
      </c>
      <c r="S52" s="32">
        <v>391</v>
      </c>
      <c r="T52" s="62">
        <v>54.2</v>
      </c>
      <c r="U52" s="32">
        <v>330</v>
      </c>
      <c r="V52" s="62">
        <v>45.8</v>
      </c>
      <c r="W52" s="32">
        <v>382</v>
      </c>
      <c r="X52" s="62">
        <v>59.5</v>
      </c>
      <c r="Y52" s="32">
        <v>255</v>
      </c>
      <c r="Z52" s="62">
        <v>39.700000000000003</v>
      </c>
      <c r="AA52" s="32">
        <v>5</v>
      </c>
      <c r="AB52" s="62">
        <v>0.8</v>
      </c>
      <c r="AC52" s="32">
        <v>386</v>
      </c>
      <c r="AD52" s="62">
        <v>60.1</v>
      </c>
      <c r="AE52" s="32">
        <v>253</v>
      </c>
      <c r="AF52" s="62">
        <v>39.4</v>
      </c>
      <c r="AG52" s="32">
        <v>3</v>
      </c>
      <c r="AH52" s="62">
        <v>0.5</v>
      </c>
      <c r="AI52" s="32">
        <v>143</v>
      </c>
      <c r="AJ52" s="62">
        <v>53</v>
      </c>
      <c r="AK52" s="32">
        <v>127</v>
      </c>
      <c r="AL52" s="62">
        <v>47</v>
      </c>
      <c r="AM52" s="32">
        <v>0</v>
      </c>
      <c r="AN52" s="62">
        <v>0</v>
      </c>
      <c r="AO52" s="32">
        <v>275</v>
      </c>
      <c r="AP52" s="62">
        <v>53.5</v>
      </c>
      <c r="AQ52" s="32">
        <v>234</v>
      </c>
      <c r="AR52" s="62">
        <v>45.5</v>
      </c>
      <c r="AS52" s="32">
        <v>5</v>
      </c>
      <c r="AT52" s="62">
        <v>1</v>
      </c>
      <c r="AU52" s="32">
        <v>242</v>
      </c>
      <c r="AV52" s="62">
        <v>54.1</v>
      </c>
      <c r="AW52" s="32">
        <v>204</v>
      </c>
      <c r="AX52" s="62">
        <v>45.6</v>
      </c>
      <c r="AY52" s="32">
        <v>1</v>
      </c>
      <c r="AZ52" s="62">
        <v>0.2</v>
      </c>
      <c r="BA52" s="32">
        <v>297</v>
      </c>
      <c r="BB52" s="62">
        <v>52.5</v>
      </c>
      <c r="BC52" s="32">
        <v>269</v>
      </c>
      <c r="BD52" s="62">
        <v>47.5</v>
      </c>
      <c r="BE52" s="32">
        <v>0</v>
      </c>
      <c r="BF52" s="62">
        <v>0</v>
      </c>
    </row>
    <row r="53" spans="1:58" ht="20.100000000000001" customHeight="1" x14ac:dyDescent="0.35">
      <c r="A53" s="26" t="s">
        <v>125</v>
      </c>
      <c r="B53" s="42" t="s">
        <v>128</v>
      </c>
      <c r="C53" s="28">
        <v>293</v>
      </c>
      <c r="D53" s="446">
        <v>57.7</v>
      </c>
      <c r="E53" s="28">
        <v>215</v>
      </c>
      <c r="F53" s="446">
        <v>42.3</v>
      </c>
      <c r="G53" s="27">
        <v>1492</v>
      </c>
      <c r="H53" s="446">
        <v>58.2</v>
      </c>
      <c r="I53" s="27">
        <v>1072</v>
      </c>
      <c r="J53" s="446">
        <v>41.8</v>
      </c>
      <c r="K53" s="27">
        <v>1624</v>
      </c>
      <c r="L53" s="446">
        <v>56</v>
      </c>
      <c r="M53" s="27">
        <v>1275</v>
      </c>
      <c r="N53" s="446">
        <v>44</v>
      </c>
      <c r="O53" s="27">
        <v>1460</v>
      </c>
      <c r="P53" s="446">
        <v>55.5</v>
      </c>
      <c r="Q53" s="27">
        <v>1169</v>
      </c>
      <c r="R53" s="446">
        <v>44.5</v>
      </c>
      <c r="S53" s="27">
        <v>1415</v>
      </c>
      <c r="T53" s="446">
        <v>55.1</v>
      </c>
      <c r="U53" s="27">
        <v>1154</v>
      </c>
      <c r="V53" s="446">
        <v>44.9</v>
      </c>
      <c r="W53" s="27">
        <v>1218</v>
      </c>
      <c r="X53" s="446">
        <v>52.7</v>
      </c>
      <c r="Y53" s="27">
        <v>1063</v>
      </c>
      <c r="Z53" s="446">
        <v>46</v>
      </c>
      <c r="AA53" s="28">
        <v>32</v>
      </c>
      <c r="AB53" s="446">
        <v>1.4</v>
      </c>
      <c r="AC53" s="27">
        <v>1277</v>
      </c>
      <c r="AD53" s="446">
        <v>51</v>
      </c>
      <c r="AE53" s="27">
        <v>1193</v>
      </c>
      <c r="AF53" s="446">
        <v>47.7</v>
      </c>
      <c r="AG53" s="28">
        <v>32</v>
      </c>
      <c r="AH53" s="446">
        <v>1.3</v>
      </c>
      <c r="AI53" s="27">
        <v>1166</v>
      </c>
      <c r="AJ53" s="446">
        <v>50.8</v>
      </c>
      <c r="AK53" s="27">
        <v>1125</v>
      </c>
      <c r="AL53" s="446">
        <v>49</v>
      </c>
      <c r="AM53" s="28">
        <v>3</v>
      </c>
      <c r="AN53" s="446">
        <v>0.1</v>
      </c>
      <c r="AO53" s="27">
        <v>1122</v>
      </c>
      <c r="AP53" s="446">
        <v>47.8</v>
      </c>
      <c r="AQ53" s="27">
        <v>1218</v>
      </c>
      <c r="AR53" s="446">
        <v>51.9</v>
      </c>
      <c r="AS53" s="28">
        <v>6</v>
      </c>
      <c r="AT53" s="446">
        <v>0.3</v>
      </c>
      <c r="AU53" s="27">
        <v>1033</v>
      </c>
      <c r="AV53" s="446">
        <v>47.4</v>
      </c>
      <c r="AW53" s="27">
        <v>1144</v>
      </c>
      <c r="AX53" s="446">
        <v>52.5</v>
      </c>
      <c r="AY53" s="28">
        <v>2</v>
      </c>
      <c r="AZ53" s="446">
        <v>0.1</v>
      </c>
      <c r="BA53" s="27">
        <v>1026</v>
      </c>
      <c r="BB53" s="446">
        <v>47.2</v>
      </c>
      <c r="BC53" s="27">
        <v>1149</v>
      </c>
      <c r="BD53" s="446">
        <v>52.8</v>
      </c>
      <c r="BE53" s="28">
        <v>0</v>
      </c>
      <c r="BF53" s="446">
        <v>0</v>
      </c>
    </row>
    <row r="54" spans="1:58" ht="20.100000000000001" customHeight="1" x14ac:dyDescent="0.35">
      <c r="A54" s="30" t="s">
        <v>130</v>
      </c>
      <c r="B54" s="43" t="s">
        <v>131</v>
      </c>
      <c r="C54" s="32">
        <v>136</v>
      </c>
      <c r="D54" s="62">
        <v>69</v>
      </c>
      <c r="E54" s="32">
        <v>61</v>
      </c>
      <c r="F54" s="62">
        <v>31</v>
      </c>
      <c r="G54" s="32">
        <v>155</v>
      </c>
      <c r="H54" s="62">
        <v>73.5</v>
      </c>
      <c r="I54" s="32">
        <v>56</v>
      </c>
      <c r="J54" s="62">
        <v>26.5</v>
      </c>
      <c r="K54" s="32">
        <v>131</v>
      </c>
      <c r="L54" s="62">
        <v>68.599999999999994</v>
      </c>
      <c r="M54" s="32">
        <v>60</v>
      </c>
      <c r="N54" s="62">
        <v>31.4</v>
      </c>
      <c r="O54" s="32">
        <v>126</v>
      </c>
      <c r="P54" s="62">
        <v>71.599999999999994</v>
      </c>
      <c r="Q54" s="32">
        <v>50</v>
      </c>
      <c r="R54" s="62">
        <v>28.4</v>
      </c>
      <c r="S54" s="32">
        <v>96</v>
      </c>
      <c r="T54" s="62">
        <v>60</v>
      </c>
      <c r="U54" s="32">
        <v>64</v>
      </c>
      <c r="V54" s="62">
        <v>40</v>
      </c>
      <c r="W54" s="32">
        <v>104</v>
      </c>
      <c r="X54" s="62">
        <v>61.5</v>
      </c>
      <c r="Y54" s="32">
        <v>65</v>
      </c>
      <c r="Z54" s="62">
        <v>38.5</v>
      </c>
      <c r="AA54" s="32">
        <v>0</v>
      </c>
      <c r="AB54" s="62">
        <v>0</v>
      </c>
      <c r="AC54" s="32">
        <v>116</v>
      </c>
      <c r="AD54" s="62">
        <v>62.7</v>
      </c>
      <c r="AE54" s="32">
        <v>69</v>
      </c>
      <c r="AF54" s="62">
        <v>37.299999999999997</v>
      </c>
      <c r="AG54" s="32">
        <v>0</v>
      </c>
      <c r="AH54" s="62">
        <v>0</v>
      </c>
      <c r="AI54" s="32">
        <v>89</v>
      </c>
      <c r="AJ54" s="62">
        <v>55.6</v>
      </c>
      <c r="AK54" s="32">
        <v>71</v>
      </c>
      <c r="AL54" s="62">
        <v>44.4</v>
      </c>
      <c r="AM54" s="32">
        <v>0</v>
      </c>
      <c r="AN54" s="62">
        <v>0</v>
      </c>
      <c r="AO54" s="32">
        <v>87</v>
      </c>
      <c r="AP54" s="62">
        <v>53</v>
      </c>
      <c r="AQ54" s="32">
        <v>75</v>
      </c>
      <c r="AR54" s="62">
        <v>45.7</v>
      </c>
      <c r="AS54" s="32">
        <v>2</v>
      </c>
      <c r="AT54" s="62">
        <v>1.2</v>
      </c>
      <c r="AU54" s="32">
        <v>91</v>
      </c>
      <c r="AV54" s="62">
        <v>53.2</v>
      </c>
      <c r="AW54" s="32">
        <v>76</v>
      </c>
      <c r="AX54" s="62">
        <v>44.4</v>
      </c>
      <c r="AY54" s="32">
        <v>4</v>
      </c>
      <c r="AZ54" s="62">
        <v>2.2999999999999998</v>
      </c>
      <c r="BA54" s="32">
        <v>100</v>
      </c>
      <c r="BB54" s="62">
        <v>61.7</v>
      </c>
      <c r="BC54" s="32">
        <v>62</v>
      </c>
      <c r="BD54" s="62">
        <v>38.299999999999997</v>
      </c>
      <c r="BE54" s="32">
        <v>0</v>
      </c>
      <c r="BF54" s="62">
        <v>0</v>
      </c>
    </row>
    <row r="55" spans="1:58" ht="20.100000000000001" customHeight="1" x14ac:dyDescent="0.35">
      <c r="A55" s="26" t="s">
        <v>133</v>
      </c>
      <c r="B55" s="42" t="s">
        <v>134</v>
      </c>
      <c r="C55" s="28">
        <v>85</v>
      </c>
      <c r="D55" s="446">
        <v>64.900000000000006</v>
      </c>
      <c r="E55" s="28">
        <v>46</v>
      </c>
      <c r="F55" s="446">
        <v>35.1</v>
      </c>
      <c r="G55" s="28">
        <v>96</v>
      </c>
      <c r="H55" s="446">
        <v>58.9</v>
      </c>
      <c r="I55" s="28">
        <v>67</v>
      </c>
      <c r="J55" s="446">
        <v>41.1</v>
      </c>
      <c r="K55" s="28">
        <v>71</v>
      </c>
      <c r="L55" s="446">
        <v>57.7</v>
      </c>
      <c r="M55" s="28">
        <v>52</v>
      </c>
      <c r="N55" s="446">
        <v>42.3</v>
      </c>
      <c r="O55" s="28">
        <v>66</v>
      </c>
      <c r="P55" s="446">
        <v>62.3</v>
      </c>
      <c r="Q55" s="28">
        <v>40</v>
      </c>
      <c r="R55" s="446">
        <v>37.700000000000003</v>
      </c>
      <c r="S55" s="28">
        <v>72</v>
      </c>
      <c r="T55" s="446">
        <v>63.2</v>
      </c>
      <c r="U55" s="28">
        <v>42</v>
      </c>
      <c r="V55" s="446">
        <v>36.799999999999997</v>
      </c>
      <c r="W55" s="28">
        <v>75</v>
      </c>
      <c r="X55" s="446">
        <v>57.3</v>
      </c>
      <c r="Y55" s="28">
        <v>56</v>
      </c>
      <c r="Z55" s="446">
        <v>42.7</v>
      </c>
      <c r="AA55" s="28">
        <v>0</v>
      </c>
      <c r="AB55" s="446">
        <v>0</v>
      </c>
      <c r="AC55" s="28">
        <v>80</v>
      </c>
      <c r="AD55" s="446">
        <v>57.1</v>
      </c>
      <c r="AE55" s="28">
        <v>60</v>
      </c>
      <c r="AF55" s="446">
        <v>42.9</v>
      </c>
      <c r="AG55" s="28">
        <v>0</v>
      </c>
      <c r="AH55" s="446">
        <v>0</v>
      </c>
      <c r="AI55" s="28">
        <v>110</v>
      </c>
      <c r="AJ55" s="446">
        <v>57.3</v>
      </c>
      <c r="AK55" s="28">
        <v>82</v>
      </c>
      <c r="AL55" s="446">
        <v>42.7</v>
      </c>
      <c r="AM55" s="28">
        <v>0</v>
      </c>
      <c r="AN55" s="446">
        <v>0</v>
      </c>
      <c r="AO55" s="28">
        <v>76</v>
      </c>
      <c r="AP55" s="446">
        <v>51.7</v>
      </c>
      <c r="AQ55" s="28">
        <v>69</v>
      </c>
      <c r="AR55" s="446">
        <v>46.9</v>
      </c>
      <c r="AS55" s="28">
        <v>2</v>
      </c>
      <c r="AT55" s="446">
        <v>1.4</v>
      </c>
      <c r="AU55" s="28">
        <v>101</v>
      </c>
      <c r="AV55" s="446">
        <v>56.4</v>
      </c>
      <c r="AW55" s="28">
        <v>78</v>
      </c>
      <c r="AX55" s="446">
        <v>43.6</v>
      </c>
      <c r="AY55" s="28">
        <v>0</v>
      </c>
      <c r="AZ55" s="446">
        <v>0</v>
      </c>
      <c r="BA55" s="28">
        <v>102</v>
      </c>
      <c r="BB55" s="446">
        <v>51.5</v>
      </c>
      <c r="BC55" s="28">
        <v>96</v>
      </c>
      <c r="BD55" s="446">
        <v>48.5</v>
      </c>
      <c r="BE55" s="28">
        <v>0</v>
      </c>
      <c r="BF55" s="446">
        <v>0</v>
      </c>
    </row>
    <row r="56" spans="1:58" ht="20.100000000000001" customHeight="1" x14ac:dyDescent="0.35">
      <c r="A56" s="30" t="s">
        <v>136</v>
      </c>
      <c r="B56" s="43" t="s">
        <v>137</v>
      </c>
      <c r="C56" s="31">
        <v>2083</v>
      </c>
      <c r="D56" s="62">
        <v>56.6</v>
      </c>
      <c r="E56" s="31">
        <v>1597</v>
      </c>
      <c r="F56" s="62">
        <v>43.4</v>
      </c>
      <c r="G56" s="31">
        <v>2014</v>
      </c>
      <c r="H56" s="62">
        <v>55</v>
      </c>
      <c r="I56" s="31">
        <v>1645</v>
      </c>
      <c r="J56" s="62">
        <v>45</v>
      </c>
      <c r="K56" s="31">
        <v>1890</v>
      </c>
      <c r="L56" s="62">
        <v>54.1</v>
      </c>
      <c r="M56" s="31">
        <v>1606</v>
      </c>
      <c r="N56" s="62">
        <v>45.9</v>
      </c>
      <c r="O56" s="31">
        <v>1689</v>
      </c>
      <c r="P56" s="62">
        <v>53.1</v>
      </c>
      <c r="Q56" s="31">
        <v>1491</v>
      </c>
      <c r="R56" s="62">
        <v>46.9</v>
      </c>
      <c r="S56" s="31">
        <v>1445</v>
      </c>
      <c r="T56" s="62">
        <v>52.2</v>
      </c>
      <c r="U56" s="31">
        <v>1321</v>
      </c>
      <c r="V56" s="62">
        <v>47.8</v>
      </c>
      <c r="W56" s="31">
        <v>1305</v>
      </c>
      <c r="X56" s="62">
        <v>49.9</v>
      </c>
      <c r="Y56" s="31">
        <v>1278</v>
      </c>
      <c r="Z56" s="62">
        <v>48.9</v>
      </c>
      <c r="AA56" s="32">
        <v>33</v>
      </c>
      <c r="AB56" s="62">
        <v>1.3</v>
      </c>
      <c r="AC56" s="31">
        <v>1331</v>
      </c>
      <c r="AD56" s="62">
        <v>49</v>
      </c>
      <c r="AE56" s="31">
        <v>1358</v>
      </c>
      <c r="AF56" s="62">
        <v>50</v>
      </c>
      <c r="AG56" s="32">
        <v>29</v>
      </c>
      <c r="AH56" s="62">
        <v>1.1000000000000001</v>
      </c>
      <c r="AI56" s="32">
        <v>355</v>
      </c>
      <c r="AJ56" s="62">
        <v>41.2</v>
      </c>
      <c r="AK56" s="32">
        <v>505</v>
      </c>
      <c r="AL56" s="62">
        <v>58.6</v>
      </c>
      <c r="AM56" s="32">
        <v>2</v>
      </c>
      <c r="AN56" s="62">
        <v>0.2</v>
      </c>
      <c r="AO56" s="31">
        <v>1385</v>
      </c>
      <c r="AP56" s="62">
        <v>47.3</v>
      </c>
      <c r="AQ56" s="31">
        <v>1527</v>
      </c>
      <c r="AR56" s="62">
        <v>52.2</v>
      </c>
      <c r="AS56" s="32">
        <v>15</v>
      </c>
      <c r="AT56" s="62">
        <v>0.5</v>
      </c>
      <c r="AU56" s="31">
        <v>1314</v>
      </c>
      <c r="AV56" s="62">
        <v>46.2</v>
      </c>
      <c r="AW56" s="31">
        <v>1526</v>
      </c>
      <c r="AX56" s="62">
        <v>53.6</v>
      </c>
      <c r="AY56" s="32">
        <v>5</v>
      </c>
      <c r="AZ56" s="62">
        <v>0.2</v>
      </c>
      <c r="BA56" s="31">
        <v>1153</v>
      </c>
      <c r="BB56" s="62">
        <v>45</v>
      </c>
      <c r="BC56" s="31">
        <v>1408</v>
      </c>
      <c r="BD56" s="62">
        <v>55</v>
      </c>
      <c r="BE56" s="32">
        <v>0</v>
      </c>
      <c r="BF56" s="62">
        <v>0</v>
      </c>
    </row>
    <row r="57" spans="1:58" ht="20.100000000000001" customHeight="1" x14ac:dyDescent="0.35">
      <c r="A57" s="26" t="s">
        <v>136</v>
      </c>
      <c r="B57" s="42" t="s">
        <v>141</v>
      </c>
      <c r="C57" s="28">
        <v>742</v>
      </c>
      <c r="D57" s="446">
        <v>52.4</v>
      </c>
      <c r="E57" s="28">
        <v>675</v>
      </c>
      <c r="F57" s="446">
        <v>47.6</v>
      </c>
      <c r="G57" s="28">
        <v>759</v>
      </c>
      <c r="H57" s="446">
        <v>50.8</v>
      </c>
      <c r="I57" s="28">
        <v>736</v>
      </c>
      <c r="J57" s="446">
        <v>49.2</v>
      </c>
      <c r="K57" s="28">
        <v>830</v>
      </c>
      <c r="L57" s="446">
        <v>48.7</v>
      </c>
      <c r="M57" s="28">
        <v>876</v>
      </c>
      <c r="N57" s="446">
        <v>51.3</v>
      </c>
      <c r="O57" s="28">
        <v>810</v>
      </c>
      <c r="P57" s="446">
        <v>49.7</v>
      </c>
      <c r="Q57" s="28">
        <v>819</v>
      </c>
      <c r="R57" s="446">
        <v>50.3</v>
      </c>
      <c r="S57" s="28">
        <v>655</v>
      </c>
      <c r="T57" s="446">
        <v>51.9</v>
      </c>
      <c r="U57" s="28">
        <v>606</v>
      </c>
      <c r="V57" s="446">
        <v>48.1</v>
      </c>
      <c r="W57" s="28">
        <v>830</v>
      </c>
      <c r="X57" s="446">
        <v>48.5</v>
      </c>
      <c r="Y57" s="28">
        <v>866</v>
      </c>
      <c r="Z57" s="446">
        <v>50.6</v>
      </c>
      <c r="AA57" s="28">
        <v>14</v>
      </c>
      <c r="AB57" s="446">
        <v>0.8</v>
      </c>
      <c r="AC57" s="28">
        <v>793</v>
      </c>
      <c r="AD57" s="446">
        <v>46.8</v>
      </c>
      <c r="AE57" s="28">
        <v>878</v>
      </c>
      <c r="AF57" s="446">
        <v>51.8</v>
      </c>
      <c r="AG57" s="28">
        <v>24</v>
      </c>
      <c r="AH57" s="446">
        <v>1.4</v>
      </c>
      <c r="AI57" s="28">
        <v>787</v>
      </c>
      <c r="AJ57" s="446">
        <v>47.2</v>
      </c>
      <c r="AK57" s="28">
        <v>881</v>
      </c>
      <c r="AL57" s="446">
        <v>52.8</v>
      </c>
      <c r="AM57" s="28">
        <v>1</v>
      </c>
      <c r="AN57" s="446">
        <v>0.1</v>
      </c>
      <c r="AO57" s="28">
        <v>703</v>
      </c>
      <c r="AP57" s="446">
        <v>45.6</v>
      </c>
      <c r="AQ57" s="28">
        <v>840</v>
      </c>
      <c r="AR57" s="446">
        <v>54.4</v>
      </c>
      <c r="AS57" s="28">
        <v>0</v>
      </c>
      <c r="AT57" s="446">
        <v>0</v>
      </c>
      <c r="AU57" s="28">
        <v>663</v>
      </c>
      <c r="AV57" s="446">
        <v>44.5</v>
      </c>
      <c r="AW57" s="28">
        <v>827</v>
      </c>
      <c r="AX57" s="446">
        <v>55.5</v>
      </c>
      <c r="AY57" s="28">
        <v>1</v>
      </c>
      <c r="AZ57" s="446">
        <v>0.1</v>
      </c>
      <c r="BA57" s="28">
        <v>639</v>
      </c>
      <c r="BB57" s="446">
        <v>43.2</v>
      </c>
      <c r="BC57" s="28">
        <v>839</v>
      </c>
      <c r="BD57" s="446">
        <v>56.7</v>
      </c>
      <c r="BE57" s="28">
        <v>1</v>
      </c>
      <c r="BF57" s="446">
        <v>0.1</v>
      </c>
    </row>
    <row r="58" spans="1:58" ht="20.100000000000001" customHeight="1" x14ac:dyDescent="0.35">
      <c r="A58" s="30" t="s">
        <v>136</v>
      </c>
      <c r="B58" s="43" t="s">
        <v>143</v>
      </c>
      <c r="C58" s="32">
        <v>311</v>
      </c>
      <c r="D58" s="62">
        <v>57.4</v>
      </c>
      <c r="E58" s="32">
        <v>231</v>
      </c>
      <c r="F58" s="62">
        <v>42.6</v>
      </c>
      <c r="G58" s="32">
        <v>271</v>
      </c>
      <c r="H58" s="62">
        <v>56.9</v>
      </c>
      <c r="I58" s="32">
        <v>205</v>
      </c>
      <c r="J58" s="62">
        <v>43.1</v>
      </c>
      <c r="K58" s="32">
        <v>168</v>
      </c>
      <c r="L58" s="62">
        <v>54.5</v>
      </c>
      <c r="M58" s="32">
        <v>140</v>
      </c>
      <c r="N58" s="62">
        <v>45.5</v>
      </c>
      <c r="O58" s="32">
        <v>856</v>
      </c>
      <c r="P58" s="62">
        <v>53.3</v>
      </c>
      <c r="Q58" s="32">
        <v>749</v>
      </c>
      <c r="R58" s="62">
        <v>46.7</v>
      </c>
      <c r="S58" s="32">
        <v>218</v>
      </c>
      <c r="T58" s="62">
        <v>50.3</v>
      </c>
      <c r="U58" s="32">
        <v>215</v>
      </c>
      <c r="V58" s="62">
        <v>49.7</v>
      </c>
      <c r="W58" s="32">
        <v>692</v>
      </c>
      <c r="X58" s="62">
        <v>49.6</v>
      </c>
      <c r="Y58" s="32">
        <v>683</v>
      </c>
      <c r="Z58" s="62">
        <v>49</v>
      </c>
      <c r="AA58" s="32">
        <v>19</v>
      </c>
      <c r="AB58" s="62">
        <v>1.4</v>
      </c>
      <c r="AC58" s="32">
        <v>593</v>
      </c>
      <c r="AD58" s="62">
        <v>52.8</v>
      </c>
      <c r="AE58" s="32">
        <v>524</v>
      </c>
      <c r="AF58" s="62">
        <v>46.7</v>
      </c>
      <c r="AG58" s="32">
        <v>6</v>
      </c>
      <c r="AH58" s="62">
        <v>0.5</v>
      </c>
      <c r="AI58" s="32">
        <v>397</v>
      </c>
      <c r="AJ58" s="62">
        <v>48.1</v>
      </c>
      <c r="AK58" s="32">
        <v>429</v>
      </c>
      <c r="AL58" s="62">
        <v>51.9</v>
      </c>
      <c r="AM58" s="32">
        <v>0</v>
      </c>
      <c r="AN58" s="62">
        <v>0</v>
      </c>
      <c r="AO58" s="32">
        <v>531</v>
      </c>
      <c r="AP58" s="62">
        <v>50.6</v>
      </c>
      <c r="AQ58" s="32">
        <v>518</v>
      </c>
      <c r="AR58" s="62">
        <v>49.3</v>
      </c>
      <c r="AS58" s="32">
        <v>1</v>
      </c>
      <c r="AT58" s="62">
        <v>0.1</v>
      </c>
      <c r="AU58" s="32">
        <v>424</v>
      </c>
      <c r="AV58" s="62">
        <v>45.6</v>
      </c>
      <c r="AW58" s="32">
        <v>505</v>
      </c>
      <c r="AX58" s="62">
        <v>54.4</v>
      </c>
      <c r="AY58" s="32">
        <v>0</v>
      </c>
      <c r="AZ58" s="62">
        <v>0</v>
      </c>
      <c r="BA58" s="32">
        <v>475</v>
      </c>
      <c r="BB58" s="62">
        <v>47.1</v>
      </c>
      <c r="BC58" s="32">
        <v>534</v>
      </c>
      <c r="BD58" s="62">
        <v>52.9</v>
      </c>
      <c r="BE58" s="32">
        <v>0</v>
      </c>
      <c r="BF58" s="62">
        <v>0</v>
      </c>
    </row>
    <row r="59" spans="1:58" ht="20.100000000000001" customHeight="1" x14ac:dyDescent="0.35">
      <c r="A59" s="26" t="s">
        <v>145</v>
      </c>
      <c r="B59" s="42" t="s">
        <v>146</v>
      </c>
      <c r="C59" s="28">
        <v>290</v>
      </c>
      <c r="D59" s="446">
        <v>50.5</v>
      </c>
      <c r="E59" s="28">
        <v>284</v>
      </c>
      <c r="F59" s="446">
        <v>49.5</v>
      </c>
      <c r="G59" s="28">
        <v>77</v>
      </c>
      <c r="H59" s="446">
        <v>50.3</v>
      </c>
      <c r="I59" s="28">
        <v>76</v>
      </c>
      <c r="J59" s="446">
        <v>49.7</v>
      </c>
      <c r="K59" s="28">
        <v>82</v>
      </c>
      <c r="L59" s="446">
        <v>46.6</v>
      </c>
      <c r="M59" s="28">
        <v>94</v>
      </c>
      <c r="N59" s="446">
        <v>53.4</v>
      </c>
      <c r="O59" s="28">
        <v>101</v>
      </c>
      <c r="P59" s="446">
        <v>52.3</v>
      </c>
      <c r="Q59" s="28">
        <v>92</v>
      </c>
      <c r="R59" s="446">
        <v>47.7</v>
      </c>
      <c r="S59" s="28">
        <v>94</v>
      </c>
      <c r="T59" s="446">
        <v>45.9</v>
      </c>
      <c r="U59" s="28">
        <v>111</v>
      </c>
      <c r="V59" s="446">
        <v>54.1</v>
      </c>
      <c r="W59" s="28">
        <v>123</v>
      </c>
      <c r="X59" s="446">
        <v>56.9</v>
      </c>
      <c r="Y59" s="28">
        <v>93</v>
      </c>
      <c r="Z59" s="446">
        <v>43.1</v>
      </c>
      <c r="AA59" s="28">
        <v>0</v>
      </c>
      <c r="AB59" s="446">
        <v>0</v>
      </c>
      <c r="AC59" s="28">
        <v>123</v>
      </c>
      <c r="AD59" s="446">
        <v>59.4</v>
      </c>
      <c r="AE59" s="28">
        <v>84</v>
      </c>
      <c r="AF59" s="446">
        <v>40.6</v>
      </c>
      <c r="AG59" s="28">
        <v>0</v>
      </c>
      <c r="AH59" s="446">
        <v>0</v>
      </c>
      <c r="AI59" s="28">
        <v>115</v>
      </c>
      <c r="AJ59" s="446">
        <v>56.9</v>
      </c>
      <c r="AK59" s="28">
        <v>87</v>
      </c>
      <c r="AL59" s="446">
        <v>43.1</v>
      </c>
      <c r="AM59" s="28">
        <v>0</v>
      </c>
      <c r="AN59" s="446">
        <v>0</v>
      </c>
      <c r="AO59" s="28">
        <v>124</v>
      </c>
      <c r="AP59" s="446">
        <v>58.8</v>
      </c>
      <c r="AQ59" s="28">
        <v>87</v>
      </c>
      <c r="AR59" s="446">
        <v>41.2</v>
      </c>
      <c r="AS59" s="28">
        <v>0</v>
      </c>
      <c r="AT59" s="446">
        <v>0</v>
      </c>
      <c r="AU59" s="28">
        <v>121</v>
      </c>
      <c r="AV59" s="446">
        <v>55</v>
      </c>
      <c r="AW59" s="28">
        <v>99</v>
      </c>
      <c r="AX59" s="446">
        <v>45</v>
      </c>
      <c r="AY59" s="28">
        <v>0</v>
      </c>
      <c r="AZ59" s="446">
        <v>0</v>
      </c>
      <c r="BA59" s="28">
        <v>103</v>
      </c>
      <c r="BB59" s="446">
        <v>50.5</v>
      </c>
      <c r="BC59" s="28">
        <v>101</v>
      </c>
      <c r="BD59" s="446">
        <v>49.5</v>
      </c>
      <c r="BE59" s="28">
        <v>0</v>
      </c>
      <c r="BF59" s="446">
        <v>0</v>
      </c>
    </row>
    <row r="60" spans="1:58" ht="20.100000000000001" customHeight="1" x14ac:dyDescent="0.35">
      <c r="A60" s="30" t="s">
        <v>148</v>
      </c>
      <c r="B60" s="43" t="s">
        <v>149</v>
      </c>
      <c r="C60" s="32" t="s">
        <v>424</v>
      </c>
      <c r="D60" s="62" t="s">
        <v>227</v>
      </c>
      <c r="E60" s="32" t="s">
        <v>424</v>
      </c>
      <c r="F60" s="62" t="s">
        <v>227</v>
      </c>
      <c r="G60" s="32" t="s">
        <v>424</v>
      </c>
      <c r="H60" s="62" t="s">
        <v>227</v>
      </c>
      <c r="I60" s="32" t="s">
        <v>424</v>
      </c>
      <c r="J60" s="62" t="s">
        <v>227</v>
      </c>
      <c r="K60" s="32" t="s">
        <v>424</v>
      </c>
      <c r="L60" s="62" t="s">
        <v>227</v>
      </c>
      <c r="M60" s="32" t="s">
        <v>424</v>
      </c>
      <c r="N60" s="62" t="s">
        <v>227</v>
      </c>
      <c r="O60" s="32" t="s">
        <v>424</v>
      </c>
      <c r="P60" s="62" t="s">
        <v>227</v>
      </c>
      <c r="Q60" s="32" t="s">
        <v>424</v>
      </c>
      <c r="R60" s="62" t="s">
        <v>227</v>
      </c>
      <c r="S60" s="32">
        <v>949</v>
      </c>
      <c r="T60" s="62">
        <v>49.8</v>
      </c>
      <c r="U60" s="32">
        <v>958</v>
      </c>
      <c r="V60" s="62">
        <v>50.2</v>
      </c>
      <c r="W60" s="32">
        <v>718</v>
      </c>
      <c r="X60" s="62">
        <v>45.3</v>
      </c>
      <c r="Y60" s="32">
        <v>838</v>
      </c>
      <c r="Z60" s="62">
        <v>52.8</v>
      </c>
      <c r="AA60" s="32">
        <v>30</v>
      </c>
      <c r="AB60" s="62">
        <v>1.9</v>
      </c>
      <c r="AC60" s="32">
        <v>635</v>
      </c>
      <c r="AD60" s="62">
        <v>45.7</v>
      </c>
      <c r="AE60" s="32">
        <v>746</v>
      </c>
      <c r="AF60" s="62">
        <v>53.6</v>
      </c>
      <c r="AG60" s="32">
        <v>10</v>
      </c>
      <c r="AH60" s="62">
        <v>0.7</v>
      </c>
      <c r="AI60" s="31">
        <v>1066</v>
      </c>
      <c r="AJ60" s="62">
        <v>45.6</v>
      </c>
      <c r="AK60" s="31">
        <v>1270</v>
      </c>
      <c r="AL60" s="62">
        <v>54.4</v>
      </c>
      <c r="AM60" s="32">
        <v>0</v>
      </c>
      <c r="AN60" s="62">
        <v>0</v>
      </c>
      <c r="AO60" s="32">
        <v>46</v>
      </c>
      <c r="AP60" s="62">
        <v>40.700000000000003</v>
      </c>
      <c r="AQ60" s="32">
        <v>67</v>
      </c>
      <c r="AR60" s="62">
        <v>59.3</v>
      </c>
      <c r="AS60" s="32">
        <v>0</v>
      </c>
      <c r="AT60" s="62">
        <v>0</v>
      </c>
      <c r="AU60" s="31">
        <v>1476</v>
      </c>
      <c r="AV60" s="62">
        <v>51.2</v>
      </c>
      <c r="AW60" s="31">
        <v>1409</v>
      </c>
      <c r="AX60" s="62">
        <v>48.8</v>
      </c>
      <c r="AY60" s="32">
        <v>0</v>
      </c>
      <c r="AZ60" s="62">
        <v>0</v>
      </c>
      <c r="BA60" s="31">
        <v>126</v>
      </c>
      <c r="BB60" s="62">
        <v>37.4</v>
      </c>
      <c r="BC60" s="31">
        <v>211</v>
      </c>
      <c r="BD60" s="62">
        <v>62.6</v>
      </c>
      <c r="BE60" s="32">
        <v>0</v>
      </c>
      <c r="BF60" s="62">
        <v>0</v>
      </c>
    </row>
    <row r="61" spans="1:58" ht="20.100000000000001" customHeight="1" x14ac:dyDescent="0.35">
      <c r="A61" s="26" t="s">
        <v>148</v>
      </c>
      <c r="B61" s="42" t="s">
        <v>150</v>
      </c>
      <c r="C61" s="28">
        <v>153</v>
      </c>
      <c r="D61" s="446">
        <v>60.2</v>
      </c>
      <c r="E61" s="28">
        <v>101</v>
      </c>
      <c r="F61" s="446">
        <v>39.799999999999997</v>
      </c>
      <c r="G61" s="28">
        <v>100</v>
      </c>
      <c r="H61" s="446">
        <v>65.8</v>
      </c>
      <c r="I61" s="28">
        <v>52</v>
      </c>
      <c r="J61" s="446">
        <v>34.200000000000003</v>
      </c>
      <c r="K61" s="28">
        <v>105</v>
      </c>
      <c r="L61" s="446">
        <v>63.3</v>
      </c>
      <c r="M61" s="28">
        <v>61</v>
      </c>
      <c r="N61" s="446">
        <v>36.700000000000003</v>
      </c>
      <c r="O61" s="28">
        <v>116</v>
      </c>
      <c r="P61" s="446">
        <v>63</v>
      </c>
      <c r="Q61" s="28">
        <v>68</v>
      </c>
      <c r="R61" s="446">
        <v>37</v>
      </c>
      <c r="S61" s="28">
        <v>111</v>
      </c>
      <c r="T61" s="446">
        <v>52.4</v>
      </c>
      <c r="U61" s="28">
        <v>101</v>
      </c>
      <c r="V61" s="446">
        <v>47.6</v>
      </c>
      <c r="W61" s="28">
        <v>676</v>
      </c>
      <c r="X61" s="446">
        <v>51.9</v>
      </c>
      <c r="Y61" s="28">
        <v>610</v>
      </c>
      <c r="Z61" s="446">
        <v>46.8</v>
      </c>
      <c r="AA61" s="28">
        <v>17</v>
      </c>
      <c r="AB61" s="446">
        <v>1.3</v>
      </c>
      <c r="AC61" s="28">
        <v>752</v>
      </c>
      <c r="AD61" s="446">
        <v>51.1</v>
      </c>
      <c r="AE61" s="28">
        <v>721</v>
      </c>
      <c r="AF61" s="446">
        <v>48.9</v>
      </c>
      <c r="AG61" s="28">
        <v>0</v>
      </c>
      <c r="AH61" s="446">
        <v>0</v>
      </c>
      <c r="AI61" s="28">
        <v>113</v>
      </c>
      <c r="AJ61" s="446">
        <v>55.4</v>
      </c>
      <c r="AK61" s="28">
        <v>91</v>
      </c>
      <c r="AL61" s="446">
        <v>44.6</v>
      </c>
      <c r="AM61" s="28">
        <v>0</v>
      </c>
      <c r="AN61" s="446">
        <v>0</v>
      </c>
      <c r="AO61" s="28">
        <v>148</v>
      </c>
      <c r="AP61" s="446">
        <v>55.6</v>
      </c>
      <c r="AQ61" s="28">
        <v>113</v>
      </c>
      <c r="AR61" s="446">
        <v>42.5</v>
      </c>
      <c r="AS61" s="28">
        <v>5</v>
      </c>
      <c r="AT61" s="446">
        <v>1.9</v>
      </c>
      <c r="AU61" s="28">
        <v>664</v>
      </c>
      <c r="AV61" s="446">
        <v>47.6</v>
      </c>
      <c r="AW61" s="28">
        <v>730</v>
      </c>
      <c r="AX61" s="446">
        <v>52.4</v>
      </c>
      <c r="AY61" s="28">
        <v>0</v>
      </c>
      <c r="AZ61" s="446">
        <v>0</v>
      </c>
      <c r="BA61" s="28">
        <v>124</v>
      </c>
      <c r="BB61" s="446">
        <v>52.8</v>
      </c>
      <c r="BC61" s="28">
        <v>111</v>
      </c>
      <c r="BD61" s="446">
        <v>47.2</v>
      </c>
      <c r="BE61" s="28">
        <v>0</v>
      </c>
      <c r="BF61" s="446">
        <v>0</v>
      </c>
    </row>
    <row r="62" spans="1:58" ht="20.100000000000001" customHeight="1" x14ac:dyDescent="0.35">
      <c r="A62" s="30" t="s">
        <v>151</v>
      </c>
      <c r="B62" s="43" t="s">
        <v>152</v>
      </c>
      <c r="C62" s="32">
        <v>117</v>
      </c>
      <c r="D62" s="62">
        <v>52.5</v>
      </c>
      <c r="E62" s="32">
        <v>106</v>
      </c>
      <c r="F62" s="62">
        <v>47.5</v>
      </c>
      <c r="G62" s="32">
        <v>95</v>
      </c>
      <c r="H62" s="62">
        <v>50.3</v>
      </c>
      <c r="I62" s="32">
        <v>94</v>
      </c>
      <c r="J62" s="62">
        <v>49.7</v>
      </c>
      <c r="K62" s="32">
        <v>131</v>
      </c>
      <c r="L62" s="62">
        <v>55</v>
      </c>
      <c r="M62" s="32">
        <v>107</v>
      </c>
      <c r="N62" s="62">
        <v>45</v>
      </c>
      <c r="O62" s="32">
        <v>158</v>
      </c>
      <c r="P62" s="62">
        <v>57</v>
      </c>
      <c r="Q62" s="32">
        <v>119</v>
      </c>
      <c r="R62" s="62">
        <v>43</v>
      </c>
      <c r="S62" s="32">
        <v>127</v>
      </c>
      <c r="T62" s="62">
        <v>52.9</v>
      </c>
      <c r="U62" s="32">
        <v>113</v>
      </c>
      <c r="V62" s="62">
        <v>47.1</v>
      </c>
      <c r="W62" s="32">
        <v>145</v>
      </c>
      <c r="X62" s="62">
        <v>24.8</v>
      </c>
      <c r="Y62" s="32">
        <v>147</v>
      </c>
      <c r="Z62" s="62">
        <v>25.2</v>
      </c>
      <c r="AA62" s="32">
        <v>292</v>
      </c>
      <c r="AB62" s="62">
        <v>50</v>
      </c>
      <c r="AC62" s="32">
        <v>135</v>
      </c>
      <c r="AD62" s="62">
        <v>51.1</v>
      </c>
      <c r="AE62" s="32">
        <v>129</v>
      </c>
      <c r="AF62" s="62">
        <v>48.9</v>
      </c>
      <c r="AG62" s="32">
        <v>0</v>
      </c>
      <c r="AH62" s="62">
        <v>0</v>
      </c>
      <c r="AI62" s="32">
        <v>125</v>
      </c>
      <c r="AJ62" s="62">
        <v>45.8</v>
      </c>
      <c r="AK62" s="32">
        <v>148</v>
      </c>
      <c r="AL62" s="62">
        <v>54.2</v>
      </c>
      <c r="AM62" s="32">
        <v>0</v>
      </c>
      <c r="AN62" s="62">
        <v>0</v>
      </c>
      <c r="AO62" s="32">
        <v>123</v>
      </c>
      <c r="AP62" s="62">
        <v>48.6</v>
      </c>
      <c r="AQ62" s="32">
        <v>130</v>
      </c>
      <c r="AR62" s="62">
        <v>51.4</v>
      </c>
      <c r="AS62" s="32">
        <v>0</v>
      </c>
      <c r="AT62" s="62">
        <v>0</v>
      </c>
      <c r="AU62" s="32">
        <v>120</v>
      </c>
      <c r="AV62" s="62">
        <v>44</v>
      </c>
      <c r="AW62" s="32">
        <v>153</v>
      </c>
      <c r="AX62" s="62">
        <v>56</v>
      </c>
      <c r="AY62" s="32">
        <v>0</v>
      </c>
      <c r="AZ62" s="62">
        <v>0</v>
      </c>
      <c r="BA62" s="32">
        <v>107</v>
      </c>
      <c r="BB62" s="62">
        <v>51.2</v>
      </c>
      <c r="BC62" s="32">
        <v>102</v>
      </c>
      <c r="BD62" s="62">
        <v>48.8</v>
      </c>
      <c r="BE62" s="32">
        <v>0</v>
      </c>
      <c r="BF62" s="62">
        <v>0</v>
      </c>
    </row>
    <row r="63" spans="1:58" ht="20.100000000000001" customHeight="1" x14ac:dyDescent="0.35">
      <c r="A63" s="26" t="s">
        <v>151</v>
      </c>
      <c r="B63" s="42" t="s">
        <v>154</v>
      </c>
      <c r="C63" s="28">
        <v>131</v>
      </c>
      <c r="D63" s="446">
        <v>47.5</v>
      </c>
      <c r="E63" s="28">
        <v>145</v>
      </c>
      <c r="F63" s="446">
        <v>52.5</v>
      </c>
      <c r="G63" s="28">
        <v>135</v>
      </c>
      <c r="H63" s="446">
        <v>51.3</v>
      </c>
      <c r="I63" s="28">
        <v>128</v>
      </c>
      <c r="J63" s="446">
        <v>48.7</v>
      </c>
      <c r="K63" s="28">
        <v>147</v>
      </c>
      <c r="L63" s="446">
        <v>52.3</v>
      </c>
      <c r="M63" s="28">
        <v>134</v>
      </c>
      <c r="N63" s="446">
        <v>47.7</v>
      </c>
      <c r="O63" s="28">
        <v>153</v>
      </c>
      <c r="P63" s="446">
        <v>56.5</v>
      </c>
      <c r="Q63" s="28">
        <v>118</v>
      </c>
      <c r="R63" s="446">
        <v>43.5</v>
      </c>
      <c r="S63" s="28">
        <v>139</v>
      </c>
      <c r="T63" s="446">
        <v>49.5</v>
      </c>
      <c r="U63" s="28">
        <v>142</v>
      </c>
      <c r="V63" s="446">
        <v>50.5</v>
      </c>
      <c r="W63" s="28">
        <v>132</v>
      </c>
      <c r="X63" s="446">
        <v>45.8</v>
      </c>
      <c r="Y63" s="28">
        <v>156</v>
      </c>
      <c r="Z63" s="446">
        <v>54.2</v>
      </c>
      <c r="AA63" s="28">
        <v>0</v>
      </c>
      <c r="AB63" s="446">
        <v>0</v>
      </c>
      <c r="AC63" s="28">
        <v>135</v>
      </c>
      <c r="AD63" s="446">
        <v>45.5</v>
      </c>
      <c r="AE63" s="28">
        <v>162</v>
      </c>
      <c r="AF63" s="446">
        <v>54.5</v>
      </c>
      <c r="AG63" s="28">
        <v>0</v>
      </c>
      <c r="AH63" s="446">
        <v>0</v>
      </c>
      <c r="AI63" s="28">
        <v>133</v>
      </c>
      <c r="AJ63" s="446">
        <v>43.2</v>
      </c>
      <c r="AK63" s="28">
        <v>175</v>
      </c>
      <c r="AL63" s="446">
        <v>56.8</v>
      </c>
      <c r="AM63" s="28">
        <v>0</v>
      </c>
      <c r="AN63" s="446">
        <v>0</v>
      </c>
      <c r="AO63" s="28">
        <v>127</v>
      </c>
      <c r="AP63" s="446">
        <v>46.9</v>
      </c>
      <c r="AQ63" s="28">
        <v>144</v>
      </c>
      <c r="AR63" s="446">
        <v>53.1</v>
      </c>
      <c r="AS63" s="28">
        <v>0</v>
      </c>
      <c r="AT63" s="446">
        <v>0</v>
      </c>
      <c r="AU63" s="28">
        <v>124</v>
      </c>
      <c r="AV63" s="446">
        <v>44.4</v>
      </c>
      <c r="AW63" s="28">
        <v>155</v>
      </c>
      <c r="AX63" s="446">
        <v>55.6</v>
      </c>
      <c r="AY63" s="28">
        <v>0</v>
      </c>
      <c r="AZ63" s="446">
        <v>0</v>
      </c>
      <c r="BA63" s="28">
        <v>134</v>
      </c>
      <c r="BB63" s="446">
        <v>48.4</v>
      </c>
      <c r="BC63" s="28">
        <v>143</v>
      </c>
      <c r="BD63" s="446">
        <v>51.6</v>
      </c>
      <c r="BE63" s="28">
        <v>0</v>
      </c>
      <c r="BF63" s="446">
        <v>0</v>
      </c>
    </row>
    <row r="64" spans="1:58" ht="20.100000000000001" customHeight="1" x14ac:dyDescent="0.35">
      <c r="A64" s="30" t="s">
        <v>151</v>
      </c>
      <c r="B64" s="43" t="s">
        <v>155</v>
      </c>
      <c r="C64" s="32">
        <v>535</v>
      </c>
      <c r="D64" s="62">
        <v>50.3</v>
      </c>
      <c r="E64" s="32">
        <v>528</v>
      </c>
      <c r="F64" s="62">
        <v>49.7</v>
      </c>
      <c r="G64" s="32">
        <v>540</v>
      </c>
      <c r="H64" s="62">
        <v>50.1</v>
      </c>
      <c r="I64" s="32">
        <v>538</v>
      </c>
      <c r="J64" s="62">
        <v>49.9</v>
      </c>
      <c r="K64" s="32">
        <v>657</v>
      </c>
      <c r="L64" s="62">
        <v>50.3</v>
      </c>
      <c r="M64" s="32">
        <v>650</v>
      </c>
      <c r="N64" s="62">
        <v>49.7</v>
      </c>
      <c r="O64" s="32">
        <v>689</v>
      </c>
      <c r="P64" s="62">
        <v>52.6</v>
      </c>
      <c r="Q64" s="32">
        <v>620</v>
      </c>
      <c r="R64" s="62">
        <v>47.4</v>
      </c>
      <c r="S64" s="32">
        <v>700</v>
      </c>
      <c r="T64" s="62">
        <v>53.3</v>
      </c>
      <c r="U64" s="32">
        <v>613</v>
      </c>
      <c r="V64" s="62">
        <v>46.7</v>
      </c>
      <c r="W64" s="32">
        <v>618</v>
      </c>
      <c r="X64" s="62">
        <v>51.6</v>
      </c>
      <c r="Y64" s="32">
        <v>580</v>
      </c>
      <c r="Z64" s="62">
        <v>48.4</v>
      </c>
      <c r="AA64" s="32">
        <v>0</v>
      </c>
      <c r="AB64" s="62">
        <v>0</v>
      </c>
      <c r="AC64" s="32">
        <v>584</v>
      </c>
      <c r="AD64" s="62">
        <v>52</v>
      </c>
      <c r="AE64" s="32">
        <v>539</v>
      </c>
      <c r="AF64" s="62">
        <v>48</v>
      </c>
      <c r="AG64" s="32">
        <v>0</v>
      </c>
      <c r="AH64" s="62">
        <v>0</v>
      </c>
      <c r="AI64" s="32">
        <v>469</v>
      </c>
      <c r="AJ64" s="62">
        <v>53.2</v>
      </c>
      <c r="AK64" s="32">
        <v>413</v>
      </c>
      <c r="AL64" s="62">
        <v>46.8</v>
      </c>
      <c r="AM64" s="32">
        <v>0</v>
      </c>
      <c r="AN64" s="62">
        <v>0</v>
      </c>
      <c r="AO64" s="32">
        <v>557</v>
      </c>
      <c r="AP64" s="62">
        <v>51.1</v>
      </c>
      <c r="AQ64" s="32">
        <v>532</v>
      </c>
      <c r="AR64" s="62">
        <v>48.9</v>
      </c>
      <c r="AS64" s="32">
        <v>0</v>
      </c>
      <c r="AT64" s="62">
        <v>0</v>
      </c>
      <c r="AU64" s="32">
        <v>561</v>
      </c>
      <c r="AV64" s="62">
        <v>47.1</v>
      </c>
      <c r="AW64" s="32">
        <v>628</v>
      </c>
      <c r="AX64" s="62">
        <v>52.8</v>
      </c>
      <c r="AY64" s="32">
        <v>1</v>
      </c>
      <c r="AZ64" s="62">
        <v>0.1</v>
      </c>
      <c r="BA64" s="32">
        <v>687</v>
      </c>
      <c r="BB64" s="62">
        <v>47.9</v>
      </c>
      <c r="BC64" s="32">
        <v>745</v>
      </c>
      <c r="BD64" s="62">
        <v>52</v>
      </c>
      <c r="BE64" s="32">
        <v>1</v>
      </c>
      <c r="BF64" s="62">
        <v>0.1</v>
      </c>
    </row>
    <row r="65" spans="1:58" ht="20.100000000000001" customHeight="1" x14ac:dyDescent="0.35">
      <c r="A65" s="26" t="s">
        <v>156</v>
      </c>
      <c r="B65" s="42" t="s">
        <v>451</v>
      </c>
      <c r="C65" s="28" t="s">
        <v>227</v>
      </c>
      <c r="D65" s="446" t="s">
        <v>227</v>
      </c>
      <c r="E65" s="28" t="s">
        <v>227</v>
      </c>
      <c r="F65" s="446" t="s">
        <v>227</v>
      </c>
      <c r="G65" s="28">
        <v>671</v>
      </c>
      <c r="H65" s="446">
        <v>70.8</v>
      </c>
      <c r="I65" s="28">
        <v>277</v>
      </c>
      <c r="J65" s="446">
        <v>29.2</v>
      </c>
      <c r="K65" s="28">
        <v>807</v>
      </c>
      <c r="L65" s="446">
        <v>64.900000000000006</v>
      </c>
      <c r="M65" s="28">
        <v>437</v>
      </c>
      <c r="N65" s="446">
        <v>35.1</v>
      </c>
      <c r="O65" s="28">
        <v>861</v>
      </c>
      <c r="P65" s="446">
        <v>68.5</v>
      </c>
      <c r="Q65" s="28">
        <v>396</v>
      </c>
      <c r="R65" s="446">
        <v>31.5</v>
      </c>
      <c r="S65" s="28">
        <v>328</v>
      </c>
      <c r="T65" s="446">
        <v>61.2</v>
      </c>
      <c r="U65" s="28">
        <v>208</v>
      </c>
      <c r="V65" s="446">
        <v>38.799999999999997</v>
      </c>
      <c r="W65" s="28">
        <v>537</v>
      </c>
      <c r="X65" s="446">
        <v>62.7</v>
      </c>
      <c r="Y65" s="28">
        <v>317</v>
      </c>
      <c r="Z65" s="446">
        <v>37</v>
      </c>
      <c r="AA65" s="28">
        <v>3</v>
      </c>
      <c r="AB65" s="446">
        <v>0.4</v>
      </c>
      <c r="AC65" s="28">
        <v>881</v>
      </c>
      <c r="AD65" s="446">
        <v>61</v>
      </c>
      <c r="AE65" s="28">
        <v>548</v>
      </c>
      <c r="AF65" s="446">
        <v>38</v>
      </c>
      <c r="AG65" s="28">
        <v>15</v>
      </c>
      <c r="AH65" s="446">
        <v>1</v>
      </c>
      <c r="AI65" s="28">
        <v>889</v>
      </c>
      <c r="AJ65" s="446">
        <v>60.4</v>
      </c>
      <c r="AK65" s="28">
        <v>583</v>
      </c>
      <c r="AL65" s="446">
        <v>39.6</v>
      </c>
      <c r="AM65" s="28">
        <v>0</v>
      </c>
      <c r="AN65" s="446">
        <v>0</v>
      </c>
      <c r="AO65" s="28">
        <v>798</v>
      </c>
      <c r="AP65" s="446">
        <v>56.9</v>
      </c>
      <c r="AQ65" s="28">
        <v>600</v>
      </c>
      <c r="AR65" s="446">
        <v>42.8</v>
      </c>
      <c r="AS65" s="28">
        <v>5</v>
      </c>
      <c r="AT65" s="446">
        <v>0.4</v>
      </c>
      <c r="AU65" s="28">
        <v>699</v>
      </c>
      <c r="AV65" s="446">
        <v>54.4</v>
      </c>
      <c r="AW65" s="28">
        <v>584</v>
      </c>
      <c r="AX65" s="446">
        <v>45.5</v>
      </c>
      <c r="AY65" s="28">
        <v>1</v>
      </c>
      <c r="AZ65" s="446">
        <v>0.1</v>
      </c>
      <c r="BA65" s="28">
        <v>660</v>
      </c>
      <c r="BB65" s="446">
        <v>54.7</v>
      </c>
      <c r="BC65" s="28">
        <v>544</v>
      </c>
      <c r="BD65" s="446">
        <v>45.1</v>
      </c>
      <c r="BE65" s="28">
        <v>2</v>
      </c>
      <c r="BF65" s="446">
        <v>0.2</v>
      </c>
    </row>
    <row r="66" spans="1:58" ht="20.100000000000001" customHeight="1" x14ac:dyDescent="0.35">
      <c r="A66" s="30" t="s">
        <v>156</v>
      </c>
      <c r="B66" s="43" t="s">
        <v>452</v>
      </c>
      <c r="C66" s="32" t="s">
        <v>227</v>
      </c>
      <c r="D66" s="62" t="s">
        <v>227</v>
      </c>
      <c r="E66" s="32" t="s">
        <v>227</v>
      </c>
      <c r="F66" s="62" t="s">
        <v>227</v>
      </c>
      <c r="G66" s="32" t="s">
        <v>227</v>
      </c>
      <c r="H66" s="62" t="s">
        <v>227</v>
      </c>
      <c r="I66" s="32" t="s">
        <v>227</v>
      </c>
      <c r="J66" s="62" t="s">
        <v>227</v>
      </c>
      <c r="K66" s="32" t="s">
        <v>227</v>
      </c>
      <c r="L66" s="62" t="s">
        <v>227</v>
      </c>
      <c r="M66" s="32" t="s">
        <v>227</v>
      </c>
      <c r="N66" s="62" t="s">
        <v>227</v>
      </c>
      <c r="O66" s="32">
        <v>228</v>
      </c>
      <c r="P66" s="62">
        <v>80</v>
      </c>
      <c r="Q66" s="32">
        <v>57</v>
      </c>
      <c r="R66" s="62">
        <v>20</v>
      </c>
      <c r="S66" s="32">
        <v>176</v>
      </c>
      <c r="T66" s="62">
        <v>73</v>
      </c>
      <c r="U66" s="32">
        <v>65</v>
      </c>
      <c r="V66" s="62">
        <v>27</v>
      </c>
      <c r="W66" s="32">
        <v>250</v>
      </c>
      <c r="X66" s="62">
        <v>69.099999999999994</v>
      </c>
      <c r="Y66" s="32">
        <v>108</v>
      </c>
      <c r="Z66" s="62">
        <v>29.8</v>
      </c>
      <c r="AA66" s="32">
        <v>4</v>
      </c>
      <c r="AB66" s="62">
        <v>1.1000000000000001</v>
      </c>
      <c r="AC66" s="32">
        <v>268</v>
      </c>
      <c r="AD66" s="62">
        <v>70.5</v>
      </c>
      <c r="AE66" s="32">
        <v>110</v>
      </c>
      <c r="AF66" s="62">
        <v>28.9</v>
      </c>
      <c r="AG66" s="32">
        <v>2</v>
      </c>
      <c r="AH66" s="62">
        <v>0.5</v>
      </c>
      <c r="AI66" s="32">
        <v>251</v>
      </c>
      <c r="AJ66" s="62">
        <v>69.900000000000006</v>
      </c>
      <c r="AK66" s="32">
        <v>108</v>
      </c>
      <c r="AL66" s="62">
        <v>30.1</v>
      </c>
      <c r="AM66" s="32">
        <v>0</v>
      </c>
      <c r="AN66" s="62">
        <v>0</v>
      </c>
      <c r="AO66" s="32">
        <v>274</v>
      </c>
      <c r="AP66" s="62">
        <v>68.8</v>
      </c>
      <c r="AQ66" s="32">
        <v>120</v>
      </c>
      <c r="AR66" s="62">
        <v>30.2</v>
      </c>
      <c r="AS66" s="32">
        <v>4</v>
      </c>
      <c r="AT66" s="62">
        <v>1</v>
      </c>
      <c r="AU66" s="32">
        <v>315</v>
      </c>
      <c r="AV66" s="62">
        <v>70.3</v>
      </c>
      <c r="AW66" s="32">
        <v>133</v>
      </c>
      <c r="AX66" s="62">
        <v>29.7</v>
      </c>
      <c r="AY66" s="32">
        <v>0</v>
      </c>
      <c r="AZ66" s="62">
        <v>0</v>
      </c>
      <c r="BA66" s="32">
        <v>214</v>
      </c>
      <c r="BB66" s="62">
        <v>65.2</v>
      </c>
      <c r="BC66" s="32">
        <v>114</v>
      </c>
      <c r="BD66" s="62">
        <v>34.799999999999997</v>
      </c>
      <c r="BE66" s="32">
        <v>0</v>
      </c>
      <c r="BF66" s="62">
        <v>0</v>
      </c>
    </row>
    <row r="67" spans="1:58" ht="20.100000000000001" customHeight="1" x14ac:dyDescent="0.35">
      <c r="A67" s="26" t="s">
        <v>161</v>
      </c>
      <c r="B67" s="42" t="s">
        <v>162</v>
      </c>
      <c r="C67" s="28">
        <v>184</v>
      </c>
      <c r="D67" s="446">
        <v>57.5</v>
      </c>
      <c r="E67" s="28">
        <v>136</v>
      </c>
      <c r="F67" s="446">
        <v>42.5</v>
      </c>
      <c r="G67" s="28" t="s">
        <v>424</v>
      </c>
      <c r="H67" s="446" t="s">
        <v>227</v>
      </c>
      <c r="I67" s="28" t="s">
        <v>424</v>
      </c>
      <c r="J67" s="446" t="s">
        <v>227</v>
      </c>
      <c r="K67" s="28">
        <v>141</v>
      </c>
      <c r="L67" s="446">
        <v>49.6</v>
      </c>
      <c r="M67" s="28">
        <v>143</v>
      </c>
      <c r="N67" s="446">
        <v>50.4</v>
      </c>
      <c r="O67" s="28">
        <v>139</v>
      </c>
      <c r="P67" s="446">
        <v>52.7</v>
      </c>
      <c r="Q67" s="28">
        <v>125</v>
      </c>
      <c r="R67" s="446">
        <v>47.3</v>
      </c>
      <c r="S67" s="28">
        <v>187</v>
      </c>
      <c r="T67" s="446">
        <v>52.8</v>
      </c>
      <c r="U67" s="28">
        <v>167</v>
      </c>
      <c r="V67" s="446">
        <v>47.2</v>
      </c>
      <c r="W67" s="28">
        <v>159</v>
      </c>
      <c r="X67" s="446">
        <v>53.7</v>
      </c>
      <c r="Y67" s="28">
        <v>137</v>
      </c>
      <c r="Z67" s="446">
        <v>46.3</v>
      </c>
      <c r="AA67" s="28">
        <v>0</v>
      </c>
      <c r="AB67" s="446">
        <v>0</v>
      </c>
      <c r="AC67" s="28">
        <v>153</v>
      </c>
      <c r="AD67" s="446">
        <v>42.9</v>
      </c>
      <c r="AE67" s="28">
        <v>202</v>
      </c>
      <c r="AF67" s="446">
        <v>56.6</v>
      </c>
      <c r="AG67" s="28">
        <v>2</v>
      </c>
      <c r="AH67" s="446">
        <v>0.6</v>
      </c>
      <c r="AI67" s="28">
        <v>177</v>
      </c>
      <c r="AJ67" s="446">
        <v>53.2</v>
      </c>
      <c r="AK67" s="28">
        <v>156</v>
      </c>
      <c r="AL67" s="446">
        <v>46.8</v>
      </c>
      <c r="AM67" s="28">
        <v>0</v>
      </c>
      <c r="AN67" s="446">
        <v>0</v>
      </c>
      <c r="AO67" s="28">
        <v>186</v>
      </c>
      <c r="AP67" s="446">
        <v>58.9</v>
      </c>
      <c r="AQ67" s="28">
        <v>130</v>
      </c>
      <c r="AR67" s="446">
        <v>41.1</v>
      </c>
      <c r="AS67" s="28">
        <v>0</v>
      </c>
      <c r="AT67" s="446">
        <v>0</v>
      </c>
      <c r="AU67" s="28">
        <v>169</v>
      </c>
      <c r="AV67" s="446">
        <v>46.9</v>
      </c>
      <c r="AW67" s="28">
        <v>190</v>
      </c>
      <c r="AX67" s="446">
        <v>52.8</v>
      </c>
      <c r="AY67" s="28">
        <v>1</v>
      </c>
      <c r="AZ67" s="446">
        <v>0.3</v>
      </c>
      <c r="BA67" s="28">
        <v>1029</v>
      </c>
      <c r="BB67" s="446">
        <v>47</v>
      </c>
      <c r="BC67" s="28">
        <v>1158</v>
      </c>
      <c r="BD67" s="446">
        <v>52.9</v>
      </c>
      <c r="BE67" s="28">
        <v>1</v>
      </c>
      <c r="BF67" s="446">
        <v>0</v>
      </c>
    </row>
    <row r="68" spans="1:58" ht="20.100000000000001" customHeight="1" x14ac:dyDescent="0.35">
      <c r="A68" s="30" t="s">
        <v>164</v>
      </c>
      <c r="B68" s="43" t="s">
        <v>165</v>
      </c>
      <c r="C68" s="32">
        <v>96</v>
      </c>
      <c r="D68" s="62">
        <v>52.7</v>
      </c>
      <c r="E68" s="32">
        <v>86</v>
      </c>
      <c r="F68" s="62">
        <v>47.3</v>
      </c>
      <c r="G68" s="32">
        <v>205</v>
      </c>
      <c r="H68" s="62">
        <v>57.4</v>
      </c>
      <c r="I68" s="32">
        <v>152</v>
      </c>
      <c r="J68" s="62">
        <v>42.6</v>
      </c>
      <c r="K68" s="32">
        <v>97</v>
      </c>
      <c r="L68" s="62">
        <v>64.2</v>
      </c>
      <c r="M68" s="32">
        <v>54</v>
      </c>
      <c r="N68" s="62">
        <v>35.799999999999997</v>
      </c>
      <c r="O68" s="32">
        <v>91</v>
      </c>
      <c r="P68" s="62">
        <v>55.5</v>
      </c>
      <c r="Q68" s="32">
        <v>73</v>
      </c>
      <c r="R68" s="62">
        <v>44.5</v>
      </c>
      <c r="S68" s="32">
        <v>129</v>
      </c>
      <c r="T68" s="62">
        <v>54.2</v>
      </c>
      <c r="U68" s="32">
        <v>109</v>
      </c>
      <c r="V68" s="62">
        <v>45.8</v>
      </c>
      <c r="W68" s="32">
        <v>140</v>
      </c>
      <c r="X68" s="62">
        <v>57.9</v>
      </c>
      <c r="Y68" s="32">
        <v>101</v>
      </c>
      <c r="Z68" s="62">
        <v>41.7</v>
      </c>
      <c r="AA68" s="32">
        <v>1</v>
      </c>
      <c r="AB68" s="62">
        <v>0.4</v>
      </c>
      <c r="AC68" s="32">
        <v>151</v>
      </c>
      <c r="AD68" s="62">
        <v>57.6</v>
      </c>
      <c r="AE68" s="32">
        <v>109</v>
      </c>
      <c r="AF68" s="62">
        <v>41.6</v>
      </c>
      <c r="AG68" s="32">
        <v>2</v>
      </c>
      <c r="AH68" s="62">
        <v>0.8</v>
      </c>
      <c r="AI68" s="32">
        <v>94</v>
      </c>
      <c r="AJ68" s="62">
        <v>51.6</v>
      </c>
      <c r="AK68" s="32">
        <v>88</v>
      </c>
      <c r="AL68" s="62">
        <v>48.4</v>
      </c>
      <c r="AM68" s="32">
        <v>0</v>
      </c>
      <c r="AN68" s="62">
        <v>0</v>
      </c>
      <c r="AO68" s="32">
        <v>89</v>
      </c>
      <c r="AP68" s="62">
        <v>51.1</v>
      </c>
      <c r="AQ68" s="32">
        <v>85</v>
      </c>
      <c r="AR68" s="62">
        <v>48.9</v>
      </c>
      <c r="AS68" s="32">
        <v>0</v>
      </c>
      <c r="AT68" s="62">
        <v>0</v>
      </c>
      <c r="AU68" s="32">
        <v>92</v>
      </c>
      <c r="AV68" s="62">
        <v>52.9</v>
      </c>
      <c r="AW68" s="32">
        <v>82</v>
      </c>
      <c r="AX68" s="62">
        <v>47.1</v>
      </c>
      <c r="AY68" s="32">
        <v>0</v>
      </c>
      <c r="AZ68" s="62">
        <v>0</v>
      </c>
      <c r="BA68" s="32">
        <v>94</v>
      </c>
      <c r="BB68" s="62">
        <v>46.8</v>
      </c>
      <c r="BC68" s="32">
        <v>107</v>
      </c>
      <c r="BD68" s="62">
        <v>53.2</v>
      </c>
      <c r="BE68" s="32">
        <v>0</v>
      </c>
      <c r="BF68" s="62">
        <v>0</v>
      </c>
    </row>
    <row r="69" spans="1:58" ht="20.100000000000001" customHeight="1" x14ac:dyDescent="0.35">
      <c r="A69" s="26" t="s">
        <v>167</v>
      </c>
      <c r="B69" s="42" t="s">
        <v>168</v>
      </c>
      <c r="C69" s="28">
        <v>720</v>
      </c>
      <c r="D69" s="446">
        <v>58.7</v>
      </c>
      <c r="E69" s="28">
        <v>507</v>
      </c>
      <c r="F69" s="446">
        <v>41.3</v>
      </c>
      <c r="G69" s="28">
        <v>637</v>
      </c>
      <c r="H69" s="446">
        <v>56.6</v>
      </c>
      <c r="I69" s="28">
        <v>489</v>
      </c>
      <c r="J69" s="446">
        <v>43.4</v>
      </c>
      <c r="K69" s="28">
        <v>642</v>
      </c>
      <c r="L69" s="446">
        <v>55.4</v>
      </c>
      <c r="M69" s="28">
        <v>517</v>
      </c>
      <c r="N69" s="446">
        <v>44.6</v>
      </c>
      <c r="O69" s="28">
        <v>557</v>
      </c>
      <c r="P69" s="446">
        <v>53.3</v>
      </c>
      <c r="Q69" s="28">
        <v>488</v>
      </c>
      <c r="R69" s="446">
        <v>46.7</v>
      </c>
      <c r="S69" s="28">
        <v>595</v>
      </c>
      <c r="T69" s="446">
        <v>54.8</v>
      </c>
      <c r="U69" s="28">
        <v>491</v>
      </c>
      <c r="V69" s="446">
        <v>45.2</v>
      </c>
      <c r="W69" s="28">
        <v>665</v>
      </c>
      <c r="X69" s="446">
        <v>51.7</v>
      </c>
      <c r="Y69" s="28">
        <v>599</v>
      </c>
      <c r="Z69" s="446">
        <v>46.6</v>
      </c>
      <c r="AA69" s="28">
        <v>22</v>
      </c>
      <c r="AB69" s="446">
        <v>1.7</v>
      </c>
      <c r="AC69" s="28">
        <v>746</v>
      </c>
      <c r="AD69" s="446">
        <v>52.1</v>
      </c>
      <c r="AE69" s="28">
        <v>667</v>
      </c>
      <c r="AF69" s="446">
        <v>46.6</v>
      </c>
      <c r="AG69" s="28">
        <v>18</v>
      </c>
      <c r="AH69" s="446">
        <v>1.3</v>
      </c>
      <c r="AI69" s="28">
        <v>702</v>
      </c>
      <c r="AJ69" s="446">
        <v>51.4</v>
      </c>
      <c r="AK69" s="28">
        <v>663</v>
      </c>
      <c r="AL69" s="446">
        <v>48.5</v>
      </c>
      <c r="AM69" s="28">
        <v>1</v>
      </c>
      <c r="AN69" s="446">
        <v>0.1</v>
      </c>
      <c r="AO69" s="28">
        <v>512</v>
      </c>
      <c r="AP69" s="446">
        <v>51.3</v>
      </c>
      <c r="AQ69" s="28">
        <v>484</v>
      </c>
      <c r="AR69" s="446">
        <v>48.4</v>
      </c>
      <c r="AS69" s="28">
        <v>3</v>
      </c>
      <c r="AT69" s="446">
        <v>0.3</v>
      </c>
      <c r="AU69" s="28">
        <v>502</v>
      </c>
      <c r="AV69" s="446">
        <v>52.3</v>
      </c>
      <c r="AW69" s="28">
        <v>455</v>
      </c>
      <c r="AX69" s="446">
        <v>47.4</v>
      </c>
      <c r="AY69" s="28">
        <v>3</v>
      </c>
      <c r="AZ69" s="446">
        <v>0.3</v>
      </c>
      <c r="BA69" s="28">
        <v>466</v>
      </c>
      <c r="BB69" s="446">
        <v>48.4</v>
      </c>
      <c r="BC69" s="28">
        <v>495</v>
      </c>
      <c r="BD69" s="446">
        <v>51.5</v>
      </c>
      <c r="BE69" s="28">
        <v>1</v>
      </c>
      <c r="BF69" s="446">
        <v>0.1</v>
      </c>
    </row>
    <row r="70" spans="1:58" ht="20.100000000000001" customHeight="1" x14ac:dyDescent="0.35">
      <c r="A70" s="30" t="s">
        <v>170</v>
      </c>
      <c r="B70" s="43" t="s">
        <v>171</v>
      </c>
      <c r="C70" s="31">
        <v>1920</v>
      </c>
      <c r="D70" s="62">
        <v>60.4</v>
      </c>
      <c r="E70" s="31">
        <v>1260</v>
      </c>
      <c r="F70" s="62">
        <v>39.6</v>
      </c>
      <c r="G70" s="31">
        <v>1480</v>
      </c>
      <c r="H70" s="62">
        <v>58.2</v>
      </c>
      <c r="I70" s="31">
        <v>1064</v>
      </c>
      <c r="J70" s="62">
        <v>41.8</v>
      </c>
      <c r="K70" s="31">
        <v>1440</v>
      </c>
      <c r="L70" s="62">
        <v>55.8</v>
      </c>
      <c r="M70" s="31">
        <v>1142</v>
      </c>
      <c r="N70" s="62">
        <v>44.2</v>
      </c>
      <c r="O70" s="31">
        <v>1410</v>
      </c>
      <c r="P70" s="62">
        <v>56.5</v>
      </c>
      <c r="Q70" s="31">
        <v>1084</v>
      </c>
      <c r="R70" s="62">
        <v>43.5</v>
      </c>
      <c r="S70" s="31">
        <v>1310</v>
      </c>
      <c r="T70" s="62">
        <v>55.3</v>
      </c>
      <c r="U70" s="31">
        <v>1058</v>
      </c>
      <c r="V70" s="62">
        <v>44.7</v>
      </c>
      <c r="W70" s="31">
        <v>1231</v>
      </c>
      <c r="X70" s="62">
        <v>54.3</v>
      </c>
      <c r="Y70" s="31">
        <v>1005</v>
      </c>
      <c r="Z70" s="62">
        <v>44.4</v>
      </c>
      <c r="AA70" s="32">
        <v>30</v>
      </c>
      <c r="AB70" s="62">
        <v>1.3</v>
      </c>
      <c r="AC70" s="31">
        <v>1207</v>
      </c>
      <c r="AD70" s="62">
        <v>52.1</v>
      </c>
      <c r="AE70" s="31">
        <v>1080</v>
      </c>
      <c r="AF70" s="62">
        <v>46.6</v>
      </c>
      <c r="AG70" s="32">
        <v>29</v>
      </c>
      <c r="AH70" s="62">
        <v>1.3</v>
      </c>
      <c r="AI70" s="31">
        <v>1135</v>
      </c>
      <c r="AJ70" s="62">
        <v>52.5</v>
      </c>
      <c r="AK70" s="31">
        <v>1027</v>
      </c>
      <c r="AL70" s="62">
        <v>47.5</v>
      </c>
      <c r="AM70" s="32">
        <v>0</v>
      </c>
      <c r="AN70" s="62">
        <v>0</v>
      </c>
      <c r="AO70" s="31">
        <v>1177</v>
      </c>
      <c r="AP70" s="62">
        <v>50</v>
      </c>
      <c r="AQ70" s="31">
        <v>1161</v>
      </c>
      <c r="AR70" s="62">
        <v>49.3</v>
      </c>
      <c r="AS70" s="32">
        <v>15</v>
      </c>
      <c r="AT70" s="62">
        <v>0.6</v>
      </c>
      <c r="AU70" s="31">
        <v>1198</v>
      </c>
      <c r="AV70" s="62">
        <v>51.7</v>
      </c>
      <c r="AW70" s="31">
        <v>1117</v>
      </c>
      <c r="AX70" s="62">
        <v>48.2</v>
      </c>
      <c r="AY70" s="32">
        <v>1</v>
      </c>
      <c r="AZ70" s="62">
        <v>0</v>
      </c>
      <c r="BA70" s="31">
        <v>1216</v>
      </c>
      <c r="BB70" s="62">
        <v>49.9</v>
      </c>
      <c r="BC70" s="31">
        <v>1222</v>
      </c>
      <c r="BD70" s="62">
        <v>50.1</v>
      </c>
      <c r="BE70" s="32">
        <v>0</v>
      </c>
      <c r="BF70" s="62">
        <v>0</v>
      </c>
    </row>
    <row r="71" spans="1:58" ht="20.100000000000001" customHeight="1" x14ac:dyDescent="0.35">
      <c r="A71" s="26" t="s">
        <v>173</v>
      </c>
      <c r="B71" s="42" t="s">
        <v>174</v>
      </c>
      <c r="C71" s="28">
        <v>77</v>
      </c>
      <c r="D71" s="446">
        <v>39.5</v>
      </c>
      <c r="E71" s="28">
        <v>118</v>
      </c>
      <c r="F71" s="446">
        <v>60.5</v>
      </c>
      <c r="G71" s="28">
        <v>48</v>
      </c>
      <c r="H71" s="446">
        <v>37.799999999999997</v>
      </c>
      <c r="I71" s="28">
        <v>79</v>
      </c>
      <c r="J71" s="446">
        <v>62.2</v>
      </c>
      <c r="K71" s="28">
        <v>33</v>
      </c>
      <c r="L71" s="446">
        <v>32.700000000000003</v>
      </c>
      <c r="M71" s="28">
        <v>68</v>
      </c>
      <c r="N71" s="446">
        <v>67.3</v>
      </c>
      <c r="O71" s="28">
        <v>20</v>
      </c>
      <c r="P71" s="446">
        <v>29.9</v>
      </c>
      <c r="Q71" s="28">
        <v>47</v>
      </c>
      <c r="R71" s="446">
        <v>70.099999999999994</v>
      </c>
      <c r="S71" s="28">
        <v>23</v>
      </c>
      <c r="T71" s="446">
        <v>31.9</v>
      </c>
      <c r="U71" s="28">
        <v>49</v>
      </c>
      <c r="V71" s="446">
        <v>68.099999999999994</v>
      </c>
      <c r="W71" s="28">
        <v>17</v>
      </c>
      <c r="X71" s="446">
        <v>23</v>
      </c>
      <c r="Y71" s="28">
        <v>57</v>
      </c>
      <c r="Z71" s="446">
        <v>77</v>
      </c>
      <c r="AA71" s="28">
        <v>0</v>
      </c>
      <c r="AB71" s="446">
        <v>0</v>
      </c>
      <c r="AC71" s="28">
        <v>13</v>
      </c>
      <c r="AD71" s="446">
        <v>19.7</v>
      </c>
      <c r="AE71" s="28">
        <v>53</v>
      </c>
      <c r="AF71" s="446">
        <v>80.3</v>
      </c>
      <c r="AG71" s="28">
        <v>0</v>
      </c>
      <c r="AH71" s="446">
        <v>0</v>
      </c>
      <c r="AI71" s="28">
        <v>33</v>
      </c>
      <c r="AJ71" s="446">
        <v>34</v>
      </c>
      <c r="AK71" s="28">
        <v>64</v>
      </c>
      <c r="AL71" s="446">
        <v>66</v>
      </c>
      <c r="AM71" s="28">
        <v>0</v>
      </c>
      <c r="AN71" s="446">
        <v>0</v>
      </c>
      <c r="AO71" s="28">
        <v>54</v>
      </c>
      <c r="AP71" s="446">
        <v>41.9</v>
      </c>
      <c r="AQ71" s="28">
        <v>75</v>
      </c>
      <c r="AR71" s="446">
        <v>58.1</v>
      </c>
      <c r="AS71" s="28">
        <v>0</v>
      </c>
      <c r="AT71" s="446">
        <v>0</v>
      </c>
      <c r="AU71" s="28">
        <v>25</v>
      </c>
      <c r="AV71" s="446">
        <v>31.3</v>
      </c>
      <c r="AW71" s="28">
        <v>55</v>
      </c>
      <c r="AX71" s="446">
        <v>68.8</v>
      </c>
      <c r="AY71" s="28">
        <v>0</v>
      </c>
      <c r="AZ71" s="446">
        <v>0</v>
      </c>
      <c r="BA71" s="28">
        <v>27</v>
      </c>
      <c r="BB71" s="446">
        <v>32.5</v>
      </c>
      <c r="BC71" s="28">
        <v>56</v>
      </c>
      <c r="BD71" s="446">
        <v>67.5</v>
      </c>
      <c r="BE71" s="28">
        <v>0</v>
      </c>
      <c r="BF71" s="446">
        <v>0</v>
      </c>
    </row>
    <row r="72" spans="1:58" ht="32.25" customHeight="1" thickBot="1" x14ac:dyDescent="0.4">
      <c r="A72" s="60"/>
      <c r="B72" s="61" t="s">
        <v>299</v>
      </c>
      <c r="C72" s="47">
        <v>32966</v>
      </c>
      <c r="D72" s="50">
        <v>56.6</v>
      </c>
      <c r="E72" s="47">
        <v>25259</v>
      </c>
      <c r="F72" s="50">
        <v>43.4</v>
      </c>
      <c r="G72" s="47">
        <v>36528</v>
      </c>
      <c r="H72" s="51">
        <v>56</v>
      </c>
      <c r="I72" s="47">
        <v>28746</v>
      </c>
      <c r="J72" s="51">
        <v>44</v>
      </c>
      <c r="K72" s="47">
        <v>35397</v>
      </c>
      <c r="L72" s="50">
        <v>53.8</v>
      </c>
      <c r="M72" s="47">
        <v>30392</v>
      </c>
      <c r="N72" s="50">
        <v>46.2</v>
      </c>
      <c r="O72" s="47">
        <v>36063</v>
      </c>
      <c r="P72" s="50">
        <v>54.7</v>
      </c>
      <c r="Q72" s="47">
        <v>29816</v>
      </c>
      <c r="R72" s="50">
        <v>45.3</v>
      </c>
      <c r="S72" s="47">
        <v>33064</v>
      </c>
      <c r="T72" s="50">
        <v>53.4</v>
      </c>
      <c r="U72" s="47">
        <v>28831</v>
      </c>
      <c r="V72" s="50">
        <v>46.6</v>
      </c>
      <c r="W72" s="47">
        <v>37722</v>
      </c>
      <c r="X72" s="50">
        <v>51.7</v>
      </c>
      <c r="Y72" s="47">
        <v>34341</v>
      </c>
      <c r="Z72" s="51">
        <v>47</v>
      </c>
      <c r="AA72" s="50">
        <v>934</v>
      </c>
      <c r="AB72" s="50">
        <v>1.3</v>
      </c>
      <c r="AC72" s="47">
        <v>40728</v>
      </c>
      <c r="AD72" s="50">
        <v>50.9</v>
      </c>
      <c r="AE72" s="47">
        <v>38546</v>
      </c>
      <c r="AF72" s="50">
        <v>48.2</v>
      </c>
      <c r="AG72" s="50">
        <v>679</v>
      </c>
      <c r="AH72" s="50">
        <v>0.8</v>
      </c>
      <c r="AI72" s="47">
        <v>35618</v>
      </c>
      <c r="AJ72" s="50">
        <v>50.4</v>
      </c>
      <c r="AK72" s="47">
        <v>35013</v>
      </c>
      <c r="AL72" s="50">
        <v>49.5</v>
      </c>
      <c r="AM72" s="50">
        <v>36</v>
      </c>
      <c r="AN72" s="50">
        <v>0.1</v>
      </c>
      <c r="AO72" s="47">
        <v>32009</v>
      </c>
      <c r="AP72" s="51">
        <v>48.971130456068416</v>
      </c>
      <c r="AQ72" s="47">
        <v>33169</v>
      </c>
      <c r="AR72" s="51">
        <v>50.745834799504308</v>
      </c>
      <c r="AS72" s="50">
        <v>185</v>
      </c>
      <c r="AT72" s="51">
        <v>0.28183175405990069</v>
      </c>
      <c r="AU72" s="47">
        <v>35301</v>
      </c>
      <c r="AV72" s="51">
        <v>48.291381668946649</v>
      </c>
      <c r="AW72" s="47">
        <v>37729</v>
      </c>
      <c r="AX72" s="51">
        <v>51.612859097127227</v>
      </c>
      <c r="AY72" s="50">
        <v>70</v>
      </c>
      <c r="AZ72" s="51">
        <v>9.575923392612859E-2</v>
      </c>
      <c r="BA72" s="47">
        <v>32227</v>
      </c>
      <c r="BB72" s="51">
        <v>47</v>
      </c>
      <c r="BC72" s="47">
        <v>36260</v>
      </c>
      <c r="BD72" s="51">
        <v>52.9</v>
      </c>
      <c r="BE72" s="50">
        <v>101</v>
      </c>
      <c r="BF72" s="51">
        <v>0.1</v>
      </c>
    </row>
    <row r="73" spans="1:58" s="648" customFormat="1" ht="21.95" customHeight="1" thickTop="1" x14ac:dyDescent="0.35">
      <c r="A73" s="680"/>
      <c r="B73" s="719" t="s">
        <v>754</v>
      </c>
      <c r="C73" s="719"/>
      <c r="D73" s="681"/>
      <c r="E73" s="682"/>
      <c r="F73" s="682"/>
      <c r="G73" s="681"/>
      <c r="H73" s="682"/>
      <c r="I73" s="682"/>
      <c r="J73" s="681"/>
      <c r="K73" s="682"/>
      <c r="L73" s="682"/>
      <c r="M73" s="681"/>
      <c r="N73" s="719"/>
      <c r="O73" s="719"/>
      <c r="P73" s="681"/>
      <c r="Q73" s="682"/>
      <c r="R73" s="682"/>
      <c r="S73" s="681"/>
      <c r="T73" s="682"/>
      <c r="U73" s="682"/>
      <c r="V73" s="681"/>
      <c r="W73" s="682"/>
      <c r="X73" s="682"/>
      <c r="Y73" s="681"/>
      <c r="Z73" s="719"/>
      <c r="AA73" s="719"/>
      <c r="AB73" s="681"/>
      <c r="AC73" s="682"/>
      <c r="AD73" s="682"/>
      <c r="AE73" s="681"/>
      <c r="AF73" s="682"/>
      <c r="AG73" s="682"/>
      <c r="AH73" s="681"/>
      <c r="AI73" s="682"/>
      <c r="AJ73" s="682"/>
      <c r="AK73" s="681"/>
      <c r="AL73" s="719"/>
      <c r="AM73" s="719"/>
      <c r="AN73" s="681"/>
      <c r="AO73" s="682"/>
      <c r="AP73" s="682"/>
      <c r="AQ73" s="681"/>
      <c r="AR73" s="682"/>
      <c r="AS73" s="682"/>
      <c r="AT73" s="681"/>
      <c r="AU73" s="682"/>
      <c r="AV73" s="682"/>
      <c r="AW73" s="681"/>
      <c r="AX73" s="681"/>
      <c r="AY73" s="681"/>
      <c r="AZ73" s="681"/>
      <c r="BA73" s="681"/>
      <c r="BB73" s="681"/>
      <c r="BC73" s="681"/>
      <c r="BD73" s="681"/>
      <c r="BE73" s="681"/>
      <c r="BF73" s="681"/>
    </row>
    <row r="74" spans="1:58" s="458" customFormat="1" ht="20.100000000000001" customHeight="1" x14ac:dyDescent="0.35">
      <c r="A74" s="63" t="s">
        <v>731</v>
      </c>
      <c r="B74" s="64" t="s">
        <v>732</v>
      </c>
      <c r="C74" s="651">
        <v>0</v>
      </c>
      <c r="D74" s="652">
        <v>0</v>
      </c>
      <c r="E74" s="651">
        <v>0</v>
      </c>
      <c r="F74" s="651">
        <v>0</v>
      </c>
      <c r="G74" s="652">
        <v>0</v>
      </c>
      <c r="H74" s="651">
        <v>0</v>
      </c>
      <c r="I74" s="651">
        <v>0</v>
      </c>
      <c r="J74" s="652">
        <v>0</v>
      </c>
      <c r="K74" s="651">
        <v>0</v>
      </c>
      <c r="L74" s="651" t="s">
        <v>227</v>
      </c>
      <c r="M74" s="651" t="s">
        <v>227</v>
      </c>
      <c r="N74" s="651" t="s">
        <v>227</v>
      </c>
      <c r="O74" s="651" t="s">
        <v>227</v>
      </c>
      <c r="P74" s="651" t="s">
        <v>227</v>
      </c>
      <c r="Q74" s="651" t="s">
        <v>227</v>
      </c>
      <c r="R74" s="651" t="s">
        <v>227</v>
      </c>
      <c r="S74" s="651" t="s">
        <v>227</v>
      </c>
      <c r="T74" s="651" t="s">
        <v>227</v>
      </c>
      <c r="U74" s="651" t="s">
        <v>227</v>
      </c>
      <c r="V74" s="651" t="s">
        <v>227</v>
      </c>
      <c r="W74" s="651" t="s">
        <v>227</v>
      </c>
      <c r="X74" s="651" t="s">
        <v>227</v>
      </c>
      <c r="Y74" s="651" t="s">
        <v>227</v>
      </c>
      <c r="Z74" s="651" t="s">
        <v>227</v>
      </c>
      <c r="AA74" s="651" t="s">
        <v>227</v>
      </c>
      <c r="AB74" s="651" t="s">
        <v>227</v>
      </c>
      <c r="AC74" s="651" t="s">
        <v>227</v>
      </c>
      <c r="AD74" s="651" t="s">
        <v>227</v>
      </c>
      <c r="AE74" s="651" t="s">
        <v>227</v>
      </c>
      <c r="AF74" s="651" t="s">
        <v>227</v>
      </c>
      <c r="AG74" s="651" t="s">
        <v>227</v>
      </c>
      <c r="AH74" s="651" t="s">
        <v>227</v>
      </c>
      <c r="AI74" s="651" t="s">
        <v>227</v>
      </c>
      <c r="AJ74" s="651" t="s">
        <v>227</v>
      </c>
      <c r="AK74" s="651" t="s">
        <v>227</v>
      </c>
      <c r="AL74" s="651" t="s">
        <v>227</v>
      </c>
      <c r="AM74" s="651" t="s">
        <v>227</v>
      </c>
      <c r="AN74" s="651" t="s">
        <v>227</v>
      </c>
      <c r="AO74" s="651" t="s">
        <v>227</v>
      </c>
      <c r="AP74" s="651" t="s">
        <v>227</v>
      </c>
      <c r="AQ74" s="651" t="s">
        <v>227</v>
      </c>
      <c r="AR74" s="651" t="s">
        <v>227</v>
      </c>
      <c r="AS74" s="651" t="s">
        <v>227</v>
      </c>
      <c r="AT74" s="651" t="s">
        <v>227</v>
      </c>
      <c r="AU74" s="651">
        <v>572</v>
      </c>
      <c r="AV74" s="652">
        <v>32.298136645962735</v>
      </c>
      <c r="AW74" s="651">
        <v>1199</v>
      </c>
      <c r="AX74" s="652">
        <v>67.701863354037258</v>
      </c>
      <c r="AY74" s="684">
        <v>0</v>
      </c>
      <c r="AZ74" s="683">
        <v>0</v>
      </c>
      <c r="BA74" s="651">
        <v>1722</v>
      </c>
      <c r="BB74" s="652">
        <v>44.797086368366287</v>
      </c>
      <c r="BC74" s="651">
        <v>2122</v>
      </c>
      <c r="BD74" s="652">
        <v>55.202913631633713</v>
      </c>
      <c r="BE74" s="684">
        <v>0</v>
      </c>
      <c r="BF74" s="683">
        <v>0</v>
      </c>
    </row>
    <row r="75" spans="1:58" ht="40.5" customHeight="1" x14ac:dyDescent="0.35">
      <c r="A75" s="716" t="s">
        <v>672</v>
      </c>
      <c r="B75" s="716"/>
    </row>
    <row r="76" spans="1:58" ht="18" customHeight="1" x14ac:dyDescent="0.35">
      <c r="A76" s="41" t="s">
        <v>673</v>
      </c>
      <c r="B76" s="395"/>
    </row>
    <row r="77" spans="1:58" ht="16.5" customHeight="1" x14ac:dyDescent="0.35">
      <c r="A77" s="41" t="s">
        <v>666</v>
      </c>
      <c r="B77" s="395"/>
    </row>
    <row r="78" spans="1:58" x14ac:dyDescent="0.35">
      <c r="A78" s="41"/>
      <c r="B78" s="395"/>
    </row>
    <row r="79" spans="1:58" ht="26.25" customHeight="1" x14ac:dyDescent="0.35">
      <c r="A79" s="717" t="s">
        <v>671</v>
      </c>
      <c r="B79" s="717"/>
      <c r="AU79" s="52"/>
      <c r="BA79" s="52"/>
    </row>
    <row r="80" spans="1:58" x14ac:dyDescent="0.35">
      <c r="A80" s="41" t="s">
        <v>762</v>
      </c>
      <c r="B80" s="396"/>
    </row>
    <row r="81" spans="47:53" x14ac:dyDescent="0.35">
      <c r="AU81" s="52"/>
      <c r="BA81" s="52"/>
    </row>
  </sheetData>
  <autoFilter ref="A5:BF5"/>
  <mergeCells count="49">
    <mergeCell ref="N73:O73"/>
    <mergeCell ref="Z73:AA73"/>
    <mergeCell ref="AL73:AM73"/>
    <mergeCell ref="BA3:BF3"/>
    <mergeCell ref="BA4:BB4"/>
    <mergeCell ref="BC4:BD4"/>
    <mergeCell ref="BE4:BF4"/>
    <mergeCell ref="AU3:AZ3"/>
    <mergeCell ref="AS4:AT4"/>
    <mergeCell ref="AU4:AV4"/>
    <mergeCell ref="AW4:AX4"/>
    <mergeCell ref="AY4:AZ4"/>
    <mergeCell ref="AI4:AJ4"/>
    <mergeCell ref="AK4:AL4"/>
    <mergeCell ref="AM4:AN4"/>
    <mergeCell ref="AO4:AP4"/>
    <mergeCell ref="AO3:AT3"/>
    <mergeCell ref="AQ4:AR4"/>
    <mergeCell ref="C4:D4"/>
    <mergeCell ref="E4:F4"/>
    <mergeCell ref="AI3:AN3"/>
    <mergeCell ref="AE4:AF4"/>
    <mergeCell ref="G4:H4"/>
    <mergeCell ref="I4:J4"/>
    <mergeCell ref="K4:L4"/>
    <mergeCell ref="M4:N4"/>
    <mergeCell ref="O4:P4"/>
    <mergeCell ref="Q4:R4"/>
    <mergeCell ref="S4:T4"/>
    <mergeCell ref="U4:V4"/>
    <mergeCell ref="W4:X4"/>
    <mergeCell ref="Y4:Z4"/>
    <mergeCell ref="G3:J3"/>
    <mergeCell ref="K3:N3"/>
    <mergeCell ref="O3:R3"/>
    <mergeCell ref="AC4:AD4"/>
    <mergeCell ref="S3:V3"/>
    <mergeCell ref="W3:AB3"/>
    <mergeCell ref="AC3:AH3"/>
    <mergeCell ref="AA4:AB4"/>
    <mergeCell ref="AG4:AH4"/>
    <mergeCell ref="A1:B1"/>
    <mergeCell ref="A2:B2"/>
    <mergeCell ref="A75:B75"/>
    <mergeCell ref="A79:B79"/>
    <mergeCell ref="A3:B3"/>
    <mergeCell ref="A4:B4"/>
    <mergeCell ref="B73:C73"/>
    <mergeCell ref="C3:F3"/>
  </mergeCells>
  <hyperlinks>
    <hyperlink ref="A2:B2" location="TOC!A1" display="Return to Table of Contents"/>
  </hyperlinks>
  <pageMargins left="0.25" right="0.25" top="0.75" bottom="0.75" header="0.3" footer="0.3"/>
  <pageSetup scale="44" fitToWidth="0" orientation="portrait" horizontalDpi="1200" verticalDpi="1200" r:id="rId1"/>
  <headerFooter>
    <oddHeader>&amp;L&amp;9 2020-21 &amp;"Arial,Italic"Survey of Dental Education&amp;"Arial,Regular"
Report 1 - Academic Programs, Enrollment, and Graduates</oddHeader>
  </headerFooter>
  <colBreaks count="3" manualBreakCount="3">
    <brk id="18" max="1048575" man="1"/>
    <brk id="34" max="1048575" man="1"/>
    <brk id="52" max="1048575"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47</vt:i4>
      </vt:variant>
      <vt:variant>
        <vt:lpstr>Named Ranges</vt:lpstr>
      </vt:variant>
      <vt:variant>
        <vt:i4>60</vt:i4>
      </vt:variant>
    </vt:vector>
  </HeadingPairs>
  <TitlesOfParts>
    <vt:vector size="107" baseType="lpstr">
      <vt:lpstr>TOC</vt:lpstr>
      <vt:lpstr>Notes</vt:lpstr>
      <vt:lpstr>Glossary</vt:lpstr>
      <vt:lpstr>Fig1</vt:lpstr>
      <vt:lpstr>Tab1</vt:lpstr>
      <vt:lpstr>Tab2</vt:lpstr>
      <vt:lpstr>Fig2</vt:lpstr>
      <vt:lpstr>Tab3</vt:lpstr>
      <vt:lpstr>Tab4</vt:lpstr>
      <vt:lpstr>Tab5a</vt:lpstr>
      <vt:lpstr>Tab5b</vt:lpstr>
      <vt:lpstr>Tab6</vt:lpstr>
      <vt:lpstr>Tab7</vt:lpstr>
      <vt:lpstr>Fig3</vt:lpstr>
      <vt:lpstr>Tab8</vt:lpstr>
      <vt:lpstr>Tab9</vt:lpstr>
      <vt:lpstr>Fig4</vt:lpstr>
      <vt:lpstr>Tab10</vt:lpstr>
      <vt:lpstr>Tab11a</vt:lpstr>
      <vt:lpstr>Tab11b</vt:lpstr>
      <vt:lpstr>Fig5</vt:lpstr>
      <vt:lpstr>Tab12</vt:lpstr>
      <vt:lpstr>Fig6</vt:lpstr>
      <vt:lpstr>Tab13</vt:lpstr>
      <vt:lpstr>Tab14</vt:lpstr>
      <vt:lpstr>Tab15a</vt:lpstr>
      <vt:lpstr>Tab15b</vt:lpstr>
      <vt:lpstr>Tab16</vt:lpstr>
      <vt:lpstr>Fig7</vt:lpstr>
      <vt:lpstr>Fig8</vt:lpstr>
      <vt:lpstr>Tab17</vt:lpstr>
      <vt:lpstr>Tab18</vt:lpstr>
      <vt:lpstr>Tab19</vt:lpstr>
      <vt:lpstr>Tab20</vt:lpstr>
      <vt:lpstr>Fig9</vt:lpstr>
      <vt:lpstr>Tab21</vt:lpstr>
      <vt:lpstr>Tab22</vt:lpstr>
      <vt:lpstr>Fig10</vt:lpstr>
      <vt:lpstr>Tab23</vt:lpstr>
      <vt:lpstr>Fig11</vt:lpstr>
      <vt:lpstr>Tab24a</vt:lpstr>
      <vt:lpstr>Tab24b</vt:lpstr>
      <vt:lpstr>Tab24c</vt:lpstr>
      <vt:lpstr>Tab24d</vt:lpstr>
      <vt:lpstr>Tab24e</vt:lpstr>
      <vt:lpstr>Fig12</vt:lpstr>
      <vt:lpstr>Tab25</vt:lpstr>
      <vt:lpstr>Notes!_ftn1</vt:lpstr>
      <vt:lpstr>Notes!_ftnref1</vt:lpstr>
      <vt:lpstr>'Fig1'!Print_Area</vt:lpstr>
      <vt:lpstr>'Fig10'!Print_Area</vt:lpstr>
      <vt:lpstr>'Fig12'!Print_Area</vt:lpstr>
      <vt:lpstr>'Fig2'!Print_Area</vt:lpstr>
      <vt:lpstr>'Fig3'!Print_Area</vt:lpstr>
      <vt:lpstr>'Fig4'!Print_Area</vt:lpstr>
      <vt:lpstr>'Fig5'!Print_Area</vt:lpstr>
      <vt:lpstr>'Fig6'!Print_Area</vt:lpstr>
      <vt:lpstr>'Fig7'!Print_Area</vt:lpstr>
      <vt:lpstr>'Fig8'!Print_Area</vt:lpstr>
      <vt:lpstr>'Fig9'!Print_Area</vt:lpstr>
      <vt:lpstr>Glossary!Print_Area</vt:lpstr>
      <vt:lpstr>Notes!Print_Area</vt:lpstr>
      <vt:lpstr>'Tab1'!Print_Area</vt:lpstr>
      <vt:lpstr>'Tab10'!Print_Area</vt:lpstr>
      <vt:lpstr>Tab11b!Print_Area</vt:lpstr>
      <vt:lpstr>'Tab12'!Print_Area</vt:lpstr>
      <vt:lpstr>'Tab13'!Print_Area</vt:lpstr>
      <vt:lpstr>Tab15b!Print_Area</vt:lpstr>
      <vt:lpstr>'Tab17'!Print_Area</vt:lpstr>
      <vt:lpstr>'Tab18'!Print_Area</vt:lpstr>
      <vt:lpstr>'Tab20'!Print_Area</vt:lpstr>
      <vt:lpstr>'Tab21'!Print_Area</vt:lpstr>
      <vt:lpstr>'Tab22'!Print_Area</vt:lpstr>
      <vt:lpstr>Tab24a!Print_Area</vt:lpstr>
      <vt:lpstr>Tab24b!Print_Area</vt:lpstr>
      <vt:lpstr>Tab24c!Print_Area</vt:lpstr>
      <vt:lpstr>Tab24d!Print_Area</vt:lpstr>
      <vt:lpstr>Tab24e!Print_Area</vt:lpstr>
      <vt:lpstr>'Tab25'!Print_Area</vt:lpstr>
      <vt:lpstr>Tab5a!Print_Area</vt:lpstr>
      <vt:lpstr>'Tab6'!Print_Area</vt:lpstr>
      <vt:lpstr>'Tab8'!Print_Area</vt:lpstr>
      <vt:lpstr>TOC!Print_Area</vt:lpstr>
      <vt:lpstr>Glossary!Print_Titles</vt:lpstr>
      <vt:lpstr>'Tab1'!Print_Titles</vt:lpstr>
      <vt:lpstr>'Tab10'!Print_Titles</vt:lpstr>
      <vt:lpstr>Tab11b!Print_Titles</vt:lpstr>
      <vt:lpstr>'Tab12'!Print_Titles</vt:lpstr>
      <vt:lpstr>'Tab13'!Print_Titles</vt:lpstr>
      <vt:lpstr>Tab15a!Print_Titles</vt:lpstr>
      <vt:lpstr>Tab15b!Print_Titles</vt:lpstr>
      <vt:lpstr>'Tab17'!Print_Titles</vt:lpstr>
      <vt:lpstr>'Tab18'!Print_Titles</vt:lpstr>
      <vt:lpstr>'Tab20'!Print_Titles</vt:lpstr>
      <vt:lpstr>'Tab21'!Print_Titles</vt:lpstr>
      <vt:lpstr>'Tab22'!Print_Titles</vt:lpstr>
      <vt:lpstr>'Tab23'!Print_Titles</vt:lpstr>
      <vt:lpstr>Tab24a!Print_Titles</vt:lpstr>
      <vt:lpstr>Tab24b!Print_Titles</vt:lpstr>
      <vt:lpstr>Tab24c!Print_Titles</vt:lpstr>
      <vt:lpstr>Tab24d!Print_Titles</vt:lpstr>
      <vt:lpstr>Tab24e!Print_Titles</vt:lpstr>
      <vt:lpstr>'Tab4'!Print_Titles</vt:lpstr>
      <vt:lpstr>Tab5a!Print_Titles</vt:lpstr>
      <vt:lpstr>'Tab6'!Print_Titles</vt:lpstr>
      <vt:lpstr>'Tab8'!Print_Titles</vt:lpstr>
      <vt:lpstr>TOC!Print_Titles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2020-21 Survey of Dental Education - Report 1</dc:title>
  <dc:creator/>
  <cp:lastModifiedBy/>
  <dcterms:created xsi:type="dcterms:W3CDTF">2021-05-21T18:20:33Z</dcterms:created>
  <dcterms:modified xsi:type="dcterms:W3CDTF">2021-05-21T20:49:55Z</dcterms:modified>
</cp:coreProperties>
</file>