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g" ContentType="image/jpe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<sst xmlns="http://schemas.openxmlformats.org/spreadsheetml/2006/main" count="55" uniqueCount="55">
  <si>
    <t>NOTE:</t>
  </si>
  <si>
    <t>DATE</t>
  </si>
  <si>
    <t xml:space="preserve">Day 1 (10/14)</t>
  </si>
  <si>
    <t xml:space="preserve">Day 2 (10/21)</t>
  </si>
  <si>
    <t>t(1)-t(0)</t>
  </si>
  <si>
    <t>t(2)-t(1)</t>
  </si>
  <si>
    <t>t(169)-t(168)</t>
  </si>
  <si>
    <t>t(170)-t(169)</t>
  </si>
  <si>
    <t xml:space="preserve">average change night 1</t>
  </si>
  <si>
    <t xml:space="preserve">average change night 2</t>
  </si>
  <si>
    <t xml:space="preserve">PHASE CHART AT BOTTOM</t>
  </si>
  <si>
    <t>TIME</t>
  </si>
  <si>
    <t>Altair</t>
  </si>
  <si>
    <t>OBJECT</t>
  </si>
  <si>
    <t>TRIAL</t>
  </si>
  <si>
    <t xml:space="preserve">Star in Pegasus</t>
  </si>
  <si>
    <t>Polaris</t>
  </si>
  <si>
    <t>Saturn</t>
  </si>
  <si>
    <t>Jupiter</t>
  </si>
  <si>
    <t>Average</t>
  </si>
  <si>
    <t>Deneb</t>
  </si>
  <si>
    <t>Error</t>
  </si>
  <si>
    <t xml:space="preserve">Star in Casseopia</t>
  </si>
  <si>
    <t>Moon</t>
  </si>
  <si>
    <t xml:space="preserve">(Star Measured)</t>
  </si>
  <si>
    <t>Scheat</t>
  </si>
  <si>
    <t xml:space="preserve">change TOD(0)</t>
  </si>
  <si>
    <t xml:space="preserve">change TOD(1)</t>
  </si>
  <si>
    <t xml:space="preserve">change TOD(2)</t>
  </si>
  <si>
    <t>Vega</t>
  </si>
  <si>
    <r>
      <t xml:space="preserve">Saturn ( </t>
    </r>
    <r>
      <rPr>
        <b/>
        <sz val="10"/>
        <color theme="1"/>
        <rFont val="Calibri"/>
      </rPr>
      <t>ћ</t>
    </r>
    <r>
      <rPr>
        <b/>
        <sz val="10"/>
        <color theme="1"/>
        <rFont val="Arial"/>
      </rPr>
      <t xml:space="preserve"> ) </t>
    </r>
  </si>
  <si>
    <t xml:space="preserve">Jupiter ( Ꝝ )</t>
  </si>
  <si>
    <t>alpha</t>
  </si>
  <si>
    <t>Phase</t>
  </si>
  <si>
    <t>WaxG</t>
  </si>
  <si>
    <t>WanG</t>
  </si>
  <si>
    <t>t</t>
  </si>
  <si>
    <t xml:space="preserve">PHASE CHART </t>
  </si>
  <si>
    <t xml:space="preserve">PHASE  </t>
  </si>
  <si>
    <t>SYMBOL</t>
  </si>
  <si>
    <t>IMAGE</t>
  </si>
  <si>
    <t>New</t>
  </si>
  <si>
    <t>N</t>
  </si>
  <si>
    <t xml:space="preserve">Waxing Crescent</t>
  </si>
  <si>
    <t>WaxC</t>
  </si>
  <si>
    <t xml:space="preserve">First Quarter</t>
  </si>
  <si>
    <t>FQ</t>
  </si>
  <si>
    <t xml:space="preserve">Waxing Gibbous</t>
  </si>
  <si>
    <t>Full</t>
  </si>
  <si>
    <t>F</t>
  </si>
  <si>
    <t xml:space="preserve">Waning Gibbous</t>
  </si>
  <si>
    <t xml:space="preserve">Third Quarter</t>
  </si>
  <si>
    <t>TQ</t>
  </si>
  <si>
    <t xml:space="preserve">Waning Cresent</t>
  </si>
  <si>
    <t>WanC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</si>
</sst>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Calibri"/>
      <color theme="1"/>
      <sz val="11.000000"/>
      <scheme val="minor"/>
    </font>
    <font>
      <name val="Calibri"/>
      <b/>
      <color theme="0"/>
      <sz val="11.000000"/>
      <scheme val="minor"/>
    </font>
    <font>
      <name val="Calibri"/>
      <color theme="0"/>
      <sz val="11.000000"/>
      <scheme val="minor"/>
    </font>
    <font>
      <name val="Arial"/>
      <b/>
      <color theme="0"/>
      <sz val="10.000000"/>
    </font>
    <font>
      <name val="Arial"/>
      <b/>
      <color theme="1"/>
      <sz val="10.000000"/>
    </font>
    <font>
      <name val="Arial"/>
      <color theme="1"/>
      <sz val="10.000000"/>
    </font>
    <font>
      <name val="Roboto"/>
      <color indexed="64"/>
      <sz val="10.000000"/>
    </font>
    <font>
      <name val="Arial"/>
      <b/>
      <color indexed="65"/>
      <sz val="10.000000"/>
    </font>
    <font>
      <name val="Arial"/>
      <color theme="1"/>
      <sz val="11.000000"/>
    </font>
  </fonts>
  <fills count="3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rgb="FFF5B487"/>
        <bgColor rgb="FFF5B487"/>
      </patternFill>
    </fill>
    <fill>
      <patternFill patternType="solid">
        <fgColor theme="1" tint="0.34998626667073579"/>
        <bgColor theme="1" tint="0.34998626667073579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rgb="FFC00000"/>
        <bgColor rgb="FFC00000"/>
      </patternFill>
    </fill>
    <fill>
      <patternFill patternType="solid">
        <fgColor indexed="2"/>
        <bgColor indexed="2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indexed="5"/>
        <bgColor indexed="5"/>
      </patternFill>
    </fill>
    <fill>
      <patternFill patternType="solid">
        <fgColor rgb="FFFFF2CC"/>
        <bgColor rgb="FFFFF2CC"/>
      </patternFill>
    </fill>
    <fill>
      <patternFill patternType="solid">
        <fgColor rgb="FF21FF85"/>
        <bgColor rgb="FF21FF85"/>
      </patternFill>
    </fill>
    <fill>
      <patternFill patternType="solid">
        <fgColor rgb="FFD9EAD3"/>
        <bgColor rgb="FFD9EAD3"/>
      </patternFill>
    </fill>
    <fill>
      <patternFill patternType="solid">
        <fgColor rgb="FF8AFFFF"/>
        <bgColor rgb="FF8AFFFF"/>
      </patternFill>
    </fill>
    <fill>
      <patternFill patternType="solid">
        <fgColor rgb="FFCEF6FD"/>
        <bgColor rgb="FFCEF6FD"/>
      </patternFill>
    </fill>
    <fill>
      <patternFill patternType="solid">
        <fgColor rgb="FFFDD165"/>
        <bgColor rgb="FFFDD165"/>
      </patternFill>
    </fill>
    <fill>
      <patternFill patternType="solid">
        <fgColor rgb="FFFFEAB6"/>
        <bgColor rgb="FFFFEAB6"/>
      </patternFill>
    </fill>
    <fill>
      <patternFill patternType="solid">
        <fgColor indexed="52"/>
        <bgColor indexed="52"/>
      </patternFill>
    </fill>
    <fill>
      <patternFill patternType="solid">
        <fgColor rgb="FFFCE5CD"/>
        <bgColor rgb="FFFCE5CD"/>
      </patternFill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FFB3FF"/>
        <bgColor rgb="FFFFB3FF"/>
      </patternFill>
    </fill>
    <fill>
      <patternFill patternType="solid">
        <fgColor rgb="FFD5A6BD"/>
        <bgColor rgb="FFD5A6BD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theme="1" tint="0.14999847407452621"/>
        <bgColor theme="1" tint="0.14999847407452621"/>
      </patternFill>
    </fill>
    <fill>
      <patternFill patternType="solid">
        <fgColor theme="2" tint="-0.749992370372631"/>
        <bgColor theme="2" tint="-0.749992370372631"/>
      </patternFill>
    </fill>
    <fill>
      <patternFill patternType="solid">
        <fgColor rgb="FF535151"/>
        <bgColor rgb="FF535151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rgb="FF504E4E"/>
        <bgColor rgb="FF504E4E"/>
      </patternFill>
    </fill>
    <fill>
      <patternFill patternType="solid">
        <fgColor rgb="FF767070"/>
        <bgColor rgb="FF767070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151">
    <xf fontId="0" fillId="0" borderId="0" numFmtId="0" xfId="0"/>
    <xf fontId="1" fillId="2" borderId="1" numFmtId="0" xfId="0" applyFont="1" applyFill="1" applyBorder="1"/>
    <xf fontId="2" fillId="3" borderId="2" numFmtId="0" xfId="0" applyFont="1" applyFill="1" applyBorder="1"/>
    <xf fontId="0" fillId="4" borderId="3" numFmtId="16" xfId="0" applyNumberFormat="1" applyFill="1" applyBorder="1" applyAlignment="1">
      <alignment horizontal="center"/>
    </xf>
    <xf fontId="0" fillId="4" borderId="4" numFmtId="16" xfId="0" applyNumberFormat="1" applyFill="1" applyBorder="1" applyAlignment="1">
      <alignment horizontal="center"/>
    </xf>
    <xf fontId="0" fillId="4" borderId="5" numFmtId="16" xfId="0" applyNumberFormat="1" applyFill="1" applyBorder="1" applyAlignment="1">
      <alignment horizontal="center"/>
    </xf>
    <xf fontId="0" fillId="4" borderId="6" numFmtId="0" xfId="0" applyFill="1" applyBorder="1" applyAlignment="1">
      <alignment horizontal="center"/>
    </xf>
    <xf fontId="0" fillId="4" borderId="7" numFmtId="0" xfId="0" applyFill="1" applyBorder="1" applyAlignment="1">
      <alignment horizontal="center"/>
    </xf>
    <xf fontId="0" fillId="4" borderId="8" numFmtId="0" xfId="0" applyFill="1" applyBorder="1" applyAlignment="1">
      <alignment horizontal="center"/>
    </xf>
    <xf fontId="2" fillId="2" borderId="1" numFmtId="0" xfId="0" applyFont="1" applyFill="1" applyBorder="1"/>
    <xf fontId="2" fillId="5" borderId="9" numFmtId="0" xfId="0" applyFont="1" applyFill="1" applyBorder="1"/>
    <xf fontId="0" fillId="6" borderId="10" numFmtId="0" xfId="0" applyFill="1" applyBorder="1" applyAlignment="1">
      <alignment horizontal="center" vertical="center"/>
    </xf>
    <xf fontId="0" fillId="7" borderId="11" numFmtId="0" xfId="0" applyFill="1" applyBorder="1" applyAlignment="1">
      <alignment horizontal="center" vertical="center"/>
    </xf>
    <xf fontId="0" fillId="8" borderId="12" numFmtId="0" xfId="0" applyFill="1" applyBorder="1" applyAlignment="1">
      <alignment horizontal="center" vertical="center"/>
    </xf>
    <xf fontId="0" fillId="6" borderId="13" numFmtId="0" xfId="0" applyFill="1" applyBorder="1" applyAlignment="1">
      <alignment horizontal="center" vertical="center"/>
    </xf>
    <xf fontId="1" fillId="9" borderId="14" numFmtId="0" xfId="0" applyFont="1" applyFill="1" applyBorder="1"/>
    <xf fontId="3" fillId="10" borderId="15" numFmtId="0" xfId="0" applyFont="1" applyFill="1" applyBorder="1" applyAlignment="1">
      <alignment wrapText="1"/>
    </xf>
    <xf fontId="0" fillId="6" borderId="16" numFmtId="0" xfId="0" applyFill="1" applyBorder="1" applyAlignment="1">
      <alignment horizontal="center" vertical="center"/>
    </xf>
    <xf fontId="0" fillId="7" borderId="17" numFmtId="0" xfId="0" applyFill="1" applyBorder="1" applyAlignment="1">
      <alignment horizontal="center" vertical="center"/>
    </xf>
    <xf fontId="0" fillId="8" borderId="18" numFmtId="0" xfId="0" applyFill="1" applyBorder="1" applyAlignment="1">
      <alignment horizontal="center" vertical="center"/>
    </xf>
    <xf fontId="3" fillId="11" borderId="19" numFmtId="0" xfId="0" applyFont="1" applyFill="1" applyBorder="1" applyAlignment="1">
      <alignment wrapText="1"/>
    </xf>
    <xf fontId="4" fillId="12" borderId="2" numFmtId="0" xfId="0" applyFont="1" applyFill="1" applyBorder="1" applyAlignment="1">
      <alignment horizontal="right" wrapText="1"/>
    </xf>
    <xf fontId="5" fillId="12" borderId="6" numFmtId="0" xfId="0" applyFont="1" applyFill="1" applyBorder="1" applyAlignment="1">
      <alignment horizontal="right" wrapText="1"/>
    </xf>
    <xf fontId="5" fillId="12" borderId="7" numFmtId="0" xfId="0" applyFont="1" applyFill="1" applyBorder="1" applyAlignment="1">
      <alignment wrapText="1"/>
    </xf>
    <xf fontId="5" fillId="12" borderId="8" numFmtId="0" xfId="0" applyFont="1" applyFill="1" applyBorder="1" applyAlignment="1">
      <alignment wrapText="1"/>
    </xf>
    <xf fontId="5" fillId="12" borderId="6" numFmtId="0" xfId="0" applyFont="1" applyFill="1" applyBorder="1" applyAlignment="1">
      <alignment wrapText="1"/>
    </xf>
    <xf fontId="5" fillId="11" borderId="20" numFmtId="0" xfId="0" applyFont="1" applyFill="1" applyBorder="1" applyAlignment="1">
      <alignment wrapText="1"/>
    </xf>
    <xf fontId="4" fillId="12" borderId="9" numFmtId="0" xfId="0" applyFont="1" applyFill="1" applyBorder="1" applyAlignment="1">
      <alignment horizontal="right" wrapText="1"/>
    </xf>
    <xf fontId="5" fillId="12" borderId="13" numFmtId="0" xfId="0" applyFont="1" applyFill="1" applyBorder="1" applyAlignment="1">
      <alignment horizontal="right" wrapText="1"/>
    </xf>
    <xf fontId="5" fillId="12" borderId="11" numFmtId="0" xfId="0" applyFont="1" applyFill="1" applyBorder="1" applyAlignment="1">
      <alignment wrapText="1"/>
    </xf>
    <xf fontId="5" fillId="12" borderId="12" numFmtId="0" xfId="0" applyFont="1" applyFill="1" applyBorder="1" applyAlignment="1">
      <alignment wrapText="1"/>
    </xf>
    <xf fontId="5" fillId="12" borderId="13" numFmtId="0" xfId="0" applyFont="1" applyFill="1" applyBorder="1" applyAlignment="1">
      <alignment wrapText="1"/>
    </xf>
    <xf fontId="5" fillId="13" borderId="20" numFmtId="0" xfId="0" applyFont="1" applyFill="1" applyBorder="1" applyAlignment="1">
      <alignment wrapText="1"/>
    </xf>
    <xf fontId="4" fillId="14" borderId="9" numFmtId="0" xfId="0" applyFont="1" applyFill="1" applyBorder="1" applyAlignment="1">
      <alignment wrapText="1"/>
    </xf>
    <xf fontId="5" fillId="14" borderId="13" numFmtId="0" xfId="0" applyFont="1" applyFill="1" applyBorder="1" applyAlignment="1">
      <alignment horizontal="right" wrapText="1"/>
    </xf>
    <xf fontId="5" fillId="14" borderId="21" numFmtId="0" xfId="0" applyFont="1" applyFill="1" applyBorder="1" applyAlignment="1">
      <alignment horizontal="right" wrapText="1"/>
    </xf>
    <xf fontId="5" fillId="14" borderId="22" numFmtId="0" xfId="0" applyFont="1" applyFill="1" applyBorder="1" applyAlignment="1">
      <alignment horizontal="right" wrapText="1"/>
    </xf>
    <xf fontId="6" fillId="13" borderId="23" numFmtId="0" xfId="0" applyFont="1" applyFill="1" applyBorder="1" applyAlignment="1">
      <alignment wrapText="1"/>
    </xf>
    <xf fontId="4" fillId="14" borderId="24" numFmtId="0" xfId="0" applyFont="1" applyFill="1" applyBorder="1" applyAlignment="1">
      <alignment wrapText="1"/>
    </xf>
    <xf fontId="5" fillId="14" borderId="25" numFmtId="0" xfId="0" applyFont="1" applyFill="1" applyBorder="1" applyAlignment="1">
      <alignment horizontal="right" wrapText="1"/>
    </xf>
    <xf fontId="5" fillId="14" borderId="26" numFmtId="0" xfId="0" applyFont="1" applyFill="1" applyBorder="1" applyAlignment="1">
      <alignment horizontal="right" wrapText="1"/>
    </xf>
    <xf fontId="5" fillId="14" borderId="27" numFmtId="0" xfId="0" applyFont="1" applyFill="1" applyBorder="1" applyAlignment="1">
      <alignment horizontal="right" wrapText="1"/>
    </xf>
    <xf fontId="4" fillId="15" borderId="19" numFmtId="0" xfId="0" applyFont="1" applyFill="1" applyBorder="1" applyAlignment="1">
      <alignment wrapText="1"/>
    </xf>
    <xf fontId="4" fillId="16" borderId="2" numFmtId="0" xfId="0" applyFont="1" applyFill="1" applyBorder="1" applyAlignment="1">
      <alignment horizontal="right" wrapText="1"/>
    </xf>
    <xf fontId="5" fillId="16" borderId="6" numFmtId="0" xfId="0" applyFont="1" applyFill="1" applyBorder="1" applyAlignment="1">
      <alignment horizontal="right" wrapText="1"/>
    </xf>
    <xf fontId="5" fillId="16" borderId="7" numFmtId="0" xfId="0" applyFont="1" applyFill="1" applyBorder="1" applyAlignment="1">
      <alignment wrapText="1"/>
    </xf>
    <xf fontId="5" fillId="16" borderId="8" numFmtId="0" xfId="0" applyFont="1" applyFill="1" applyBorder="1" applyAlignment="1">
      <alignment wrapText="1"/>
    </xf>
    <xf fontId="5" fillId="16" borderId="6" numFmtId="0" xfId="0" applyFont="1" applyFill="1" applyBorder="1" applyAlignment="1">
      <alignment wrapText="1"/>
    </xf>
    <xf fontId="5" fillId="15" borderId="20" numFmtId="0" xfId="0" applyFont="1" applyFill="1" applyBorder="1" applyAlignment="1">
      <alignment wrapText="1"/>
    </xf>
    <xf fontId="4" fillId="16" borderId="9" numFmtId="0" xfId="0" applyFont="1" applyFill="1" applyBorder="1" applyAlignment="1">
      <alignment horizontal="right" wrapText="1"/>
    </xf>
    <xf fontId="5" fillId="16" borderId="13" numFmtId="0" xfId="0" applyFont="1" applyFill="1" applyBorder="1" applyAlignment="1">
      <alignment horizontal="right" wrapText="1"/>
    </xf>
    <xf fontId="5" fillId="16" borderId="11" numFmtId="0" xfId="0" applyFont="1" applyFill="1" applyBorder="1" applyAlignment="1">
      <alignment wrapText="1"/>
    </xf>
    <xf fontId="5" fillId="16" borderId="12" numFmtId="0" xfId="0" applyFont="1" applyFill="1" applyBorder="1" applyAlignment="1">
      <alignment wrapText="1"/>
    </xf>
    <xf fontId="5" fillId="16" borderId="13" numFmtId="0" xfId="0" applyFont="1" applyFill="1" applyBorder="1" applyAlignment="1">
      <alignment wrapText="1"/>
    </xf>
    <xf fontId="6" fillId="13" borderId="20" numFmtId="0" xfId="0" applyFont="1" applyFill="1" applyBorder="1" applyAlignment="1">
      <alignment wrapText="1"/>
    </xf>
    <xf fontId="5" fillId="13" borderId="23" numFmtId="0" xfId="0" applyFont="1" applyFill="1" applyBorder="1" applyAlignment="1">
      <alignment wrapText="1"/>
    </xf>
    <xf fontId="4" fillId="17" borderId="19" numFmtId="0" xfId="0" applyFont="1" applyFill="1" applyBorder="1" applyAlignment="1">
      <alignment wrapText="1"/>
    </xf>
    <xf fontId="4" fillId="18" borderId="2" numFmtId="0" xfId="0" applyFont="1" applyFill="1" applyBorder="1" applyAlignment="1">
      <alignment horizontal="right" wrapText="1"/>
    </xf>
    <xf fontId="5" fillId="18" borderId="6" numFmtId="0" xfId="0" applyFont="1" applyFill="1" applyBorder="1" applyAlignment="1">
      <alignment horizontal="right" wrapText="1"/>
    </xf>
    <xf fontId="5" fillId="18" borderId="7" numFmtId="0" xfId="0" applyFont="1" applyFill="1" applyBorder="1" applyAlignment="1">
      <alignment wrapText="1"/>
    </xf>
    <xf fontId="5" fillId="18" borderId="8" numFmtId="0" xfId="0" applyFont="1" applyFill="1" applyBorder="1" applyAlignment="1">
      <alignment wrapText="1"/>
    </xf>
    <xf fontId="5" fillId="18" borderId="6" numFmtId="0" xfId="0" applyFont="1" applyFill="1" applyBorder="1" applyAlignment="1">
      <alignment wrapText="1"/>
    </xf>
    <xf fontId="5" fillId="17" borderId="20" numFmtId="0" xfId="0" applyFont="1" applyFill="1" applyBorder="1" applyAlignment="1">
      <alignment wrapText="1"/>
    </xf>
    <xf fontId="4" fillId="18" borderId="9" numFmtId="0" xfId="0" applyFont="1" applyFill="1" applyBorder="1" applyAlignment="1">
      <alignment horizontal="right" wrapText="1"/>
    </xf>
    <xf fontId="5" fillId="18" borderId="13" numFmtId="0" xfId="0" applyFont="1" applyFill="1" applyBorder="1" applyAlignment="1">
      <alignment horizontal="right" wrapText="1"/>
    </xf>
    <xf fontId="5" fillId="18" borderId="11" numFmtId="0" xfId="0" applyFont="1" applyFill="1" applyBorder="1" applyAlignment="1">
      <alignment wrapText="1"/>
    </xf>
    <xf fontId="5" fillId="18" borderId="12" numFmtId="0" xfId="0" applyFont="1" applyFill="1" applyBorder="1" applyAlignment="1">
      <alignment wrapText="1"/>
    </xf>
    <xf fontId="5" fillId="18" borderId="13" numFmtId="0" xfId="0" applyFont="1" applyFill="1" applyBorder="1" applyAlignment="1">
      <alignment wrapText="1"/>
    </xf>
    <xf fontId="4" fillId="19" borderId="19" numFmtId="0" xfId="0" applyFont="1" applyFill="1" applyBorder="1" applyAlignment="1">
      <alignment wrapText="1"/>
    </xf>
    <xf fontId="4" fillId="20" borderId="2" numFmtId="0" xfId="0" applyFont="1" applyFill="1" applyBorder="1" applyAlignment="1">
      <alignment horizontal="right" wrapText="1"/>
    </xf>
    <xf fontId="5" fillId="20" borderId="6" numFmtId="0" xfId="0" applyFont="1" applyFill="1" applyBorder="1" applyAlignment="1">
      <alignment horizontal="right" wrapText="1"/>
    </xf>
    <xf fontId="5" fillId="20" borderId="7" numFmtId="0" xfId="0" applyFont="1" applyFill="1" applyBorder="1" applyAlignment="1">
      <alignment wrapText="1"/>
    </xf>
    <xf fontId="5" fillId="20" borderId="8" numFmtId="0" xfId="0" applyFont="1" applyFill="1" applyBorder="1" applyAlignment="1">
      <alignment wrapText="1"/>
    </xf>
    <xf fontId="5" fillId="20" borderId="6" numFmtId="0" xfId="0" applyFont="1" applyFill="1" applyBorder="1" applyAlignment="1">
      <alignment wrapText="1"/>
    </xf>
    <xf fontId="5" fillId="19" borderId="20" numFmtId="0" xfId="0" applyFont="1" applyFill="1" applyBorder="1" applyAlignment="1">
      <alignment wrapText="1"/>
    </xf>
    <xf fontId="4" fillId="20" borderId="9" numFmtId="0" xfId="0" applyFont="1" applyFill="1" applyBorder="1" applyAlignment="1">
      <alignment horizontal="right" wrapText="1"/>
    </xf>
    <xf fontId="5" fillId="20" borderId="13" numFmtId="0" xfId="0" applyFont="1" applyFill="1" applyBorder="1" applyAlignment="1">
      <alignment horizontal="right" wrapText="1"/>
    </xf>
    <xf fontId="5" fillId="20" borderId="11" numFmtId="0" xfId="0" applyFont="1" applyFill="1" applyBorder="1" applyAlignment="1">
      <alignment wrapText="1"/>
    </xf>
    <xf fontId="5" fillId="20" borderId="12" numFmtId="0" xfId="0" applyFont="1" applyFill="1" applyBorder="1" applyAlignment="1">
      <alignment wrapText="1"/>
    </xf>
    <xf fontId="5" fillId="20" borderId="13" numFmtId="0" xfId="0" applyFont="1" applyFill="1" applyBorder="1" applyAlignment="1">
      <alignment wrapText="1"/>
    </xf>
    <xf fontId="4" fillId="21" borderId="19" numFmtId="0" xfId="0" applyFont="1" applyFill="1" applyBorder="1" applyAlignment="1">
      <alignment wrapText="1"/>
    </xf>
    <xf fontId="4" fillId="22" borderId="2" numFmtId="0" xfId="0" applyFont="1" applyFill="1" applyBorder="1" applyAlignment="1">
      <alignment horizontal="right" wrapText="1"/>
    </xf>
    <xf fontId="5" fillId="22" borderId="6" numFmtId="0" xfId="0" applyFont="1" applyFill="1" applyBorder="1" applyAlignment="1">
      <alignment horizontal="right" wrapText="1"/>
    </xf>
    <xf fontId="5" fillId="22" borderId="7" numFmtId="0" xfId="0" applyFont="1" applyFill="1" applyBorder="1" applyAlignment="1">
      <alignment wrapText="1"/>
    </xf>
    <xf fontId="5" fillId="22" borderId="8" numFmtId="0" xfId="0" applyFont="1" applyFill="1" applyBorder="1" applyAlignment="1">
      <alignment wrapText="1"/>
    </xf>
    <xf fontId="5" fillId="22" borderId="6" numFmtId="0" xfId="0" applyFont="1" applyFill="1" applyBorder="1" applyAlignment="1">
      <alignment wrapText="1"/>
    </xf>
    <xf fontId="5" fillId="21" borderId="20" numFmtId="0" xfId="0" applyFont="1" applyFill="1" applyBorder="1" applyAlignment="1">
      <alignment wrapText="1"/>
    </xf>
    <xf fontId="4" fillId="22" borderId="9" numFmtId="0" xfId="0" applyFont="1" applyFill="1" applyBorder="1" applyAlignment="1">
      <alignment horizontal="right" wrapText="1"/>
    </xf>
    <xf fontId="5" fillId="22" borderId="13" numFmtId="0" xfId="0" applyFont="1" applyFill="1" applyBorder="1" applyAlignment="1">
      <alignment horizontal="right" wrapText="1"/>
    </xf>
    <xf fontId="5" fillId="22" borderId="11" numFmtId="0" xfId="0" applyFont="1" applyFill="1" applyBorder="1" applyAlignment="1">
      <alignment wrapText="1"/>
    </xf>
    <xf fontId="5" fillId="22" borderId="12" numFmtId="0" xfId="0" applyFont="1" applyFill="1" applyBorder="1" applyAlignment="1">
      <alignment wrapText="1"/>
    </xf>
    <xf fontId="5" fillId="22" borderId="13" numFmtId="0" xfId="0" applyFont="1" applyFill="1" applyBorder="1" applyAlignment="1">
      <alignment wrapText="1"/>
    </xf>
    <xf fontId="4" fillId="23" borderId="19" numFmtId="0" xfId="0" applyFont="1" applyFill="1" applyBorder="1" applyAlignment="1">
      <alignment wrapText="1"/>
    </xf>
    <xf fontId="4" fillId="24" borderId="2" numFmtId="0" xfId="0" applyFont="1" applyFill="1" applyBorder="1" applyAlignment="1">
      <alignment horizontal="right" wrapText="1"/>
    </xf>
    <xf fontId="5" fillId="24" borderId="6" numFmtId="0" xfId="0" applyFont="1" applyFill="1" applyBorder="1" applyAlignment="1">
      <alignment horizontal="right" wrapText="1"/>
    </xf>
    <xf fontId="5" fillId="24" borderId="7" numFmtId="0" xfId="0" applyFont="1" applyFill="1" applyBorder="1" applyAlignment="1">
      <alignment wrapText="1"/>
    </xf>
    <xf fontId="5" fillId="24" borderId="8" numFmtId="0" xfId="0" applyFont="1" applyFill="1" applyBorder="1" applyAlignment="1">
      <alignment wrapText="1"/>
    </xf>
    <xf fontId="5" fillId="24" borderId="6" numFmtId="0" xfId="0" applyFont="1" applyFill="1" applyBorder="1" applyAlignment="1">
      <alignment wrapText="1"/>
    </xf>
    <xf fontId="5" fillId="23" borderId="20" numFmtId="0" xfId="0" applyFont="1" applyFill="1" applyBorder="1" applyAlignment="1">
      <alignment wrapText="1"/>
    </xf>
    <xf fontId="4" fillId="24" borderId="9" numFmtId="0" xfId="0" applyFont="1" applyFill="1" applyBorder="1" applyAlignment="1">
      <alignment horizontal="right" wrapText="1"/>
    </xf>
    <xf fontId="5" fillId="24" borderId="13" numFmtId="0" xfId="0" applyFont="1" applyFill="1" applyBorder="1" applyAlignment="1">
      <alignment horizontal="right" wrapText="1"/>
    </xf>
    <xf fontId="5" fillId="24" borderId="11" numFmtId="0" xfId="0" applyFont="1" applyFill="1" applyBorder="1" applyAlignment="1">
      <alignment wrapText="1"/>
    </xf>
    <xf fontId="5" fillId="24" borderId="12" numFmtId="0" xfId="0" applyFont="1" applyFill="1" applyBorder="1" applyAlignment="1">
      <alignment wrapText="1"/>
    </xf>
    <xf fontId="5" fillId="24" borderId="13" numFmtId="0" xfId="0" applyFont="1" applyFill="1" applyBorder="1" applyAlignment="1">
      <alignment wrapText="1"/>
    </xf>
    <xf fontId="3" fillId="25" borderId="19" numFmtId="0" xfId="0" applyFont="1" applyFill="1" applyBorder="1" applyAlignment="1">
      <alignment wrapText="1"/>
    </xf>
    <xf fontId="4" fillId="26" borderId="2" numFmtId="0" xfId="0" applyFont="1" applyFill="1" applyBorder="1" applyAlignment="1">
      <alignment horizontal="right" wrapText="1"/>
    </xf>
    <xf fontId="5" fillId="26" borderId="6" numFmtId="0" xfId="0" applyFont="1" applyFill="1" applyBorder="1" applyAlignment="1">
      <alignment horizontal="right" wrapText="1"/>
    </xf>
    <xf fontId="5" fillId="26" borderId="7" numFmtId="0" xfId="0" applyFont="1" applyFill="1" applyBorder="1" applyAlignment="1">
      <alignment wrapText="1"/>
    </xf>
    <xf fontId="5" fillId="26" borderId="8" numFmtId="0" xfId="0" applyFont="1" applyFill="1" applyBorder="1" applyAlignment="1">
      <alignment wrapText="1"/>
    </xf>
    <xf fontId="5" fillId="26" borderId="6" numFmtId="0" xfId="0" applyFont="1" applyFill="1" applyBorder="1" applyAlignment="1">
      <alignment wrapText="1"/>
    </xf>
    <xf fontId="5" fillId="25" borderId="20" numFmtId="0" xfId="0" applyFont="1" applyFill="1" applyBorder="1" applyAlignment="1">
      <alignment wrapText="1"/>
    </xf>
    <xf fontId="4" fillId="26" borderId="9" numFmtId="0" xfId="0" applyFont="1" applyFill="1" applyBorder="1" applyAlignment="1">
      <alignment horizontal="right" wrapText="1"/>
    </xf>
    <xf fontId="5" fillId="26" borderId="13" numFmtId="0" xfId="0" applyFont="1" applyFill="1" applyBorder="1" applyAlignment="1">
      <alignment horizontal="right" wrapText="1"/>
    </xf>
    <xf fontId="5" fillId="26" borderId="11" numFmtId="0" xfId="0" applyFont="1" applyFill="1" applyBorder="1" applyAlignment="1">
      <alignment wrapText="1"/>
    </xf>
    <xf fontId="5" fillId="26" borderId="12" numFmtId="0" xfId="0" applyFont="1" applyFill="1" applyBorder="1" applyAlignment="1">
      <alignment wrapText="1"/>
    </xf>
    <xf fontId="5" fillId="26" borderId="13" numFmtId="0" xfId="0" applyFont="1" applyFill="1" applyBorder="1" applyAlignment="1">
      <alignment wrapText="1"/>
    </xf>
    <xf fontId="4" fillId="27" borderId="19" numFmtId="0" xfId="0" applyFont="1" applyFill="1" applyBorder="1" applyAlignment="1">
      <alignment wrapText="1"/>
    </xf>
    <xf fontId="4" fillId="28" borderId="2" numFmtId="0" xfId="0" applyFont="1" applyFill="1" applyBorder="1" applyAlignment="1">
      <alignment horizontal="right" wrapText="1"/>
    </xf>
    <xf fontId="5" fillId="28" borderId="6" numFmtId="0" xfId="0" applyFont="1" applyFill="1" applyBorder="1" applyAlignment="1">
      <alignment horizontal="right" wrapText="1"/>
    </xf>
    <xf fontId="5" fillId="28" borderId="7" numFmtId="0" xfId="0" applyFont="1" applyFill="1" applyBorder="1" applyAlignment="1">
      <alignment wrapText="1"/>
    </xf>
    <xf fontId="5" fillId="28" borderId="8" numFmtId="0" xfId="0" applyFont="1" applyFill="1" applyBorder="1" applyAlignment="1">
      <alignment wrapText="1"/>
    </xf>
    <xf fontId="5" fillId="28" borderId="6" numFmtId="0" xfId="0" applyFont="1" applyFill="1" applyBorder="1" applyAlignment="1">
      <alignment wrapText="1"/>
    </xf>
    <xf fontId="5" fillId="27" borderId="20" numFmtId="0" xfId="0" applyFont="1" applyFill="1" applyBorder="1" applyAlignment="1">
      <alignment wrapText="1"/>
    </xf>
    <xf fontId="4" fillId="28" borderId="9" numFmtId="0" xfId="0" applyFont="1" applyFill="1" applyBorder="1" applyAlignment="1">
      <alignment horizontal="right" wrapText="1"/>
    </xf>
    <xf fontId="5" fillId="28" borderId="13" numFmtId="0" xfId="0" applyFont="1" applyFill="1" applyBorder="1" applyAlignment="1">
      <alignment horizontal="right" wrapText="1"/>
    </xf>
    <xf fontId="5" fillId="28" borderId="11" numFmtId="0" xfId="0" applyFont="1" applyFill="1" applyBorder="1" applyAlignment="1">
      <alignment wrapText="1"/>
    </xf>
    <xf fontId="5" fillId="28" borderId="12" numFmtId="0" xfId="0" applyFont="1" applyFill="1" applyBorder="1" applyAlignment="1">
      <alignment wrapText="1"/>
    </xf>
    <xf fontId="5" fillId="28" borderId="13" numFmtId="0" xfId="0" applyFont="1" applyFill="1" applyBorder="1" applyAlignment="1">
      <alignment wrapText="1"/>
    </xf>
    <xf fontId="7" fillId="29" borderId="19" numFmtId="0" xfId="0" applyFont="1" applyFill="1" applyBorder="1" applyAlignment="1">
      <alignment wrapText="1"/>
    </xf>
    <xf fontId="4" fillId="30" borderId="2" numFmtId="0" xfId="0" applyFont="1" applyFill="1" applyBorder="1" applyAlignment="1">
      <alignment horizontal="right" wrapText="1"/>
    </xf>
    <xf fontId="5" fillId="30" borderId="6" numFmtId="0" xfId="0" applyFont="1" applyFill="1" applyBorder="1" applyAlignment="1">
      <alignment wrapText="1"/>
    </xf>
    <xf fontId="5" fillId="30" borderId="7" numFmtId="0" xfId="0" applyFont="1" applyFill="1" applyBorder="1" applyAlignment="1">
      <alignment wrapText="1"/>
    </xf>
    <xf fontId="5" fillId="30" borderId="8" numFmtId="0" xfId="0" applyFont="1" applyFill="1" applyBorder="1" applyAlignment="1">
      <alignment wrapText="1"/>
    </xf>
    <xf fontId="5" fillId="29" borderId="20" numFmtId="0" xfId="0" applyFont="1" applyFill="1" applyBorder="1" applyAlignment="1">
      <alignment wrapText="1"/>
    </xf>
    <xf fontId="4" fillId="30" borderId="9" numFmtId="0" xfId="0" applyFont="1" applyFill="1" applyBorder="1" applyAlignment="1">
      <alignment horizontal="right" wrapText="1"/>
    </xf>
    <xf fontId="5" fillId="30" borderId="13" numFmtId="0" xfId="0" applyFont="1" applyFill="1" applyBorder="1" applyAlignment="1">
      <alignment wrapText="1"/>
    </xf>
    <xf fontId="5" fillId="30" borderId="11" numFmtId="0" xfId="0" applyFont="1" applyFill="1" applyBorder="1" applyAlignment="1">
      <alignment wrapText="1"/>
    </xf>
    <xf fontId="5" fillId="30" borderId="12" numFmtId="0" xfId="0" applyFont="1" applyFill="1" applyBorder="1" applyAlignment="1">
      <alignment wrapText="1"/>
    </xf>
    <xf fontId="3" fillId="29" borderId="20" numFmtId="0" xfId="0" applyFont="1" applyFill="1" applyBorder="1" applyAlignment="1">
      <alignment wrapText="1"/>
    </xf>
    <xf fontId="8" fillId="30" borderId="21" numFmtId="0" xfId="0" applyFont="1" applyFill="1" applyBorder="1" applyAlignment="1">
      <alignment wrapText="1"/>
    </xf>
    <xf fontId="8" fillId="30" borderId="22" numFmtId="0" xfId="0" applyFont="1" applyFill="1" applyBorder="1" applyAlignment="1">
      <alignment wrapText="1"/>
    </xf>
    <xf fontId="5" fillId="14" borderId="25" numFmtId="0" xfId="0" applyFont="1" applyFill="1" applyBorder="1" applyAlignment="1">
      <alignment horizontal="center" wrapText="1"/>
    </xf>
    <xf fontId="5" fillId="14" borderId="26" numFmtId="0" xfId="0" applyFont="1" applyFill="1" applyBorder="1" applyAlignment="1">
      <alignment horizontal="center" wrapText="1"/>
    </xf>
    <xf fontId="5" fillId="14" borderId="27" numFmtId="0" xfId="0" applyFont="1" applyFill="1" applyBorder="1" applyAlignment="1">
      <alignment horizontal="center" wrapText="1"/>
    </xf>
    <xf fontId="2" fillId="31" borderId="11" numFmtId="0" xfId="0" applyFont="1" applyFill="1" applyBorder="1" applyAlignment="1">
      <alignment horizontal="center"/>
    </xf>
    <xf fontId="2" fillId="32" borderId="11" numFmtId="0" xfId="0" applyFont="1" applyFill="1" applyBorder="1"/>
    <xf fontId="2" fillId="33" borderId="11" numFmtId="0" xfId="0" applyFont="1" applyFill="1" applyBorder="1"/>
    <xf fontId="2" fillId="34" borderId="11" numFmtId="0" xfId="0" applyFont="1" applyFill="1" applyBorder="1"/>
    <xf fontId="2" fillId="35" borderId="11" numFmtId="0" xfId="0" applyFont="1" applyFill="1" applyBorder="1" applyAlignment="1">
      <alignment horizontal="center" vertical="center"/>
    </xf>
    <xf fontId="2" fillId="36" borderId="11" numFmtId="0" xfId="0" applyFont="1" applyFill="1" applyBorder="1" applyAlignment="1">
      <alignment horizontal="center" vertical="center"/>
    </xf>
    <xf fontId="0" fillId="0" borderId="11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Altitude as a Function of TOD</a:t>
            </a:r>
            <a:endParaRPr/>
          </a:p>
        </c:rich>
      </c:tx>
      <c:layout>
        <c:manualLayout>
          <c:x val="0.0041799999999999997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>Sheet1!$S$2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Sheet1!$T$2:$Y$2</c:f>
            </c:numRef>
          </c:yVal>
          <c:smooth val="0"/>
        </c:ser>
        <c:ser>
          <c:idx val="1"/>
          <c:order val="1"/>
          <c:tx>
            <c:strRef>
              <c:f>Sheet1!$S$3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Sheet1!$T$3:$Y$3</c:f>
            </c:numRef>
          </c:yVal>
          <c:smooth val="0"/>
        </c:ser>
        <c:ser>
          <c:idx val="2"/>
          <c:order val="2"/>
          <c:tx>
            <c:strRef>
              <c:f>Sheet1!$S$4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Sheet1!$T$4:$Y$4</c:f>
            </c:numRef>
          </c:yVal>
          <c:smooth val="0"/>
        </c:ser>
        <c:ser>
          <c:idx val="3"/>
          <c:order val="3"/>
          <c:tx>
            <c:strRef>
              <c:f>Sheet1!$S$5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Sheet1!$T$5:$Y$5</c:f>
            </c:numRef>
          </c:yVal>
          <c:smooth val="0"/>
        </c:ser>
        <c:ser>
          <c:idx val="4"/>
          <c:order val="4"/>
          <c:tx>
            <c:strRef>
              <c:f>Sheet1!$S$6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Sheet1!$T$6:$Y$6</c:f>
            </c:numRef>
          </c:yVal>
          <c:smooth val="0"/>
        </c:ser>
        <c:ser>
          <c:idx val="5"/>
          <c:order val="5"/>
          <c:tx>
            <c:strRef>
              <c:f>Sheet1!$S$7</c:f>
            </c:strRef>
          </c:tx>
          <c:spPr bwMode="auto">
            <a:prstGeom prst="rect">
              <a:avLst/>
            </a:prstGeom>
            <a:solidFill>
              <a:schemeClr val="accent6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Sheet1!$T$7:$Y$7</c:f>
            </c:numRef>
          </c:yVal>
          <c:smooth val="0"/>
        </c:ser>
        <c:ser>
          <c:idx val="6"/>
          <c:order val="6"/>
          <c:tx>
            <c:strRef>
              <c:f>Sheet1!$S$8</c:f>
            </c:strRef>
          </c:tx>
          <c:spPr bwMode="auto">
            <a:prstGeom prst="rect">
              <a:avLst/>
            </a:prstGeom>
            <a:solidFill>
              <a:schemeClr val="accent1">
                <a:lumMod val="60000"/>
              </a:schemeClr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Sheet1!$T$1:$Y$1</c:f>
            </c:numRef>
          </c:xVal>
          <c:yVal>
            <c:numRef>
              <c:f>Sheet1!$T$8:$Y$8</c:f>
            </c:numRef>
          </c:yVal>
          <c:smooth val="0"/>
        </c:ser>
        <c:ser>
          <c:idx val="7"/>
          <c:order val="7"/>
          <c:tx>
            <c:strRef>
              <c:f>Sheet1!$S$9</c:f>
            </c:strRef>
          </c:tx>
          <c:spPr bwMode="auto">
            <a:prstGeom prst="rect">
              <a:avLst/>
            </a:prstGeom>
            <a:solidFill>
              <a:schemeClr val="accent2">
                <a:lumMod val="60000"/>
              </a:schemeClr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Sheet1!$T$1:$Y$1</c:f>
            </c:numRef>
          </c:xVal>
          <c:yVal>
            <c:numRef>
              <c:f>Sheet1!$T$9:$Y$9</c:f>
            </c:numRef>
          </c:y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1998337694"/>
        <c:axId val="1998337695"/>
      </c:scatterChart>
      <c:valAx>
        <c:axId val="1998337694"/>
        <c:scaling>
          <c:orientation val="minMax"/>
          <c:min val="6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695"/>
        <c:crosses val="autoZero"/>
        <c:crossBetween val="between"/>
      </c:valAx>
      <c:valAx>
        <c:axId val="199833769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69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showDLblsOverMax val="0"/>
  </c:chart>
  <c:spPr bwMode="auto">
    <a:xfrm>
      <a:off x="11734799" y="4962524"/>
      <a:ext cx="4552948" cy="437673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Altitude as a Function of Time</a:t>
            </a:r>
            <a:endParaRPr/>
          </a:p>
        </c:rich>
      </c:tx>
      <c:layout>
        <c:manualLayout>
          <c:x val="0"/>
          <c:y val="0.00349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>Sheet1!$S$2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Sheet1!$T$2:$Y$2</c:f>
            </c:numRef>
          </c:yVal>
        </c:ser>
        <c:ser>
          <c:idx val="1"/>
          <c:order val="1"/>
          <c:tx>
            <c:strRef>
              <c:f>Sheet1!$S$3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Sheet1!$T$3:$Y$3</c:f>
            </c:numRef>
          </c:yVal>
        </c:ser>
        <c:ser>
          <c:idx val="2"/>
          <c:order val="2"/>
          <c:tx>
            <c:strRef>
              <c:f>Sheet1!$S$4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Sheet1!$T$4:$Y$4</c:f>
            </c:numRef>
          </c:yVal>
        </c:ser>
        <c:ser>
          <c:idx val="3"/>
          <c:order val="3"/>
          <c:tx>
            <c:strRef>
              <c:f>Sheet1!$S$5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Sheet1!$T$5:$Y$5</c:f>
            </c:numRef>
          </c:yVal>
        </c:ser>
        <c:ser>
          <c:idx val="4"/>
          <c:order val="4"/>
          <c:tx>
            <c:strRef>
              <c:f>Sheet1!$S$6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5"/>
              </a:solidFill>
              <a:ln w="9525">
                <a:solidFill>
                  <a:schemeClr val="accent5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Sheet1!$T$6:$Y$6</c:f>
            </c:numRef>
          </c:yVal>
        </c:ser>
        <c:ser>
          <c:idx val="5"/>
          <c:order val="5"/>
          <c:tx>
            <c:strRef>
              <c:f>Sheet1!$S$7</c:f>
            </c:strRef>
          </c:tx>
          <c:spPr bwMode="auto">
            <a:prstGeom prst="rect">
              <a:avLst/>
            </a:prstGeom>
            <a:solidFill>
              <a:schemeClr val="accent6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6"/>
              </a:solidFill>
              <a:ln w="9525">
                <a:solidFill>
                  <a:schemeClr val="accent6"/>
                </a:solidFill>
              </a:ln>
            </c:spPr>
          </c:marker>
          <c:xVal>
            <c:numRef>
              <c:f>Sheet1!$T$1:$Y$1</c:f>
            </c:numRef>
          </c:xVal>
          <c:yVal>
            <c:numRef>
              <c:f>Sheet1!$T$7:$Y$7</c:f>
            </c:numRef>
          </c:yVal>
        </c:ser>
        <c:ser>
          <c:idx val="6"/>
          <c:order val="6"/>
          <c:tx>
            <c:strRef>
              <c:f>Sheet1!$S$8</c:f>
            </c:strRef>
          </c:tx>
          <c:spPr bwMode="auto">
            <a:prstGeom prst="rect">
              <a:avLst/>
            </a:prstGeom>
            <a:solidFill>
              <a:schemeClr val="accent1">
                <a:lumMod val="60000"/>
              </a:schemeClr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Sheet1!$T$1:$Y$1</c:f>
            </c:numRef>
          </c:xVal>
          <c:yVal>
            <c:numRef>
              <c:f>Sheet1!$T$8:$Y$8</c:f>
            </c:numRef>
          </c:yVal>
        </c:ser>
        <c:ser>
          <c:idx val="7"/>
          <c:order val="7"/>
          <c:tx>
            <c:strRef>
              <c:f>Sheet1!$S$9</c:f>
            </c:strRef>
          </c:tx>
          <c:spPr bwMode="auto">
            <a:prstGeom prst="rect">
              <a:avLst/>
            </a:prstGeom>
            <a:solidFill>
              <a:schemeClr val="accent2">
                <a:lumMod val="60000"/>
              </a:schemeClr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>Sheet1!$T$1:$Y$1</c:f>
            </c:numRef>
          </c:xVal>
          <c:yVal>
            <c:numRef>
              <c:f>Sheet1!$T$9:$Y$9</c:f>
            </c:numRef>
          </c:yVal>
        </c:ser>
        <c:axId val="1998337702"/>
        <c:axId val="1998337703"/>
      </c:scatterChart>
      <c:valAx>
        <c:axId val="199833770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703"/>
        <c:crosses val="autoZero"/>
      </c:valAx>
      <c:valAx>
        <c:axId val="199833770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8337702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</c:chart>
  <c:spPr bwMode="auto">
    <a:xfrm>
      <a:off x="6562724" y="477678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5" Type="http://schemas.openxmlformats.org/officeDocument/2006/relationships/image" Target="../media/image5.jpg"/><Relationship Id="rId6" Type="http://schemas.openxmlformats.org/officeDocument/2006/relationships/image" Target="../media/image6.jpg"/><Relationship Id="rId7" Type="http://schemas.openxmlformats.org/officeDocument/2006/relationships/image" Target="../media/image7.jpg"/><Relationship Id="rId8" Type="http://schemas.openxmlformats.org/officeDocument/2006/relationships/image" Target="../media/image8.jpg"/><Relationship Id="rId9" Type="http://schemas.openxmlformats.org/officeDocument/2006/relationships/chart" Target="../charts/chart1.xml" /><Relationship Id="rId10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</xdr:col>
      <xdr:colOff>30480</xdr:colOff>
      <xdr:row>52</xdr:row>
      <xdr:rowOff>7620</xdr:rowOff>
    </xdr:from>
    <xdr:to>
      <xdr:col>2</xdr:col>
      <xdr:colOff>587772</xdr:colOff>
      <xdr:row>52</xdr:row>
      <xdr:rowOff>461009</xdr:rowOff>
    </xdr:to>
    <xdr:pic>
      <xdr:nvPicPr>
        <xdr:cNvPr id="3" name="Picture 2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2259330" y="9555480"/>
          <a:ext cx="557292" cy="45339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53</xdr:row>
      <xdr:rowOff>64769</xdr:rowOff>
    </xdr:from>
    <xdr:to>
      <xdr:col>2</xdr:col>
      <xdr:colOff>533400</xdr:colOff>
      <xdr:row>53</xdr:row>
      <xdr:rowOff>514350</xdr:rowOff>
    </xdr:to>
    <xdr:pic>
      <xdr:nvPicPr>
        <xdr:cNvPr id="5" name="Picture 4" hidden="0"/>
        <xdr:cNvPicPr>
          <a:picLocks noChangeAspect="1"/>
        </xdr:cNvPicPr>
      </xdr:nvPicPr>
      <xdr:blipFill>
        <a:blip r:embed="rId2"/>
        <a:srcRect l="13333" t="14193" r="16970" b="12992"/>
        <a:stretch/>
      </xdr:blipFill>
      <xdr:spPr bwMode="auto">
        <a:xfrm>
          <a:off x="2324100" y="10088880"/>
          <a:ext cx="438149" cy="44958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54</xdr:row>
      <xdr:rowOff>45720</xdr:rowOff>
    </xdr:from>
    <xdr:to>
      <xdr:col>2</xdr:col>
      <xdr:colOff>628649</xdr:colOff>
      <xdr:row>54</xdr:row>
      <xdr:rowOff>604520</xdr:rowOff>
    </xdr:to>
    <xdr:pic>
      <xdr:nvPicPr>
        <xdr:cNvPr id="7" name="Picture 6" hidden="0"/>
        <xdr:cNvPicPr>
          <a:picLocks noChangeAspect="1"/>
        </xdr:cNvPicPr>
      </xdr:nvPicPr>
      <xdr:blipFill>
        <a:blip r:embed="rId3"/>
        <a:stretch/>
      </xdr:blipFill>
      <xdr:spPr bwMode="auto">
        <a:xfrm>
          <a:off x="2247900" y="10671810"/>
          <a:ext cx="609600" cy="5588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</xdr:colOff>
      <xdr:row>55</xdr:row>
      <xdr:rowOff>64769</xdr:rowOff>
    </xdr:from>
    <xdr:to>
      <xdr:col>2</xdr:col>
      <xdr:colOff>560070</xdr:colOff>
      <xdr:row>55</xdr:row>
      <xdr:rowOff>529590</xdr:rowOff>
    </xdr:to>
    <xdr:pic>
      <xdr:nvPicPr>
        <xdr:cNvPr id="9" name="Picture 8" hidden="0"/>
        <xdr:cNvPicPr>
          <a:picLocks noChangeAspect="1"/>
        </xdr:cNvPicPr>
      </xdr:nvPicPr>
      <xdr:blipFill>
        <a:blip r:embed="rId4"/>
        <a:srcRect l="12366" t="9860" r="10343" b="4225"/>
        <a:stretch/>
      </xdr:blipFill>
      <xdr:spPr bwMode="auto">
        <a:xfrm>
          <a:off x="2312670" y="11330940"/>
          <a:ext cx="476250" cy="46482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56</xdr:row>
      <xdr:rowOff>64769</xdr:rowOff>
    </xdr:from>
    <xdr:to>
      <xdr:col>2</xdr:col>
      <xdr:colOff>539801</xdr:colOff>
      <xdr:row>56</xdr:row>
      <xdr:rowOff>510540</xdr:rowOff>
    </xdr:to>
    <xdr:pic>
      <xdr:nvPicPr>
        <xdr:cNvPr id="11" name="Picture 10" hidden="0"/>
        <xdr:cNvPicPr>
          <a:picLocks noChangeAspect="1"/>
        </xdr:cNvPicPr>
      </xdr:nvPicPr>
      <xdr:blipFill>
        <a:blip r:embed="rId5"/>
        <a:srcRect l="21325" t="14894" r="12668" b="18617"/>
        <a:stretch/>
      </xdr:blipFill>
      <xdr:spPr bwMode="auto">
        <a:xfrm>
          <a:off x="2305050" y="11948160"/>
          <a:ext cx="463601" cy="44577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57</xdr:row>
      <xdr:rowOff>64769</xdr:rowOff>
    </xdr:from>
    <xdr:to>
      <xdr:col>2</xdr:col>
      <xdr:colOff>547592</xdr:colOff>
      <xdr:row>57</xdr:row>
      <xdr:rowOff>506730</xdr:rowOff>
    </xdr:to>
    <xdr:pic>
      <xdr:nvPicPr>
        <xdr:cNvPr id="13" name="Picture 12" hidden="0"/>
        <xdr:cNvPicPr>
          <a:picLocks noChangeAspect="1"/>
        </xdr:cNvPicPr>
      </xdr:nvPicPr>
      <xdr:blipFill>
        <a:blip r:embed="rId6"/>
        <a:srcRect l="12884" t="9804" r="13497" b="9804"/>
        <a:stretch/>
      </xdr:blipFill>
      <xdr:spPr bwMode="auto">
        <a:xfrm>
          <a:off x="2324100" y="12515850"/>
          <a:ext cx="452342" cy="44196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</xdr:colOff>
      <xdr:row>58</xdr:row>
      <xdr:rowOff>45720</xdr:rowOff>
    </xdr:from>
    <xdr:to>
      <xdr:col>2</xdr:col>
      <xdr:colOff>594360</xdr:colOff>
      <xdr:row>58</xdr:row>
      <xdr:rowOff>591284</xdr:rowOff>
    </xdr:to>
    <xdr:pic>
      <xdr:nvPicPr>
        <xdr:cNvPr id="15" name="Picture 14" hidden="0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2266949" y="13079730"/>
          <a:ext cx="556261" cy="545564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</xdr:colOff>
      <xdr:row>59</xdr:row>
      <xdr:rowOff>38100</xdr:rowOff>
    </xdr:from>
    <xdr:to>
      <xdr:col>2</xdr:col>
      <xdr:colOff>620182</xdr:colOff>
      <xdr:row>59</xdr:row>
      <xdr:rowOff>666750</xdr:rowOff>
    </xdr:to>
    <xdr:pic>
      <xdr:nvPicPr>
        <xdr:cNvPr id="17" name="Picture 16" hidden="0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2266949" y="13742670"/>
          <a:ext cx="582083" cy="628650"/>
        </a:xfrm>
        <a:prstGeom prst="rect">
          <a:avLst/>
        </a:prstGeom>
      </xdr:spPr>
    </xdr:pic>
    <xdr:clientData/>
  </xdr:twoCellAnchor>
  <xdr:twoCellAnchor editAs="twoCell">
    <xdr:from>
      <xdr:col>17</xdr:col>
      <xdr:colOff>514349</xdr:colOff>
      <xdr:row>27</xdr:row>
      <xdr:rowOff>76199</xdr:rowOff>
    </xdr:from>
    <xdr:to>
      <xdr:col>25</xdr:col>
      <xdr:colOff>190498</xdr:colOff>
      <xdr:row>51</xdr:row>
      <xdr:rowOff>109536</xdr:rowOff>
    </xdr:to>
    <xdr:graphicFrame>
      <xdr:nvGraphicFramePr>
        <xdr:cNvPr id="1998337696" name="" hidden="0"/>
        <xdr:cNvGraphicFramePr>
          <a:graphicFrameLocks xmlns:a="http://schemas.openxmlformats.org/drawingml/2006/main"/>
        </xdr:cNvGraphicFramePr>
      </xdr:nvGraphicFramePr>
      <xdr:xfrm>
        <a:off x="11734799" y="4962524"/>
        <a:ext cx="4552948" cy="437673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twoCell">
    <xdr:from>
      <xdr:col>9</xdr:col>
      <xdr:colOff>219074</xdr:colOff>
      <xdr:row>26</xdr:row>
      <xdr:rowOff>71437</xdr:rowOff>
    </xdr:from>
    <xdr:to>
      <xdr:col>16</xdr:col>
      <xdr:colOff>504824</xdr:colOff>
      <xdr:row>41</xdr:row>
      <xdr:rowOff>80962</xdr:rowOff>
    </xdr:to>
    <xdr:graphicFrame>
      <xdr:nvGraphicFramePr>
        <xdr:cNvPr id="1998337699" name="" hidden="0"/>
        <xdr:cNvGraphicFramePr>
          <a:graphicFrameLocks xmlns:a="http://schemas.openxmlformats.org/drawingml/2006/main"/>
        </xdr:cNvGraphicFramePr>
      </xdr:nvGraphicFramePr>
      <xdr:xfrm>
        <a:off x="6562724" y="477678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E32" activeCellId="0" sqref="E32"/>
    </sheetView>
  </sheetViews>
  <sheetFormatPr defaultRowHeight="14.25"/>
  <cols>
    <col bestFit="1" customWidth="1" min="1" max="1" width="21.9453125"/>
    <col customWidth="1" min="30" max="30" width="20.7109375"/>
    <col customWidth="1" min="31" max="31" width="20.421875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6" t="s">
        <v>3</v>
      </c>
      <c r="G1" s="7"/>
      <c r="H1" s="8"/>
      <c r="T1">
        <v>0</v>
      </c>
      <c r="U1">
        <v>1</v>
      </c>
      <c r="V1">
        <v>2</v>
      </c>
      <c r="W1">
        <v>168</v>
      </c>
      <c r="X1">
        <v>169</v>
      </c>
      <c r="Y1">
        <v>170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</row>
    <row r="2">
      <c r="A2" s="9" t="s">
        <v>10</v>
      </c>
      <c r="B2" s="10" t="s">
        <v>11</v>
      </c>
      <c r="C2" s="11">
        <v>7</v>
      </c>
      <c r="D2" s="12">
        <v>8</v>
      </c>
      <c r="E2" s="13">
        <v>9</v>
      </c>
      <c r="F2" s="14">
        <v>7</v>
      </c>
      <c r="G2" s="12">
        <v>169</v>
      </c>
      <c r="H2" s="13">
        <v>170</v>
      </c>
      <c r="S2" t="s">
        <v>12</v>
      </c>
      <c r="T2">
        <v>62</v>
      </c>
      <c r="U2">
        <v>60.332999999999998</v>
      </c>
      <c r="V2">
        <v>54.666666669999998</v>
      </c>
      <c r="W2">
        <v>14.66666667</v>
      </c>
      <c r="X2">
        <v>38.333333330000002</v>
      </c>
      <c r="Y2">
        <v>42.333333330000002</v>
      </c>
      <c r="Z2">
        <f>U2-T2</f>
        <v>-1.6670000000000016</v>
      </c>
      <c r="AA2">
        <f>V2-U2</f>
        <v>-5.6663333300000005</v>
      </c>
      <c r="AB2">
        <f>X2-W2</f>
        <v>23.666666660000004</v>
      </c>
      <c r="AC2">
        <f>Y2-X2</f>
        <v>4</v>
      </c>
      <c r="AD2">
        <f>(Z2+AA2)/2</f>
        <v>-3.666666665000001</v>
      </c>
      <c r="AE2">
        <f>(AB2+AC2)/2</f>
        <v>13.833333330000002</v>
      </c>
    </row>
    <row r="3" ht="14.699999999999999">
      <c r="A3" s="15" t="s">
        <v>13</v>
      </c>
      <c r="B3" s="16" t="s">
        <v>14</v>
      </c>
      <c r="C3" s="17"/>
      <c r="D3" s="18"/>
      <c r="E3" s="19"/>
      <c r="F3" s="11"/>
      <c r="G3" s="18"/>
      <c r="H3" s="19"/>
      <c r="S3" t="s">
        <v>15</v>
      </c>
      <c r="T3">
        <v>47</v>
      </c>
      <c r="U3">
        <v>68.667000000000002</v>
      </c>
      <c r="V3">
        <v>77</v>
      </c>
      <c r="W3">
        <v>58</v>
      </c>
      <c r="X3">
        <v>76</v>
      </c>
      <c r="Y3">
        <v>75.333333330000002</v>
      </c>
      <c r="Z3">
        <f>U3-T3</f>
        <v>21.667000000000002</v>
      </c>
      <c r="AA3">
        <f>V3-U3</f>
        <v>8.3329999999999984</v>
      </c>
      <c r="AB3">
        <f>X3-W3</f>
        <v>18</v>
      </c>
      <c r="AC3">
        <f>Y3-X3</f>
        <v>-0.66666666999999791</v>
      </c>
      <c r="AD3">
        <f>(Z3+AA3)/2</f>
        <v>15</v>
      </c>
      <c r="AE3">
        <f>(AB3+AC3)/2</f>
        <v>8.666666665000001</v>
      </c>
    </row>
    <row r="4">
      <c r="A4" s="20" t="s">
        <v>12</v>
      </c>
      <c r="B4" s="21">
        <v>1</v>
      </c>
      <c r="C4" s="22">
        <v>62</v>
      </c>
      <c r="D4" s="23">
        <v>59</v>
      </c>
      <c r="E4" s="24">
        <v>56</v>
      </c>
      <c r="F4" s="25">
        <v>13</v>
      </c>
      <c r="G4" s="23">
        <v>38</v>
      </c>
      <c r="H4" s="23">
        <v>44</v>
      </c>
      <c r="S4" t="s">
        <v>16</v>
      </c>
      <c r="T4">
        <v>42.332999999999998</v>
      </c>
      <c r="U4">
        <v>43.667000000000002</v>
      </c>
      <c r="V4">
        <v>41.666666669999998</v>
      </c>
      <c r="W4">
        <v>41.333333330000002</v>
      </c>
      <c r="X4">
        <v>42.666666669999998</v>
      </c>
      <c r="Y4">
        <v>43.333333330000002</v>
      </c>
      <c r="Z4">
        <f>U4-T4</f>
        <v>1.3340000000000032</v>
      </c>
      <c r="AA4">
        <f>V4-U4</f>
        <v>-2.0003333300000037</v>
      </c>
      <c r="AB4">
        <f>X4-W4</f>
        <v>1.3333333399999958</v>
      </c>
      <c r="AC4">
        <f>Y4-X4</f>
        <v>0.66666666000000419</v>
      </c>
      <c r="AD4">
        <f>(Z4+AA4)/2</f>
        <v>-0.33316666500000025</v>
      </c>
      <c r="AE4">
        <f>(AB4+AC4)/2</f>
        <v>1</v>
      </c>
    </row>
    <row r="5">
      <c r="A5" s="26"/>
      <c r="B5" s="27">
        <v>2</v>
      </c>
      <c r="C5" s="28">
        <v>63</v>
      </c>
      <c r="D5" s="29">
        <v>60</v>
      </c>
      <c r="E5" s="30">
        <v>56</v>
      </c>
      <c r="F5" s="31">
        <v>15</v>
      </c>
      <c r="G5" s="29">
        <v>37</v>
      </c>
      <c r="H5" s="29">
        <v>41</v>
      </c>
      <c r="S5" t="s">
        <v>17</v>
      </c>
      <c r="T5">
        <v>35.332999999999998</v>
      </c>
      <c r="U5">
        <v>36.666666669999998</v>
      </c>
      <c r="V5">
        <v>34.333333330000002</v>
      </c>
      <c r="W5">
        <v>31.666666670000001</v>
      </c>
      <c r="X5">
        <v>27.666666670000001</v>
      </c>
      <c r="Y5">
        <v>30.333333329999999</v>
      </c>
      <c r="Z5">
        <f>U5-T5</f>
        <v>1.3336666699999995</v>
      </c>
      <c r="AA5">
        <f>V5-U5</f>
        <v>-2.3333333399999958</v>
      </c>
      <c r="AB5">
        <f>X5-W5</f>
        <v>-4</v>
      </c>
      <c r="AC5">
        <f>Y5-X5</f>
        <v>2.6666666599999971</v>
      </c>
      <c r="AD5">
        <f>(Z5+AA5)/2</f>
        <v>-0.49983333499999816</v>
      </c>
      <c r="AE5">
        <f>(AB5+AC5)/2</f>
        <v>-0.66666667000000146</v>
      </c>
    </row>
    <row r="6">
      <c r="A6" s="26"/>
      <c r="B6" s="27">
        <v>3</v>
      </c>
      <c r="C6" s="28">
        <v>61</v>
      </c>
      <c r="D6" s="29">
        <v>62</v>
      </c>
      <c r="E6" s="30">
        <v>52</v>
      </c>
      <c r="F6" s="31">
        <v>16</v>
      </c>
      <c r="G6" s="29">
        <v>40</v>
      </c>
      <c r="H6" s="29">
        <v>42</v>
      </c>
      <c r="S6" t="s">
        <v>18</v>
      </c>
      <c r="T6">
        <v>30.667000000000002</v>
      </c>
      <c r="U6">
        <v>41.333333330000002</v>
      </c>
      <c r="V6">
        <v>40</v>
      </c>
      <c r="W6">
        <v>32</v>
      </c>
      <c r="X6">
        <v>32.333333330000002</v>
      </c>
      <c r="Y6">
        <v>36</v>
      </c>
      <c r="Z6">
        <f>U6-T6</f>
        <v>10.666333330000001</v>
      </c>
      <c r="AA6">
        <f>V6-U6</f>
        <v>-1.3333333300000021</v>
      </c>
      <c r="AB6">
        <f>X6-W6</f>
        <v>0.33333333000000209</v>
      </c>
      <c r="AC6">
        <f>Y6-X6</f>
        <v>3.6666666699999979</v>
      </c>
      <c r="AD6">
        <f>(Z6+AA6)/2</f>
        <v>4.6664999999999992</v>
      </c>
      <c r="AE6">
        <f>(AB6+AC6)/2</f>
        <v>2</v>
      </c>
    </row>
    <row r="7">
      <c r="A7" s="32" t="s">
        <v>19</v>
      </c>
      <c r="B7" s="33"/>
      <c r="C7" s="34">
        <f>SUM(C4:C6)/3</f>
        <v>62</v>
      </c>
      <c r="D7" s="35">
        <f t="shared" ref="D7:G7" si="0">SUM(D4:D6)/3</f>
        <v>60.333333333333336</v>
      </c>
      <c r="E7" s="36">
        <f t="shared" si="0"/>
        <v>54.666666666666664</v>
      </c>
      <c r="F7" s="34">
        <f t="shared" si="0"/>
        <v>14.666666666666666</v>
      </c>
      <c r="G7" s="35">
        <f t="shared" si="0"/>
        <v>38.333333333333336</v>
      </c>
      <c r="H7" s="35">
        <f>SUM(H4:H6)/3</f>
        <v>42.333333333333336</v>
      </c>
      <c r="S7" t="s">
        <v>20</v>
      </c>
      <c r="T7">
        <v>80</v>
      </c>
      <c r="U7">
        <v>85.333333330000002</v>
      </c>
      <c r="V7">
        <v>79.666666669999998</v>
      </c>
      <c r="W7">
        <v>73.333333330000002</v>
      </c>
      <c r="X7">
        <v>73</v>
      </c>
      <c r="Y7">
        <v>72.333333330000002</v>
      </c>
      <c r="Z7">
        <f>U7-T7</f>
        <v>5.3333333300000021</v>
      </c>
      <c r="AA7">
        <f>V7-U7</f>
        <v>-5.6666666600000042</v>
      </c>
      <c r="AB7">
        <f>X7-W7</f>
        <v>-0.33333333000000209</v>
      </c>
      <c r="AC7">
        <f>Y7-X7</f>
        <v>-0.66666666999999791</v>
      </c>
      <c r="AD7">
        <f>(Z7+AA7)/2</f>
        <v>-0.16666666500000105</v>
      </c>
      <c r="AE7">
        <f>(AB7+AC7)/2</f>
        <v>-0.5</v>
      </c>
    </row>
    <row r="8" ht="14.699999999999999">
      <c r="A8" s="37" t="s">
        <v>21</v>
      </c>
      <c r="B8" s="38"/>
      <c r="C8" s="39">
        <f>STDEV(C4:C6)</f>
        <v>1</v>
      </c>
      <c r="D8" s="40">
        <f t="shared" ref="D8:G8" si="1">STDEV(D4:D6)</f>
        <v>1.5275252316519465</v>
      </c>
      <c r="E8" s="41">
        <f t="shared" si="1"/>
        <v>2.3094010767585029</v>
      </c>
      <c r="F8" s="39">
        <f t="shared" si="1"/>
        <v>1.5275252316519468</v>
      </c>
      <c r="G8" s="40">
        <f t="shared" si="1"/>
        <v>1.5275252316519465</v>
      </c>
      <c r="H8" s="40">
        <f>STDEV(H4:H6)</f>
        <v>1.5275252316519465</v>
      </c>
      <c r="S8" t="s">
        <v>22</v>
      </c>
      <c r="T8">
        <v>44.332999999999998</v>
      </c>
      <c r="U8">
        <v>51.666666669999998</v>
      </c>
      <c r="V8">
        <v>59.666666669999998</v>
      </c>
      <c r="W8">
        <v>42</v>
      </c>
      <c r="X8">
        <v>63.666666669999998</v>
      </c>
      <c r="Y8">
        <v>62</v>
      </c>
      <c r="Z8">
        <f>U8-T8</f>
        <v>7.3336666699999995</v>
      </c>
      <c r="AA8">
        <f>V8-U8</f>
        <v>8</v>
      </c>
      <c r="AB8">
        <f>X8-W8</f>
        <v>21.666666669999998</v>
      </c>
      <c r="AC8">
        <f>Y8-X8</f>
        <v>-1.6666666699999979</v>
      </c>
      <c r="AD8">
        <f>(Z8+AA8)/2</f>
        <v>7.6668333349999997</v>
      </c>
      <c r="AE8">
        <f>(AB8+AC8)/2</f>
        <v>10</v>
      </c>
    </row>
    <row r="9">
      <c r="A9" s="42" t="s">
        <v>15</v>
      </c>
      <c r="B9" s="43">
        <v>1</v>
      </c>
      <c r="C9" s="44">
        <v>46</v>
      </c>
      <c r="D9" s="45">
        <v>69</v>
      </c>
      <c r="E9" s="46">
        <v>76</v>
      </c>
      <c r="F9" s="47">
        <v>61</v>
      </c>
      <c r="G9" s="45">
        <v>76</v>
      </c>
      <c r="H9" s="45">
        <v>72</v>
      </c>
      <c r="S9" t="s">
        <v>23</v>
      </c>
      <c r="T9">
        <v>28</v>
      </c>
      <c r="U9">
        <v>32.666666669999998</v>
      </c>
      <c r="V9">
        <v>33.666666669999998</v>
      </c>
      <c r="W9">
        <v>0</v>
      </c>
      <c r="X9">
        <v>0</v>
      </c>
      <c r="Y9">
        <v>28.666666670000001</v>
      </c>
      <c r="Z9">
        <f>U9-T9</f>
        <v>4.6666666699999979</v>
      </c>
      <c r="AA9">
        <f>V9-U9</f>
        <v>1</v>
      </c>
      <c r="AB9">
        <f>X9-W9</f>
        <v>0</v>
      </c>
      <c r="AC9">
        <f>Y9-X9</f>
        <v>28.666666670000001</v>
      </c>
      <c r="AD9">
        <f>(Z9+AA9)/2</f>
        <v>2.833333334999999</v>
      </c>
      <c r="AE9">
        <f>(AB9+AC9)/2</f>
        <v>14.333333335000001</v>
      </c>
    </row>
    <row r="10">
      <c r="A10" s="48" t="s">
        <v>24</v>
      </c>
      <c r="B10" s="49">
        <v>2</v>
      </c>
      <c r="C10" s="50">
        <v>45</v>
      </c>
      <c r="D10" s="51">
        <v>70</v>
      </c>
      <c r="E10" s="52">
        <v>75</v>
      </c>
      <c r="F10" s="53">
        <v>58</v>
      </c>
      <c r="G10" s="51">
        <v>78</v>
      </c>
      <c r="H10" s="51">
        <v>74</v>
      </c>
    </row>
    <row r="11">
      <c r="A11" s="48" t="s">
        <v>25</v>
      </c>
      <c r="B11" s="49">
        <v>3</v>
      </c>
      <c r="C11" s="50">
        <v>50</v>
      </c>
      <c r="D11" s="51">
        <v>67</v>
      </c>
      <c r="E11" s="52">
        <v>80</v>
      </c>
      <c r="F11" s="53">
        <v>55</v>
      </c>
      <c r="G11" s="51">
        <v>74</v>
      </c>
      <c r="H11" s="51">
        <v>80</v>
      </c>
      <c r="S11"/>
      <c r="T11">
        <v>0</v>
      </c>
      <c r="U11">
        <v>1</v>
      </c>
      <c r="V11">
        <v>2</v>
      </c>
      <c r="W11">
        <v>0</v>
      </c>
      <c r="X11">
        <v>1</v>
      </c>
      <c r="Y11">
        <v>2</v>
      </c>
      <c r="Z11" t="s">
        <v>26</v>
      </c>
      <c r="AA11" t="s">
        <v>27</v>
      </c>
      <c r="AB11" t="s">
        <v>28</v>
      </c>
    </row>
    <row r="12">
      <c r="A12" s="54" t="s">
        <v>19</v>
      </c>
      <c r="B12" s="33"/>
      <c r="C12" s="34">
        <f>SUM(C9:C11)/3</f>
        <v>47</v>
      </c>
      <c r="D12" s="35">
        <f t="shared" ref="D12:G12" si="2">SUM(D9:D11)/3</f>
        <v>68.666666666666671</v>
      </c>
      <c r="E12" s="36">
        <f t="shared" si="2"/>
        <v>77</v>
      </c>
      <c r="F12" s="34">
        <f t="shared" si="2"/>
        <v>58</v>
      </c>
      <c r="G12" s="35">
        <f t="shared" si="2"/>
        <v>76</v>
      </c>
      <c r="H12" s="35">
        <f>SUM(H9:H11)/3</f>
        <v>75.333333333333329</v>
      </c>
      <c r="S12" t="s">
        <v>12</v>
      </c>
      <c r="T12">
        <v>62</v>
      </c>
      <c r="U12">
        <v>60.332999999999998</v>
      </c>
      <c r="V12">
        <v>54.666666669999998</v>
      </c>
      <c r="W12">
        <v>14.66666667</v>
      </c>
      <c r="X12">
        <v>38.333333330000002</v>
      </c>
      <c r="Y12">
        <v>42.333333330000002</v>
      </c>
      <c r="Z12">
        <f>W2-T2</f>
        <v>-47.333333330000002</v>
      </c>
      <c r="AA12">
        <f>X2-U2</f>
        <v>-21.999666669999996</v>
      </c>
      <c r="AB12">
        <f>Y2-V2</f>
        <v>-12.333333339999996</v>
      </c>
    </row>
    <row r="13" ht="14.699999999999999">
      <c r="A13" s="55" t="s">
        <v>21</v>
      </c>
      <c r="B13" s="38"/>
      <c r="C13" s="39">
        <f>STDEV(C9:C11)</f>
        <v>2.6457513110645907</v>
      </c>
      <c r="D13" s="40">
        <f t="shared" ref="D13:G13" si="3">STDEV(D9:D11)</f>
        <v>1.5275252316519468</v>
      </c>
      <c r="E13" s="41">
        <f t="shared" si="3"/>
        <v>2.6457513110645907</v>
      </c>
      <c r="F13" s="39">
        <f t="shared" si="3"/>
        <v>3</v>
      </c>
      <c r="G13" s="40">
        <f t="shared" si="3"/>
        <v>2</v>
      </c>
      <c r="H13" s="40">
        <f>STDEV(H9:H11)</f>
        <v>4.1633319989322652</v>
      </c>
      <c r="S13" t="s">
        <v>15</v>
      </c>
      <c r="T13">
        <v>47</v>
      </c>
      <c r="U13">
        <v>68.667000000000002</v>
      </c>
      <c r="V13">
        <v>77</v>
      </c>
      <c r="W13">
        <v>58</v>
      </c>
      <c r="X13">
        <v>76</v>
      </c>
      <c r="Y13">
        <v>75.333333330000002</v>
      </c>
      <c r="Z13">
        <f>W3-T3</f>
        <v>11</v>
      </c>
      <c r="AA13">
        <f>X3-U3</f>
        <v>7.3329999999999984</v>
      </c>
      <c r="AB13">
        <f>Y3-V3</f>
        <v>-1.6666666699999979</v>
      </c>
    </row>
    <row r="14">
      <c r="A14" s="56" t="s">
        <v>29</v>
      </c>
      <c r="B14" s="57">
        <v>1</v>
      </c>
      <c r="C14" s="58"/>
      <c r="D14" s="59"/>
      <c r="E14" s="60"/>
      <c r="F14" s="61"/>
      <c r="G14" s="59"/>
      <c r="H14" s="59"/>
      <c r="S14" t="s">
        <v>16</v>
      </c>
      <c r="T14">
        <v>42.332999999999998</v>
      </c>
      <c r="U14">
        <v>43.667000000000002</v>
      </c>
      <c r="V14">
        <v>41.666666669999998</v>
      </c>
      <c r="W14">
        <v>41.333333330000002</v>
      </c>
      <c r="X14">
        <v>42.666666669999998</v>
      </c>
      <c r="Y14">
        <v>43.333333330000002</v>
      </c>
      <c r="Z14">
        <f>W4-T4</f>
        <v>-0.99966666999999632</v>
      </c>
      <c r="AA14">
        <f>X4-U4</f>
        <v>-1.0003333300000037</v>
      </c>
      <c r="AB14">
        <f>Y4-V4</f>
        <v>1.6666666600000042</v>
      </c>
    </row>
    <row r="15">
      <c r="A15" s="62"/>
      <c r="B15" s="63">
        <v>2</v>
      </c>
      <c r="C15" s="64"/>
      <c r="D15" s="65"/>
      <c r="E15" s="66"/>
      <c r="F15" s="67"/>
      <c r="G15" s="65"/>
      <c r="H15" s="65"/>
      <c r="S15" t="s">
        <v>17</v>
      </c>
      <c r="T15">
        <v>35.332999999999998</v>
      </c>
      <c r="U15">
        <v>36.666666669999998</v>
      </c>
      <c r="V15">
        <v>34.333333330000002</v>
      </c>
      <c r="W15">
        <v>31.666666670000001</v>
      </c>
      <c r="X15">
        <v>27.666666670000001</v>
      </c>
      <c r="Y15">
        <v>30.333333329999999</v>
      </c>
      <c r="Z15">
        <f>W5-T5</f>
        <v>-3.6663333299999969</v>
      </c>
      <c r="AA15">
        <f>X5-U5</f>
        <v>-8.9999999999999964</v>
      </c>
      <c r="AB15">
        <f>Y5-V5</f>
        <v>-4.0000000000000036</v>
      </c>
    </row>
    <row r="16">
      <c r="A16" s="62"/>
      <c r="B16" s="63">
        <v>3</v>
      </c>
      <c r="C16" s="64"/>
      <c r="D16" s="65"/>
      <c r="E16" s="66"/>
      <c r="F16" s="67"/>
      <c r="G16" s="65"/>
      <c r="H16" s="65"/>
      <c r="S16" t="s">
        <v>18</v>
      </c>
      <c r="T16">
        <v>30.667000000000002</v>
      </c>
      <c r="U16">
        <v>41.333333330000002</v>
      </c>
      <c r="V16">
        <v>40</v>
      </c>
      <c r="W16">
        <v>32</v>
      </c>
      <c r="X16">
        <v>32.333333330000002</v>
      </c>
      <c r="Y16">
        <v>36</v>
      </c>
      <c r="Z16">
        <f>W6-T6</f>
        <v>1.3329999999999984</v>
      </c>
      <c r="AA16">
        <f>X6-U6</f>
        <v>-9</v>
      </c>
      <c r="AB16">
        <f>Y6-V6</f>
        <v>-4</v>
      </c>
    </row>
    <row r="17">
      <c r="A17" s="54" t="s">
        <v>19</v>
      </c>
      <c r="B17" s="33"/>
      <c r="C17" s="34">
        <f>SUM(C14:C16)/3</f>
        <v>0</v>
      </c>
      <c r="D17" s="35">
        <f t="shared" ref="D17:G17" si="4">SUM(D14:D16)/3</f>
        <v>0</v>
      </c>
      <c r="E17" s="36">
        <f t="shared" si="4"/>
        <v>0</v>
      </c>
      <c r="F17" s="34">
        <f t="shared" si="4"/>
        <v>0</v>
      </c>
      <c r="G17" s="35">
        <f t="shared" si="4"/>
        <v>0</v>
      </c>
      <c r="H17" s="35">
        <f>SUM(H14:H16)/3</f>
        <v>0</v>
      </c>
      <c r="S17" t="s">
        <v>20</v>
      </c>
      <c r="T17">
        <v>80</v>
      </c>
      <c r="U17">
        <v>85.333333330000002</v>
      </c>
      <c r="V17">
        <v>79.666666669999998</v>
      </c>
      <c r="W17">
        <v>73.333333330000002</v>
      </c>
      <c r="X17">
        <v>73</v>
      </c>
      <c r="Y17">
        <v>72.333333330000002</v>
      </c>
      <c r="Z17">
        <f>W7-T7</f>
        <v>-6.6666666699999979</v>
      </c>
      <c r="AA17">
        <f>X7-U7</f>
        <v>-12.333333330000002</v>
      </c>
      <c r="AB17">
        <f>Y7-V7</f>
        <v>-7.3333333399999958</v>
      </c>
    </row>
    <row r="18" ht="14.699999999999999">
      <c r="A18" s="37" t="s">
        <v>21</v>
      </c>
      <c r="B18" s="38"/>
      <c r="C18" s="39" t="e">
        <f>STDEV(C14:C16)</f>
        <v>#DIV/0!</v>
      </c>
      <c r="D18" s="40" t="e">
        <f t="shared" ref="D18:G18" si="5">STDEV(D14:D16)</f>
        <v>#DIV/0!</v>
      </c>
      <c r="E18" s="41" t="e">
        <f t="shared" si="5"/>
        <v>#DIV/0!</v>
      </c>
      <c r="F18" s="39" t="e">
        <f t="shared" si="5"/>
        <v>#DIV/0!</v>
      </c>
      <c r="G18" s="40" t="e">
        <f t="shared" si="5"/>
        <v>#DIV/0!</v>
      </c>
      <c r="H18" s="40">
        <f>STDEV(H14:H16)</f>
        <v>0</v>
      </c>
      <c r="S18" t="s">
        <v>22</v>
      </c>
      <c r="T18">
        <v>44.332999999999998</v>
      </c>
      <c r="U18">
        <v>51.666666669999998</v>
      </c>
      <c r="V18">
        <v>59.666666669999998</v>
      </c>
      <c r="W18">
        <v>42</v>
      </c>
      <c r="X18">
        <v>63.666666669999998</v>
      </c>
      <c r="Y18">
        <v>62</v>
      </c>
      <c r="Z18">
        <f>W8-T8</f>
        <v>-2.3329999999999984</v>
      </c>
      <c r="AA18">
        <f>X8-U8</f>
        <v>12</v>
      </c>
      <c r="AB18">
        <f>Y8-V8</f>
        <v>2.3333333300000021</v>
      </c>
    </row>
    <row r="19">
      <c r="A19" s="68" t="s">
        <v>16</v>
      </c>
      <c r="B19" s="69">
        <v>1</v>
      </c>
      <c r="C19" s="70">
        <v>43</v>
      </c>
      <c r="D19" s="71">
        <v>42</v>
      </c>
      <c r="E19" s="72">
        <v>44</v>
      </c>
      <c r="F19" s="73">
        <v>42</v>
      </c>
      <c r="G19" s="71">
        <v>44</v>
      </c>
      <c r="H19" s="71">
        <v>41</v>
      </c>
      <c r="S19" t="s">
        <v>23</v>
      </c>
      <c r="T19">
        <v>28</v>
      </c>
      <c r="U19">
        <v>32.666666669999998</v>
      </c>
      <c r="V19">
        <v>33.666666669999998</v>
      </c>
      <c r="W19">
        <v>0</v>
      </c>
      <c r="X19">
        <v>0</v>
      </c>
      <c r="Y19">
        <v>28.666666670000001</v>
      </c>
      <c r="Z19">
        <f>W9-T9</f>
        <v>-28</v>
      </c>
      <c r="AA19">
        <f>X9-U9</f>
        <v>-32.666666669999998</v>
      </c>
      <c r="AB19">
        <f>Y9-V9</f>
        <v>-4.9999999999999964</v>
      </c>
    </row>
    <row r="20">
      <c r="A20" s="74"/>
      <c r="B20" s="75">
        <v>2</v>
      </c>
      <c r="C20" s="76">
        <v>42</v>
      </c>
      <c r="D20" s="77">
        <v>45</v>
      </c>
      <c r="E20" s="78">
        <v>40</v>
      </c>
      <c r="F20" s="79">
        <v>41</v>
      </c>
      <c r="G20" s="77">
        <v>42</v>
      </c>
      <c r="H20" s="77">
        <v>44</v>
      </c>
    </row>
    <row r="21">
      <c r="A21" s="74"/>
      <c r="B21" s="75">
        <v>3</v>
      </c>
      <c r="C21" s="76">
        <v>42</v>
      </c>
      <c r="D21" s="77">
        <v>44</v>
      </c>
      <c r="E21" s="78">
        <v>41</v>
      </c>
      <c r="F21" s="79">
        <v>41</v>
      </c>
      <c r="G21" s="77">
        <v>42</v>
      </c>
      <c r="H21" s="77">
        <v>45</v>
      </c>
    </row>
    <row r="22">
      <c r="A22" s="54" t="s">
        <v>19</v>
      </c>
      <c r="B22" s="33"/>
      <c r="C22" s="34">
        <f>SUM(C19:C21)/3</f>
        <v>42.333333333333336</v>
      </c>
      <c r="D22" s="35">
        <f t="shared" ref="D22:G22" si="6">SUM(D19:D21)/3</f>
        <v>43.666666666666664</v>
      </c>
      <c r="E22" s="36">
        <f t="shared" si="6"/>
        <v>41.666666666666664</v>
      </c>
      <c r="F22" s="34">
        <f t="shared" si="6"/>
        <v>41.333333333333336</v>
      </c>
      <c r="G22" s="35">
        <f t="shared" si="6"/>
        <v>42.666666666666664</v>
      </c>
      <c r="H22" s="35">
        <f>SUM(H19:H21)/3</f>
        <v>43.333333333333336</v>
      </c>
    </row>
    <row r="23" ht="14.699999999999999">
      <c r="A23" s="37" t="s">
        <v>21</v>
      </c>
      <c r="B23" s="38"/>
      <c r="C23" s="39">
        <f>STDEV(C19:C21)</f>
        <v>0.57735026918962584</v>
      </c>
      <c r="D23" s="40">
        <f t="shared" ref="D23:G23" si="7">STDEV(D19:D21)</f>
        <v>1.5275252316519465</v>
      </c>
      <c r="E23" s="41">
        <f t="shared" si="7"/>
        <v>2.0816659994661326</v>
      </c>
      <c r="F23" s="39">
        <f t="shared" si="7"/>
        <v>0.57735026918962584</v>
      </c>
      <c r="G23" s="40">
        <f t="shared" si="7"/>
        <v>1.1547005383792517</v>
      </c>
      <c r="H23" s="40">
        <f>STDEV(H19:H21)</f>
        <v>2.0816659994661326</v>
      </c>
    </row>
    <row r="24">
      <c r="A24" s="80" t="s">
        <v>30</v>
      </c>
      <c r="B24" s="81">
        <v>1</v>
      </c>
      <c r="C24" s="82">
        <v>34</v>
      </c>
      <c r="D24" s="83">
        <v>38</v>
      </c>
      <c r="E24" s="84">
        <v>34</v>
      </c>
      <c r="F24" s="85">
        <v>34</v>
      </c>
      <c r="G24" s="83">
        <v>26</v>
      </c>
      <c r="H24" s="83">
        <v>28</v>
      </c>
    </row>
    <row r="25">
      <c r="A25" s="86"/>
      <c r="B25" s="87">
        <v>2</v>
      </c>
      <c r="C25" s="88">
        <v>36</v>
      </c>
      <c r="D25" s="89">
        <v>36</v>
      </c>
      <c r="E25" s="90">
        <v>35</v>
      </c>
      <c r="F25" s="91">
        <v>31</v>
      </c>
      <c r="G25" s="89">
        <v>27</v>
      </c>
      <c r="H25" s="89">
        <v>32</v>
      </c>
    </row>
    <row r="26">
      <c r="A26" s="86"/>
      <c r="B26" s="87">
        <v>3</v>
      </c>
      <c r="C26" s="88">
        <v>36</v>
      </c>
      <c r="D26" s="89">
        <v>36</v>
      </c>
      <c r="E26" s="90">
        <v>34</v>
      </c>
      <c r="F26" s="91">
        <v>30</v>
      </c>
      <c r="G26" s="89">
        <v>30</v>
      </c>
      <c r="H26" s="89">
        <v>31</v>
      </c>
    </row>
    <row r="27">
      <c r="A27" s="54" t="s">
        <v>19</v>
      </c>
      <c r="B27" s="33"/>
      <c r="C27" s="34">
        <f>SUM(C24:C26)/3</f>
        <v>35.333333333333336</v>
      </c>
      <c r="D27" s="35">
        <f>SUM(D24:D26)/3</f>
        <v>36.666666666666664</v>
      </c>
      <c r="E27" s="36">
        <f t="shared" ref="E27:G27" si="8">SUM(E24:E26)/3</f>
        <v>34.333333333333336</v>
      </c>
      <c r="F27" s="34">
        <f t="shared" si="8"/>
        <v>31.666666666666668</v>
      </c>
      <c r="G27" s="35">
        <f t="shared" si="8"/>
        <v>27.666666666666668</v>
      </c>
      <c r="H27" s="35">
        <f>SUM(H24:H26)/3</f>
        <v>30.333333333333332</v>
      </c>
    </row>
    <row r="28" ht="14.699999999999999">
      <c r="A28" s="37" t="s">
        <v>21</v>
      </c>
      <c r="B28" s="38"/>
      <c r="C28" s="39">
        <f>STDEV(C24:C26)</f>
        <v>1.1547005383792517</v>
      </c>
      <c r="D28" s="40">
        <f t="shared" ref="D28:G28" si="9">STDEV(D24:D26)</f>
        <v>1.1547005383792517</v>
      </c>
      <c r="E28" s="41">
        <f t="shared" si="9"/>
        <v>0.57735026918962584</v>
      </c>
      <c r="F28" s="39">
        <f t="shared" si="9"/>
        <v>2.0816659994661331</v>
      </c>
      <c r="G28" s="40">
        <f t="shared" si="9"/>
        <v>2.0816659994661331</v>
      </c>
      <c r="H28" s="40">
        <f>STDEV(H24:H26)</f>
        <v>2.0816659994661331</v>
      </c>
    </row>
    <row r="29">
      <c r="A29" s="92" t="s">
        <v>31</v>
      </c>
      <c r="B29" s="93">
        <v>1</v>
      </c>
      <c r="C29" s="94">
        <v>32</v>
      </c>
      <c r="D29" s="95">
        <v>43</v>
      </c>
      <c r="E29" s="96">
        <v>39</v>
      </c>
      <c r="F29" s="97">
        <v>33</v>
      </c>
      <c r="G29" s="95">
        <v>33</v>
      </c>
      <c r="H29" s="95">
        <v>36</v>
      </c>
    </row>
    <row r="30">
      <c r="A30" s="98"/>
      <c r="B30" s="99">
        <v>2</v>
      </c>
      <c r="C30" s="100">
        <v>30</v>
      </c>
      <c r="D30" s="101">
        <v>42</v>
      </c>
      <c r="E30" s="102">
        <v>41</v>
      </c>
      <c r="F30" s="103">
        <v>31</v>
      </c>
      <c r="G30" s="101">
        <v>32</v>
      </c>
      <c r="H30" s="101">
        <v>37</v>
      </c>
    </row>
    <row r="31">
      <c r="A31" s="98"/>
      <c r="B31" s="99">
        <v>3</v>
      </c>
      <c r="C31" s="100">
        <v>30</v>
      </c>
      <c r="D31" s="101">
        <v>39</v>
      </c>
      <c r="E31" s="102">
        <v>40</v>
      </c>
      <c r="F31" s="103">
        <v>32</v>
      </c>
      <c r="G31" s="101">
        <v>32</v>
      </c>
      <c r="H31" s="101">
        <v>35</v>
      </c>
    </row>
    <row r="32">
      <c r="A32" s="54" t="s">
        <v>19</v>
      </c>
      <c r="B32" s="33"/>
      <c r="C32" s="34">
        <f>SUM(C29:C31)/3</f>
        <v>30.666666666666668</v>
      </c>
      <c r="D32" s="35">
        <f t="shared" ref="D32:G32" si="10">SUM(D29:D31)/3</f>
        <v>41.333333333333336</v>
      </c>
      <c r="E32" s="36">
        <f t="shared" si="10"/>
        <v>40</v>
      </c>
      <c r="F32" s="34">
        <f t="shared" si="10"/>
        <v>32</v>
      </c>
      <c r="G32" s="35">
        <f t="shared" si="10"/>
        <v>32.333333333333336</v>
      </c>
      <c r="H32" s="35">
        <f>SUM(H29:H31)/3</f>
        <v>36</v>
      </c>
    </row>
    <row r="33" ht="14.699999999999999">
      <c r="A33" s="37" t="s">
        <v>21</v>
      </c>
      <c r="B33" s="38"/>
      <c r="C33" s="39">
        <f>STDEV(C29:C31)</f>
        <v>1.1547005383792515</v>
      </c>
      <c r="D33" s="40">
        <f t="shared" ref="D33:G33" si="11">STDEV(D29:D31)</f>
        <v>2.0816659994661326</v>
      </c>
      <c r="E33" s="41">
        <f t="shared" si="11"/>
        <v>1</v>
      </c>
      <c r="F33" s="39">
        <f t="shared" si="11"/>
        <v>1</v>
      </c>
      <c r="G33" s="40">
        <f t="shared" si="11"/>
        <v>0.57735026918962584</v>
      </c>
      <c r="H33" s="40">
        <f>STDEV(H29:H31)</f>
        <v>1</v>
      </c>
    </row>
    <row r="34">
      <c r="A34" s="104" t="s">
        <v>20</v>
      </c>
      <c r="B34" s="105">
        <v>1</v>
      </c>
      <c r="C34" s="106">
        <v>78</v>
      </c>
      <c r="D34" s="107">
        <v>84</v>
      </c>
      <c r="E34" s="108">
        <v>82</v>
      </c>
      <c r="F34" s="109">
        <v>73</v>
      </c>
      <c r="G34" s="107">
        <v>76</v>
      </c>
      <c r="H34" s="107">
        <v>70</v>
      </c>
    </row>
    <row r="35">
      <c r="A35" s="110"/>
      <c r="B35" s="111">
        <v>2</v>
      </c>
      <c r="C35" s="112">
        <v>81</v>
      </c>
      <c r="D35" s="113">
        <v>86</v>
      </c>
      <c r="E35" s="114">
        <v>79</v>
      </c>
      <c r="F35" s="115">
        <v>73</v>
      </c>
      <c r="G35" s="113">
        <v>72</v>
      </c>
      <c r="H35" s="113">
        <v>74</v>
      </c>
    </row>
    <row r="36">
      <c r="A36" s="110"/>
      <c r="B36" s="111">
        <v>3</v>
      </c>
      <c r="C36" s="112">
        <v>81</v>
      </c>
      <c r="D36" s="113">
        <v>86</v>
      </c>
      <c r="E36" s="114">
        <v>78</v>
      </c>
      <c r="F36" s="115">
        <v>74</v>
      </c>
      <c r="G36" s="113">
        <v>71</v>
      </c>
      <c r="H36" s="113">
        <v>73</v>
      </c>
    </row>
    <row r="37">
      <c r="A37" s="54" t="s">
        <v>19</v>
      </c>
      <c r="B37" s="33"/>
      <c r="C37" s="34">
        <f>SUM(C34:C36)/3</f>
        <v>80</v>
      </c>
      <c r="D37" s="35">
        <f t="shared" ref="D37:G37" si="12">SUM(D34:D36)/3</f>
        <v>85.333333333333329</v>
      </c>
      <c r="E37" s="36">
        <f t="shared" si="12"/>
        <v>79.666666666666671</v>
      </c>
      <c r="F37" s="34">
        <f t="shared" si="12"/>
        <v>73.333333333333329</v>
      </c>
      <c r="G37" s="35">
        <f t="shared" si="12"/>
        <v>73</v>
      </c>
      <c r="H37" s="35">
        <f>SUM(H34:H36)/3</f>
        <v>72.333333333333329</v>
      </c>
    </row>
    <row r="38" ht="14.699999999999999">
      <c r="A38" s="37" t="s">
        <v>21</v>
      </c>
      <c r="B38" s="38"/>
      <c r="C38" s="39">
        <f>STDEV(C34:C36)</f>
        <v>1.7320508075688772</v>
      </c>
      <c r="D38" s="40">
        <f t="shared" ref="D38:G38" si="13">STDEV(D34:D36)</f>
        <v>1.1547005383792517</v>
      </c>
      <c r="E38" s="41">
        <f t="shared" si="13"/>
        <v>2.0816659994661331</v>
      </c>
      <c r="F38" s="39">
        <f t="shared" si="13"/>
        <v>0.57735026918962573</v>
      </c>
      <c r="G38" s="40">
        <f t="shared" si="13"/>
        <v>2.6457513110645907</v>
      </c>
      <c r="H38" s="40">
        <f>STDEV(H34:H36)</f>
        <v>2.0816659994661326</v>
      </c>
    </row>
    <row r="39">
      <c r="A39" s="116" t="s">
        <v>22</v>
      </c>
      <c r="B39" s="117">
        <v>1</v>
      </c>
      <c r="C39" s="118">
        <v>44</v>
      </c>
      <c r="D39" s="119">
        <v>50</v>
      </c>
      <c r="E39" s="120">
        <v>60</v>
      </c>
      <c r="F39" s="121">
        <v>42</v>
      </c>
      <c r="G39" s="119">
        <v>62</v>
      </c>
      <c r="H39" s="119">
        <v>62</v>
      </c>
    </row>
    <row r="40">
      <c r="A40" s="122" t="s">
        <v>24</v>
      </c>
      <c r="B40" s="123">
        <v>2</v>
      </c>
      <c r="C40" s="124">
        <v>46</v>
      </c>
      <c r="D40" s="125">
        <v>51</v>
      </c>
      <c r="E40" s="126">
        <v>60</v>
      </c>
      <c r="F40" s="127">
        <v>41</v>
      </c>
      <c r="G40" s="125">
        <v>64</v>
      </c>
      <c r="H40" s="125">
        <v>61</v>
      </c>
    </row>
    <row r="41">
      <c r="A41" s="122" t="s">
        <v>32</v>
      </c>
      <c r="B41" s="123">
        <v>3</v>
      </c>
      <c r="C41" s="124">
        <v>43</v>
      </c>
      <c r="D41" s="125">
        <v>54</v>
      </c>
      <c r="E41" s="126">
        <v>59</v>
      </c>
      <c r="F41" s="127">
        <v>43</v>
      </c>
      <c r="G41" s="125">
        <v>65</v>
      </c>
      <c r="H41" s="125">
        <v>63</v>
      </c>
    </row>
    <row r="42">
      <c r="A42" s="54" t="s">
        <v>19</v>
      </c>
      <c r="B42" s="33"/>
      <c r="C42" s="34">
        <f>SUM(C39:C41)/3</f>
        <v>44.333333333333336</v>
      </c>
      <c r="D42" s="35">
        <f t="shared" ref="D42:G42" si="14">SUM(D39:D41)/3</f>
        <v>51.666666666666664</v>
      </c>
      <c r="E42" s="36">
        <f t="shared" si="14"/>
        <v>59.666666666666664</v>
      </c>
      <c r="F42" s="34">
        <f t="shared" si="14"/>
        <v>42</v>
      </c>
      <c r="G42" s="35">
        <f t="shared" si="14"/>
        <v>63.666666666666664</v>
      </c>
      <c r="H42" s="35">
        <f>SUM(H39:H41)/3</f>
        <v>62</v>
      </c>
    </row>
    <row r="43" ht="14.699999999999999">
      <c r="A43" s="37" t="s">
        <v>21</v>
      </c>
      <c r="B43" s="38"/>
      <c r="C43" s="39">
        <f>STDEV(C39:C41)</f>
        <v>1.5275252316519465</v>
      </c>
      <c r="D43" s="40">
        <f t="shared" ref="D43:G43" si="15">STDEV(D39:D41)</f>
        <v>2.0816659994661326</v>
      </c>
      <c r="E43" s="41">
        <f t="shared" si="15"/>
        <v>0.57735026918962584</v>
      </c>
      <c r="F43" s="39">
        <f t="shared" si="15"/>
        <v>1</v>
      </c>
      <c r="G43" s="40">
        <f t="shared" si="15"/>
        <v>1.5275252316519465</v>
      </c>
      <c r="H43" s="40">
        <f>STDEV(H39:H41)</f>
        <v>1</v>
      </c>
    </row>
    <row r="44">
      <c r="A44" s="128" t="s">
        <v>23</v>
      </c>
      <c r="B44" s="129">
        <v>1</v>
      </c>
      <c r="C44" s="130">
        <v>28</v>
      </c>
      <c r="D44" s="131">
        <v>33</v>
      </c>
      <c r="E44" s="132">
        <v>32</v>
      </c>
      <c r="F44" s="130"/>
      <c r="G44" s="131"/>
      <c r="H44" s="131">
        <v>30</v>
      </c>
    </row>
    <row r="45">
      <c r="A45" s="133"/>
      <c r="B45" s="134">
        <v>2</v>
      </c>
      <c r="C45" s="135">
        <v>29</v>
      </c>
      <c r="D45" s="136">
        <v>32</v>
      </c>
      <c r="E45" s="137">
        <v>34</v>
      </c>
      <c r="F45" s="135"/>
      <c r="G45" s="136"/>
      <c r="H45" s="136">
        <v>29</v>
      </c>
    </row>
    <row r="46">
      <c r="A46" s="133"/>
      <c r="B46" s="134">
        <v>3</v>
      </c>
      <c r="C46" s="135">
        <v>27</v>
      </c>
      <c r="D46" s="136">
        <v>33</v>
      </c>
      <c r="E46" s="137">
        <v>35</v>
      </c>
      <c r="F46" s="135"/>
      <c r="G46" s="136"/>
      <c r="H46" s="136">
        <v>27</v>
      </c>
    </row>
    <row r="47">
      <c r="A47" s="138" t="s">
        <v>33</v>
      </c>
      <c r="B47" s="134"/>
      <c r="C47" s="135" t="s">
        <v>34</v>
      </c>
      <c r="D47" s="139" t="s">
        <v>34</v>
      </c>
      <c r="E47" s="140" t="s">
        <v>34</v>
      </c>
      <c r="F47" s="135" t="s">
        <v>35</v>
      </c>
      <c r="G47" s="139" t="s">
        <v>35</v>
      </c>
      <c r="H47" s="139" t="s">
        <v>35</v>
      </c>
    </row>
    <row r="48">
      <c r="A48" s="54" t="s">
        <v>19</v>
      </c>
      <c r="B48" s="33"/>
      <c r="C48" s="34">
        <f>SUM(C44:C46)/3</f>
        <v>28</v>
      </c>
      <c r="D48" s="35">
        <f t="shared" ref="D48:F48" si="16">SUM(D44:D46)/3</f>
        <v>32.666666666666664</v>
      </c>
      <c r="E48" s="36">
        <f t="shared" si="16"/>
        <v>33.666666666666664</v>
      </c>
      <c r="F48" s="34">
        <f t="shared" si="16"/>
        <v>0</v>
      </c>
      <c r="G48" s="35">
        <f>SUM(G44:G46)/3</f>
        <v>0</v>
      </c>
      <c r="H48" s="35">
        <f>SUM(H44:H46)/3</f>
        <v>28.666666666666668</v>
      </c>
    </row>
    <row r="49" ht="14.699999999999999">
      <c r="A49" s="37" t="s">
        <v>21</v>
      </c>
      <c r="B49" s="38"/>
      <c r="C49" s="141">
        <f>STDEV(C44:C46)</f>
        <v>1</v>
      </c>
      <c r="D49" s="142">
        <f t="shared" ref="D49:G49" si="17">STDEV(D44:D46)</f>
        <v>0.57735026918962584</v>
      </c>
      <c r="E49" s="143">
        <f t="shared" si="17"/>
        <v>1.5275252316519465</v>
      </c>
      <c r="F49" s="141">
        <f t="shared" si="17"/>
        <v>0</v>
      </c>
      <c r="G49" s="142">
        <f t="shared" si="17"/>
        <v>0</v>
      </c>
      <c r="H49" s="142">
        <f>STDEV(H44:H46)</f>
        <v>1.5275252316519465</v>
      </c>
    </row>
    <row r="50" ht="14.25">
      <c r="A50" t="s">
        <v>36</v>
      </c>
      <c r="C50">
        <v>0</v>
      </c>
      <c r="D50">
        <v>1</v>
      </c>
      <c r="E50">
        <v>2</v>
      </c>
      <c r="F50">
        <v>168</v>
      </c>
      <c r="G50">
        <v>169</v>
      </c>
      <c r="H50">
        <v>170</v>
      </c>
    </row>
    <row r="51">
      <c r="A51" s="144" t="s">
        <v>37</v>
      </c>
      <c r="B51" s="144"/>
      <c r="C51" s="144"/>
    </row>
    <row r="52">
      <c r="A52" s="145" t="s">
        <v>38</v>
      </c>
      <c r="B52" s="146" t="s">
        <v>39</v>
      </c>
      <c r="C52" s="147" t="s">
        <v>40</v>
      </c>
    </row>
    <row r="53" ht="37.5" customHeight="1">
      <c r="A53" s="148" t="s">
        <v>41</v>
      </c>
      <c r="B53" s="149" t="s">
        <v>42</v>
      </c>
      <c r="C53" s="150"/>
    </row>
    <row r="54" ht="47.399999999999999" customHeight="1">
      <c r="A54" s="148" t="s">
        <v>43</v>
      </c>
      <c r="B54" s="149" t="s">
        <v>44</v>
      </c>
      <c r="C54" s="150"/>
    </row>
    <row r="55" ht="50.399999999999999" customHeight="1">
      <c r="A55" s="148" t="s">
        <v>45</v>
      </c>
      <c r="B55" s="149" t="s">
        <v>46</v>
      </c>
      <c r="C55" s="150"/>
    </row>
    <row r="56" ht="48.600000000000001" customHeight="1">
      <c r="A56" s="148" t="s">
        <v>47</v>
      </c>
      <c r="B56" s="149" t="s">
        <v>34</v>
      </c>
      <c r="C56" s="150"/>
    </row>
    <row r="57" ht="44.700000000000003" customHeight="1">
      <c r="A57" s="148" t="s">
        <v>48</v>
      </c>
      <c r="B57" s="149" t="s">
        <v>49</v>
      </c>
      <c r="C57" s="150"/>
    </row>
    <row r="58" ht="45.899999999999999" customHeight="1">
      <c r="A58" s="148" t="s">
        <v>50</v>
      </c>
      <c r="B58" s="149" t="s">
        <v>35</v>
      </c>
      <c r="C58" s="150"/>
    </row>
    <row r="59" ht="52.799999999999997" customHeight="1">
      <c r="A59" s="148" t="s">
        <v>51</v>
      </c>
      <c r="B59" s="149" t="s">
        <v>52</v>
      </c>
      <c r="C59" s="150"/>
    </row>
    <row r="60" ht="61.5" customHeight="1">
      <c r="A60" s="148" t="s">
        <v>53</v>
      </c>
      <c r="B60" s="149" t="s">
        <v>54</v>
      </c>
      <c r="C60" s="150"/>
    </row>
  </sheetData>
  <mergeCells count="9">
    <mergeCell ref="C1:E1"/>
    <mergeCell ref="F1:H1"/>
    <mergeCell ref="C2:C3"/>
    <mergeCell ref="D2:D3"/>
    <mergeCell ref="E2:E3"/>
    <mergeCell ref="F2:F3"/>
    <mergeCell ref="G2:G3"/>
    <mergeCell ref="H2:H3"/>
    <mergeCell ref="A51:C51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ONLYOFFICE/6.4.2.17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Richardson</dc:creator>
  <cp:revision>1</cp:revision>
  <dcterms:created xsi:type="dcterms:W3CDTF">2020-10-09T01:06:13Z</dcterms:created>
  <dcterms:modified xsi:type="dcterms:W3CDTF">2021-12-15T02:03:20Z</dcterms:modified>
</cp:coreProperties>
</file>