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56" windowHeight="13056"/>
  </bookViews>
  <sheets>
    <sheet name="市场与竞争" sheetId="1" r:id="rId1"/>
    <sheet name="风险与利润2" sheetId="4" r:id="rId2"/>
    <sheet name="运营计划" sheetId="3" r:id="rId3"/>
    <sheet name="产品进度表" sheetId="5" r:id="rId4"/>
  </sheets>
  <calcPr calcId="144525" concurrentCalc="0"/>
</workbook>
</file>

<file path=xl/calcChain.xml><?xml version="1.0" encoding="utf-8"?>
<calcChain xmlns="http://schemas.openxmlformats.org/spreadsheetml/2006/main">
  <c r="C3" i="3"/>
  <c r="R8" i="4"/>
  <c r="Q8"/>
  <c r="O8"/>
  <c r="N8"/>
  <c r="M8"/>
  <c r="L8"/>
  <c r="I8"/>
  <c r="H8"/>
  <c r="R7"/>
  <c r="Q7"/>
  <c r="O7"/>
  <c r="N7"/>
  <c r="M7"/>
  <c r="L7"/>
  <c r="I7"/>
  <c r="H7"/>
  <c r="R6"/>
  <c r="Q6"/>
  <c r="O6"/>
  <c r="N6"/>
  <c r="M6"/>
  <c r="L6"/>
  <c r="I6"/>
  <c r="H6"/>
  <c r="G6"/>
  <c r="R5"/>
  <c r="Q5"/>
  <c r="O5"/>
  <c r="N5"/>
  <c r="M5"/>
  <c r="L5"/>
  <c r="I5"/>
  <c r="H5"/>
  <c r="R4"/>
  <c r="Q4"/>
  <c r="O4"/>
  <c r="N4"/>
  <c r="M4"/>
  <c r="L4"/>
  <c r="I4"/>
  <c r="H4"/>
  <c r="G4"/>
  <c r="R3"/>
  <c r="Q3"/>
  <c r="O3"/>
  <c r="N3"/>
  <c r="M3"/>
  <c r="L3"/>
  <c r="I3"/>
  <c r="H3"/>
  <c r="G3"/>
</calcChain>
</file>

<file path=xl/comments1.xml><?xml version="1.0" encoding="utf-8"?>
<comments xmlns="http://schemas.openxmlformats.org/spreadsheetml/2006/main">
  <authors>
    <author>Zhao</author>
  </authors>
  <commentList>
    <comment ref="E2" authorId="0">
      <text>
        <r>
          <rPr>
            <sz val="9"/>
            <rFont val="宋体"/>
            <charset val="134"/>
          </rPr>
          <t>取数量为500-1000的拿货价</t>
        </r>
      </text>
    </comment>
    <comment ref="F2" authorId="0">
      <text>
        <r>
          <rPr>
            <sz val="9"/>
            <rFont val="宋体"/>
            <charset val="134"/>
          </rPr>
          <t>体积重和实重取大值</t>
        </r>
      </text>
    </comment>
    <comment ref="W2" authorId="0">
      <text>
        <r>
          <rPr>
            <sz val="9"/>
            <rFont val="宋体"/>
            <charset val="134"/>
          </rPr>
          <t>Zhao:
交期放到D级样本再做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必须所有的标题，描述，bullet point准备好了，才能建listing，避免后期修改的麻烦</t>
        </r>
      </text>
    </comment>
    <comment ref="B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FBA到货前五天上传成功</t>
        </r>
      </text>
    </comment>
    <comment ref="B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FBA到货5天前上架</t>
        </r>
      </text>
    </comment>
    <comment ref="B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发货前，必须把评论绑上，即使评论没有完全刷完。</t>
        </r>
      </text>
    </comment>
  </commentList>
</comments>
</file>

<file path=xl/sharedStrings.xml><?xml version="1.0" encoding="utf-8"?>
<sst xmlns="http://schemas.openxmlformats.org/spreadsheetml/2006/main" count="280" uniqueCount="208">
  <si>
    <t>一</t>
  </si>
  <si>
    <t>竞品1销量</t>
  </si>
  <si>
    <t>竞品2</t>
  </si>
  <si>
    <t>大类排名</t>
  </si>
  <si>
    <t>历史销量</t>
  </si>
  <si>
    <t>增长趋势</t>
  </si>
  <si>
    <t>Keepa近30天的截图</t>
  </si>
  <si>
    <t>参考keepa</t>
  </si>
  <si>
    <t>举例这个产品长期稳定在多少排名，销量日均多少</t>
  </si>
  <si>
    <t>淡季、旺季分别的销量怎样</t>
  </si>
  <si>
    <t>一般销量增长都是有一定阶梯的，分几个阶梯说明一下。</t>
  </si>
  <si>
    <t>无需说明</t>
  </si>
  <si>
    <t>更多的是看具体产品的销量</t>
  </si>
  <si>
    <t>二</t>
  </si>
  <si>
    <t>小类目竞争分析</t>
  </si>
  <si>
    <t>子类目1</t>
  </si>
  <si>
    <t>竞品数量</t>
  </si>
  <si>
    <t>对应的竞品卖家</t>
  </si>
  <si>
    <t>如2-5个竞品，看第一名和第二名的大类排名（销量），严禁一些可以全看完。
如1个，就要在表2做出分析。
如超过5个，依然要做也在表2做出分析。</t>
  </si>
  <si>
    <t>所属在3个店铺（卖家）</t>
  </si>
  <si>
    <t>更多的是看市场</t>
  </si>
  <si>
    <t>子类目2</t>
  </si>
  <si>
    <t>子类目3</t>
  </si>
  <si>
    <t>三</t>
  </si>
  <si>
    <t>关联产品分析</t>
  </si>
  <si>
    <t>Customers Who Bought This Item Also Bought</t>
  </si>
  <si>
    <t>有几个竞品，如2个,那就列这2个产品的售价、评论数量、星级、所属大类排名（销量）</t>
  </si>
  <si>
    <t>更多的是看竞争</t>
  </si>
  <si>
    <t xml:space="preserve">归类问题：
1、完全一样
2、功能完全替代、样子不一样
3、功能部分一样、样子不一样
</t>
  </si>
  <si>
    <t>跟卖数据</t>
  </si>
  <si>
    <t>Sponsored Products Related To This Item</t>
  </si>
  <si>
    <t>四</t>
  </si>
  <si>
    <t>关键词分析</t>
  </si>
  <si>
    <t>核心关键词1</t>
  </si>
  <si>
    <t>核心关键词2</t>
  </si>
  <si>
    <t>核心关键词3</t>
  </si>
  <si>
    <t>主要看竞争和打造listing的预算</t>
  </si>
  <si>
    <t>搜索量</t>
  </si>
  <si>
    <t>Amazon搜索结果Listing数量</t>
  </si>
  <si>
    <t>排名1</t>
  </si>
  <si>
    <t>对应销量</t>
  </si>
  <si>
    <t>排名2</t>
  </si>
  <si>
    <t>排名3</t>
  </si>
  <si>
    <t>倒数2</t>
  </si>
  <si>
    <t>倒数1</t>
  </si>
  <si>
    <t>设定汇率</t>
  </si>
  <si>
    <t>美元/人民币</t>
  </si>
  <si>
    <t>头程运费</t>
  </si>
  <si>
    <t>元/kg</t>
  </si>
  <si>
    <t>FBA费用</t>
  </si>
  <si>
    <t>灰色是公式计算结果</t>
  </si>
  <si>
    <t>浅蓝是A级样本表原数据</t>
  </si>
  <si>
    <t>深蓝是产品人员填写</t>
  </si>
  <si>
    <t>绿色是产品助理填写</t>
  </si>
  <si>
    <t>产品名称</t>
  </si>
  <si>
    <t>ASIN</t>
  </si>
  <si>
    <t>竞品售价（USD$）</t>
  </si>
  <si>
    <t>拿货成本(RMB￥)</t>
  </si>
  <si>
    <t>重量（KG）</t>
  </si>
  <si>
    <t>头程运费(RMB￥)</t>
  </si>
  <si>
    <t>平台费用（USD$）</t>
  </si>
  <si>
    <t>佣金</t>
  </si>
  <si>
    <t>Fulfillment cost
$</t>
  </si>
  <si>
    <t>包材成本(RMB￥)</t>
  </si>
  <si>
    <t>成本</t>
  </si>
  <si>
    <t>实收
（RMB￥）</t>
  </si>
  <si>
    <t>毛利  (RMB￥)</t>
  </si>
  <si>
    <t>毛利率</t>
  </si>
  <si>
    <t>预计日销量</t>
  </si>
  <si>
    <t>日毛利(RMB￥)</t>
  </si>
  <si>
    <t>月营业额（USD$）</t>
  </si>
  <si>
    <t>预计销售时长</t>
  </si>
  <si>
    <t>拿货链接</t>
  </si>
  <si>
    <t>备选链接</t>
  </si>
  <si>
    <t>最小起订量</t>
  </si>
  <si>
    <t>其他备注</t>
  </si>
  <si>
    <t>货物总拿货成本</t>
  </si>
  <si>
    <t>侵权风险</t>
  </si>
  <si>
    <t>推广价格</t>
  </si>
  <si>
    <t>稳定价格</t>
  </si>
  <si>
    <t>促销价格</t>
  </si>
  <si>
    <t>清仓价格</t>
  </si>
  <si>
    <t>海运稳定价格</t>
  </si>
  <si>
    <t>海运清仓价格</t>
  </si>
  <si>
    <t>风险分析</t>
  </si>
  <si>
    <t>是否侵权</t>
  </si>
  <si>
    <t>如何避免</t>
  </si>
  <si>
    <t>销售风险</t>
  </si>
  <si>
    <t>起订量</t>
  </si>
  <si>
    <t>多少数量多少天回本，最坏打算</t>
  </si>
  <si>
    <t>其他风险</t>
  </si>
  <si>
    <t>投入产出比</t>
  </si>
  <si>
    <t>时间节点</t>
  </si>
  <si>
    <t>平均日销量</t>
  </si>
  <si>
    <t>销售总量</t>
  </si>
  <si>
    <t>产品总成本</t>
  </si>
  <si>
    <t>广告费用总费用</t>
  </si>
  <si>
    <t>平均每个产品广告花费</t>
  </si>
  <si>
    <t>站外推广总费用</t>
  </si>
  <si>
    <t>平均每个产品站外推广费用</t>
  </si>
  <si>
    <t>总头程</t>
  </si>
  <si>
    <t>总平台费用</t>
  </si>
  <si>
    <t>总收入</t>
  </si>
  <si>
    <t>总支出</t>
  </si>
  <si>
    <t>差评统计分析</t>
  </si>
  <si>
    <t>产品差评统计</t>
  </si>
  <si>
    <t>提及次数</t>
  </si>
  <si>
    <t>问题</t>
  </si>
  <si>
    <t>代表评论</t>
  </si>
  <si>
    <t>短期是否改进</t>
  </si>
  <si>
    <t>如何改进</t>
  </si>
  <si>
    <t>质量问题</t>
  </si>
  <si>
    <t>A</t>
  </si>
  <si>
    <t>B</t>
  </si>
  <si>
    <t>物流问题</t>
  </si>
  <si>
    <t>C</t>
  </si>
  <si>
    <t>D</t>
  </si>
  <si>
    <t>其他问题</t>
  </si>
  <si>
    <t>E</t>
  </si>
  <si>
    <t>F</t>
  </si>
  <si>
    <t>G</t>
  </si>
  <si>
    <t>差异化</t>
  </si>
  <si>
    <t>如何实现</t>
  </si>
  <si>
    <t>销售计划</t>
  </si>
  <si>
    <t>Asin 1</t>
  </si>
  <si>
    <t>品牌1</t>
  </si>
  <si>
    <t>Asin2</t>
  </si>
  <si>
    <t>品牌2</t>
  </si>
  <si>
    <t>Asin3</t>
  </si>
  <si>
    <t>品牌3</t>
  </si>
  <si>
    <t>1.布局：几个品牌，几个账号销售，
做几个listing</t>
  </si>
  <si>
    <t>2.销量预估</t>
  </si>
  <si>
    <t>预估日均销量</t>
  </si>
  <si>
    <t>预估总销量</t>
  </si>
  <si>
    <t>30天</t>
  </si>
  <si>
    <t>60天</t>
  </si>
  <si>
    <t>90天</t>
  </si>
  <si>
    <t>180天</t>
  </si>
  <si>
    <t>360天</t>
  </si>
  <si>
    <t>3.时间节点</t>
  </si>
  <si>
    <t>日期</t>
  </si>
  <si>
    <t>预计广州仓到货时间</t>
  </si>
  <si>
    <t>预计FBA仓到货时间</t>
  </si>
  <si>
    <t>4.重要节点</t>
  </si>
  <si>
    <t>客单价</t>
  </si>
  <si>
    <t>预期销量</t>
  </si>
  <si>
    <t>工作事项</t>
  </si>
  <si>
    <t>正常数量</t>
  </si>
  <si>
    <t>正常销量</t>
  </si>
  <si>
    <t>任务</t>
  </si>
  <si>
    <t>检查项</t>
  </si>
  <si>
    <t>责任人</t>
  </si>
  <si>
    <t>开始时间</t>
  </si>
  <si>
    <t>截止时间</t>
  </si>
  <si>
    <t>实际完成时间（组长确认）</t>
  </si>
  <si>
    <t>监督人及复查时间</t>
  </si>
  <si>
    <t>说明书设计</t>
  </si>
  <si>
    <t>说明书布局</t>
  </si>
  <si>
    <t>王二</t>
  </si>
  <si>
    <t>2017.5.3</t>
  </si>
  <si>
    <t>2017.5.5</t>
  </si>
  <si>
    <t>2017.5.4</t>
  </si>
  <si>
    <t>张三，5.5</t>
  </si>
  <si>
    <t>首批发货情况</t>
  </si>
  <si>
    <t>发货数量</t>
  </si>
  <si>
    <t>发货时间</t>
  </si>
  <si>
    <t>预计到货时间</t>
  </si>
  <si>
    <t>说明书文案</t>
  </si>
  <si>
    <t>包装设计</t>
  </si>
  <si>
    <t>包装布局</t>
  </si>
  <si>
    <t>包装文案</t>
  </si>
  <si>
    <t>评论情况</t>
  </si>
  <si>
    <t>评论类型</t>
  </si>
  <si>
    <t>数量</t>
  </si>
  <si>
    <t>是否已显示在产品页面</t>
  </si>
  <si>
    <t>Logo标签</t>
  </si>
  <si>
    <t>标签制作</t>
  </si>
  <si>
    <t>直评</t>
  </si>
  <si>
    <t>文案制作</t>
  </si>
  <si>
    <t>确定文案要点</t>
  </si>
  <si>
    <t>2017.5.6</t>
  </si>
  <si>
    <t>VP</t>
  </si>
  <si>
    <t>收集文案素材</t>
  </si>
  <si>
    <t>Q&amp;A</t>
  </si>
  <si>
    <t>编写文案</t>
  </si>
  <si>
    <t>2017.5.10</t>
  </si>
  <si>
    <t>listing后台上传</t>
  </si>
  <si>
    <t>图片制作</t>
  </si>
  <si>
    <t>确定图片卖点</t>
  </si>
  <si>
    <t>2017.5.7</t>
  </si>
  <si>
    <t>下单及上传需求表</t>
  </si>
  <si>
    <t>制作图片</t>
  </si>
  <si>
    <t>图片上传时间</t>
  </si>
  <si>
    <t>Q&amp;A问答</t>
  </si>
  <si>
    <t>下单</t>
  </si>
  <si>
    <t>确定Q&amp;A要点</t>
  </si>
  <si>
    <t>2017.5.8</t>
  </si>
  <si>
    <t>编写Q&amp;A</t>
  </si>
  <si>
    <t>Q&amp;A上架</t>
  </si>
  <si>
    <t>评论</t>
  </si>
  <si>
    <t>编写评论</t>
  </si>
  <si>
    <t>2017.5.15</t>
  </si>
  <si>
    <t>绑评论时间</t>
  </si>
  <si>
    <t>listing最终确认</t>
  </si>
  <si>
    <t>发给类目主管及亚马逊主管</t>
  </si>
  <si>
    <t>跟踪竞品数据</t>
  </si>
  <si>
    <t>每日更新数据（运营日志）</t>
  </si>
  <si>
    <t>每天</t>
  </si>
</sst>
</file>

<file path=xl/styles.xml><?xml version="1.0" encoding="utf-8"?>
<styleSheet xmlns="http://schemas.openxmlformats.org/spreadsheetml/2006/main">
  <numFmts count="2">
    <numFmt numFmtId="178" formatCode="0.00_ "/>
    <numFmt numFmtId="179" formatCode="yyyy/m/d;@"/>
  </numFmts>
  <fonts count="1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20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6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ck">
        <color auto="1"/>
      </left>
      <right style="thin">
        <color theme="0" tint="-0.499984740745262"/>
      </right>
      <top style="thick">
        <color auto="1"/>
      </top>
      <bottom style="thick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auto="1"/>
      </top>
      <bottom style="thick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medium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theme="0" tint="-0.499984740745262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ck">
        <color auto="1"/>
      </bottom>
      <diagonal/>
    </border>
    <border>
      <left/>
      <right/>
      <top style="thin">
        <color theme="0" tint="-0.499984740745262"/>
      </top>
      <bottom style="thick">
        <color auto="1"/>
      </bottom>
      <diagonal/>
    </border>
    <border>
      <left style="thin">
        <color theme="0" tint="-0.499984740745262"/>
      </left>
      <right/>
      <top/>
      <bottom style="thick">
        <color theme="0" tint="-0.499984740745262"/>
      </bottom>
      <diagonal/>
    </border>
    <border>
      <left/>
      <right/>
      <top/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ck">
        <color auto="1"/>
      </bottom>
      <diagonal/>
    </border>
    <border>
      <left style="thin">
        <color theme="0" tint="-0.499984740745262"/>
      </left>
      <right/>
      <top/>
      <bottom style="thick">
        <color auto="1"/>
      </bottom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4" xfId="0" applyFill="1" applyBorder="1" applyAlignment="1"/>
    <xf numFmtId="0" fontId="2" fillId="3" borderId="1" xfId="0" applyFont="1" applyFill="1" applyBorder="1" applyAlignment="1">
      <alignment horizontal="center" vertical="center"/>
    </xf>
    <xf numFmtId="0" fontId="0" fillId="0" borderId="0" xfId="0" applyFill="1" applyAlignment="1"/>
    <xf numFmtId="0" fontId="2" fillId="3" borderId="6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4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4" fillId="0" borderId="1" xfId="0" applyFont="1" applyBorder="1">
      <alignment vertical="center"/>
    </xf>
    <xf numFmtId="0" fontId="0" fillId="0" borderId="8" xfId="0" applyFill="1" applyBorder="1" applyAlignment="1">
      <alignment horizontal="center" vertical="center" wrapText="1"/>
    </xf>
    <xf numFmtId="178" fontId="0" fillId="0" borderId="8" xfId="0" applyNumberFormat="1" applyFill="1" applyBorder="1" applyAlignment="1">
      <alignment horizontal="center" vertical="center" wrapText="1"/>
    </xf>
    <xf numFmtId="10" fontId="0" fillId="0" borderId="8" xfId="0" applyNumberFormat="1" applyFill="1" applyBorder="1" applyAlignment="1">
      <alignment horizontal="center" vertical="center" wrapText="1"/>
    </xf>
    <xf numFmtId="10" fontId="0" fillId="0" borderId="9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178" fontId="5" fillId="5" borderId="11" xfId="0" applyNumberFormat="1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5" fillId="9" borderId="15" xfId="0" applyFont="1" applyFill="1" applyBorder="1" applyAlignment="1">
      <alignment horizontal="center" vertical="center" wrapText="1"/>
    </xf>
    <xf numFmtId="178" fontId="5" fillId="5" borderId="15" xfId="0" applyNumberFormat="1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/>
    </xf>
    <xf numFmtId="0" fontId="7" fillId="8" borderId="16" xfId="2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/>
    </xf>
    <xf numFmtId="0" fontId="0" fillId="9" borderId="17" xfId="0" applyFont="1" applyFill="1" applyBorder="1" applyAlignment="1">
      <alignment horizontal="center" vertical="center"/>
    </xf>
    <xf numFmtId="178" fontId="0" fillId="5" borderId="17" xfId="0" applyNumberFormat="1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178" fontId="0" fillId="0" borderId="11" xfId="0" applyNumberForma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178" fontId="0" fillId="0" borderId="18" xfId="0" applyNumberFormat="1" applyFill="1" applyBorder="1" applyAlignment="1">
      <alignment horizontal="center" vertical="center" wrapText="1"/>
    </xf>
    <xf numFmtId="0" fontId="5" fillId="9" borderId="22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178" fontId="5" fillId="5" borderId="24" xfId="0" applyNumberFormat="1" applyFont="1" applyFill="1" applyBorder="1" applyAlignment="1">
      <alignment horizontal="center" vertical="center" wrapText="1"/>
    </xf>
    <xf numFmtId="178" fontId="5" fillId="5" borderId="25" xfId="0" applyNumberFormat="1" applyFont="1" applyFill="1" applyBorder="1" applyAlignment="1">
      <alignment horizontal="center" vertical="center" wrapText="1"/>
    </xf>
    <xf numFmtId="10" fontId="5" fillId="5" borderId="14" xfId="0" applyNumberFormat="1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0" fillId="9" borderId="26" xfId="0" applyFont="1" applyFill="1" applyBorder="1" applyAlignment="1">
      <alignment horizontal="center" vertical="center"/>
    </xf>
    <xf numFmtId="178" fontId="0" fillId="5" borderId="26" xfId="0" applyNumberFormat="1" applyFont="1" applyFill="1" applyBorder="1" applyAlignment="1">
      <alignment horizontal="center" vertical="center"/>
    </xf>
    <xf numFmtId="178" fontId="0" fillId="5" borderId="5" xfId="0" applyNumberFormat="1" applyFont="1" applyFill="1" applyBorder="1" applyAlignment="1">
      <alignment horizontal="center" vertical="center"/>
    </xf>
    <xf numFmtId="178" fontId="0" fillId="5" borderId="27" xfId="0" applyNumberFormat="1" applyFont="1" applyFill="1" applyBorder="1" applyAlignment="1">
      <alignment horizontal="center" vertical="center"/>
    </xf>
    <xf numFmtId="10" fontId="0" fillId="5" borderId="5" xfId="0" applyNumberFormat="1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178" fontId="5" fillId="5" borderId="14" xfId="0" applyNumberFormat="1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 wrapText="1"/>
    </xf>
    <xf numFmtId="0" fontId="5" fillId="9" borderId="32" xfId="0" applyFont="1" applyFill="1" applyBorder="1" applyAlignment="1">
      <alignment horizontal="center" vertical="center" wrapText="1"/>
    </xf>
    <xf numFmtId="0" fontId="5" fillId="9" borderId="33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7" fillId="9" borderId="27" xfId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6" fillId="6" borderId="12" xfId="1" applyFont="1" applyFill="1" applyBorder="1" applyAlignment="1">
      <alignment horizontal="center" vertical="center" wrapText="1"/>
    </xf>
    <xf numFmtId="0" fontId="6" fillId="6" borderId="19" xfId="1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178" fontId="5" fillId="5" borderId="20" xfId="0" applyNumberFormat="1" applyFont="1" applyFill="1" applyBorder="1" applyAlignment="1">
      <alignment horizontal="center" vertical="center" wrapText="1"/>
    </xf>
    <xf numFmtId="178" fontId="5" fillId="5" borderId="21" xfId="0" applyNumberFormat="1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5" fillId="8" borderId="21" xfId="0" applyFont="1" applyFill="1" applyBorder="1" applyAlignment="1">
      <alignment horizontal="center" vertical="center" wrapText="1"/>
    </xf>
    <xf numFmtId="178" fontId="5" fillId="7" borderId="28" xfId="0" applyNumberFormat="1" applyFont="1" applyFill="1" applyBorder="1" applyAlignment="1">
      <alignment horizontal="center" vertical="center" wrapText="1"/>
    </xf>
    <xf numFmtId="178" fontId="5" fillId="7" borderId="29" xfId="0" applyNumberFormat="1" applyFont="1" applyFill="1" applyBorder="1" applyAlignment="1">
      <alignment horizontal="center" vertical="center" wrapText="1"/>
    </xf>
    <xf numFmtId="0" fontId="5" fillId="9" borderId="30" xfId="0" applyNumberFormat="1" applyFont="1" applyFill="1" applyBorder="1" applyAlignment="1">
      <alignment horizontal="center" vertical="center" wrapText="1"/>
    </xf>
    <xf numFmtId="0" fontId="5" fillId="9" borderId="31" xfId="0" applyNumberFormat="1" applyFont="1" applyFill="1" applyBorder="1" applyAlignment="1">
      <alignment horizontal="center" vertical="center" wrapText="1"/>
    </xf>
    <xf numFmtId="0" fontId="5" fillId="9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/>
    <cellStyle name="超链接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sellercentral.amazon.com/fba/profitabilitycalculator/index?lang=en_U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topLeftCell="A4" workbookViewId="0">
      <selection activeCell="K26" sqref="K26"/>
    </sheetView>
  </sheetViews>
  <sheetFormatPr defaultColWidth="8.6640625" defaultRowHeight="14.4"/>
  <cols>
    <col min="1" max="1" width="7" customWidth="1"/>
    <col min="2" max="2" width="20.88671875" customWidth="1"/>
    <col min="3" max="3" width="12.21875" customWidth="1"/>
    <col min="4" max="6" width="17.88671875" customWidth="1"/>
    <col min="7" max="7" width="10.109375" customWidth="1"/>
    <col min="9" max="9" width="18.109375" customWidth="1"/>
  </cols>
  <sheetData>
    <row r="1" spans="1:12">
      <c r="A1" t="s">
        <v>0</v>
      </c>
      <c r="B1" t="s">
        <v>1</v>
      </c>
      <c r="H1" t="s">
        <v>2</v>
      </c>
    </row>
    <row r="2" spans="1:12">
      <c r="B2" t="s">
        <v>3</v>
      </c>
      <c r="D2" t="s">
        <v>4</v>
      </c>
      <c r="E2" t="s">
        <v>5</v>
      </c>
      <c r="F2" t="s">
        <v>6</v>
      </c>
    </row>
    <row r="3" spans="1:12">
      <c r="B3" t="s">
        <v>7</v>
      </c>
      <c r="D3" t="s">
        <v>7</v>
      </c>
      <c r="E3" t="s">
        <v>7</v>
      </c>
    </row>
    <row r="4" spans="1:12" s="82" customFormat="1" ht="57.6">
      <c r="B4" s="82" t="s">
        <v>8</v>
      </c>
      <c r="D4" s="82" t="s">
        <v>9</v>
      </c>
      <c r="E4" s="82" t="s">
        <v>10</v>
      </c>
      <c r="F4" s="82" t="s">
        <v>11</v>
      </c>
      <c r="G4" s="82" t="s">
        <v>12</v>
      </c>
    </row>
    <row r="6" spans="1:12">
      <c r="A6" t="s">
        <v>13</v>
      </c>
      <c r="B6" t="s">
        <v>14</v>
      </c>
    </row>
    <row r="7" spans="1:12">
      <c r="A7" t="s">
        <v>15</v>
      </c>
      <c r="B7" t="s">
        <v>16</v>
      </c>
      <c r="D7" t="s">
        <v>17</v>
      </c>
    </row>
    <row r="8" spans="1:12" s="82" customFormat="1" ht="112.95" customHeight="1">
      <c r="B8" s="82" t="s">
        <v>18</v>
      </c>
      <c r="D8" s="82" t="s">
        <v>19</v>
      </c>
      <c r="G8" s="82" t="s">
        <v>20</v>
      </c>
    </row>
    <row r="9" spans="1:12">
      <c r="A9" t="s">
        <v>21</v>
      </c>
    </row>
    <row r="11" spans="1:12">
      <c r="A11" t="s">
        <v>22</v>
      </c>
    </row>
    <row r="13" spans="1:12">
      <c r="A13" t="s">
        <v>23</v>
      </c>
      <c r="B13" t="s">
        <v>24</v>
      </c>
    </row>
    <row r="14" spans="1:12">
      <c r="B14" s="83" t="s">
        <v>25</v>
      </c>
      <c r="C14" s="83"/>
    </row>
    <row r="15" spans="1:12" s="82" customFormat="1" ht="88.95" customHeight="1">
      <c r="B15" s="82" t="s">
        <v>26</v>
      </c>
      <c r="G15" s="82" t="s">
        <v>27</v>
      </c>
      <c r="I15" s="82" t="s">
        <v>28</v>
      </c>
      <c r="L15" s="82" t="s">
        <v>29</v>
      </c>
    </row>
    <row r="16" spans="1:12">
      <c r="B16" s="83" t="s">
        <v>30</v>
      </c>
      <c r="C16" s="83"/>
    </row>
    <row r="17" spans="1:9" ht="57.6">
      <c r="B17" s="82" t="s">
        <v>26</v>
      </c>
      <c r="C17" s="82"/>
    </row>
    <row r="20" spans="1:9">
      <c r="A20" t="s">
        <v>31</v>
      </c>
      <c r="B20" t="s">
        <v>32</v>
      </c>
    </row>
    <row r="21" spans="1:9">
      <c r="B21" s="85" t="s">
        <v>33</v>
      </c>
      <c r="C21" s="85"/>
      <c r="D21" s="85" t="s">
        <v>34</v>
      </c>
      <c r="E21" s="85"/>
      <c r="F21" s="85" t="s">
        <v>35</v>
      </c>
      <c r="G21" s="85"/>
      <c r="I21" t="s">
        <v>36</v>
      </c>
    </row>
    <row r="22" spans="1:9" ht="57.6">
      <c r="B22" t="s">
        <v>37</v>
      </c>
      <c r="C22" s="84" t="s">
        <v>38</v>
      </c>
      <c r="D22" t="s">
        <v>37</v>
      </c>
      <c r="E22" s="84" t="s">
        <v>38</v>
      </c>
      <c r="F22" t="s">
        <v>37</v>
      </c>
      <c r="G22" s="84" t="s">
        <v>38</v>
      </c>
    </row>
    <row r="23" spans="1:9">
      <c r="B23" t="s">
        <v>39</v>
      </c>
      <c r="C23" t="s">
        <v>40</v>
      </c>
      <c r="D23" t="s">
        <v>39</v>
      </c>
      <c r="E23" t="s">
        <v>40</v>
      </c>
      <c r="F23" t="s">
        <v>39</v>
      </c>
      <c r="G23" t="s">
        <v>40</v>
      </c>
    </row>
    <row r="24" spans="1:9">
      <c r="B24" t="s">
        <v>41</v>
      </c>
      <c r="C24" t="s">
        <v>40</v>
      </c>
      <c r="D24" t="s">
        <v>41</v>
      </c>
      <c r="E24" t="s">
        <v>40</v>
      </c>
      <c r="F24" t="s">
        <v>41</v>
      </c>
      <c r="G24" t="s">
        <v>40</v>
      </c>
    </row>
    <row r="25" spans="1:9">
      <c r="B25" t="s">
        <v>42</v>
      </c>
      <c r="C25" t="s">
        <v>40</v>
      </c>
      <c r="D25" t="s">
        <v>42</v>
      </c>
      <c r="E25" t="s">
        <v>40</v>
      </c>
      <c r="F25" t="s">
        <v>42</v>
      </c>
      <c r="G25" t="s">
        <v>40</v>
      </c>
    </row>
    <row r="26" spans="1:9">
      <c r="B26" t="s">
        <v>43</v>
      </c>
      <c r="C26" t="s">
        <v>40</v>
      </c>
      <c r="D26" t="s">
        <v>43</v>
      </c>
      <c r="E26" t="s">
        <v>40</v>
      </c>
      <c r="F26" t="s">
        <v>43</v>
      </c>
      <c r="G26" t="s">
        <v>40</v>
      </c>
    </row>
    <row r="27" spans="1:9">
      <c r="B27" t="s">
        <v>44</v>
      </c>
      <c r="C27" t="s">
        <v>40</v>
      </c>
      <c r="D27" t="s">
        <v>44</v>
      </c>
      <c r="E27" t="s">
        <v>40</v>
      </c>
      <c r="F27" t="s">
        <v>44</v>
      </c>
      <c r="G27" t="s">
        <v>40</v>
      </c>
    </row>
  </sheetData>
  <mergeCells count="3">
    <mergeCell ref="B21:C21"/>
    <mergeCell ref="D21:E21"/>
    <mergeCell ref="F21:G21"/>
  </mergeCells>
  <phoneticPr fontId="1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M23"/>
  <sheetViews>
    <sheetView workbookViewId="0">
      <pane ySplit="2" topLeftCell="A9" activePane="bottomLeft" state="frozen"/>
      <selection pane="bottomLeft" activeCell="G34" sqref="G34"/>
    </sheetView>
  </sheetViews>
  <sheetFormatPr defaultColWidth="9" defaultRowHeight="14.4"/>
  <cols>
    <col min="1" max="1" width="9" style="24"/>
    <col min="2" max="2" width="16.33203125" style="24" customWidth="1"/>
    <col min="3" max="3" width="13" style="24" customWidth="1"/>
    <col min="4" max="4" width="10.6640625" style="24" customWidth="1"/>
    <col min="5" max="5" width="19" style="24" customWidth="1"/>
    <col min="6" max="6" width="9" style="24"/>
    <col min="7" max="7" width="9.33203125" style="25"/>
    <col min="8" max="9" width="9.88671875" style="24" customWidth="1"/>
    <col min="10" max="10" width="10.44140625" style="24" customWidth="1"/>
    <col min="11" max="12" width="8.33203125" style="24" customWidth="1"/>
    <col min="13" max="14" width="8.33203125" style="25" customWidth="1"/>
    <col min="15" max="15" width="12.6640625" style="24" customWidth="1"/>
    <col min="16" max="16" width="10.44140625" style="24" customWidth="1"/>
    <col min="17" max="17" width="10.33203125" style="25" customWidth="1"/>
    <col min="18" max="19" width="10.33203125" style="24" customWidth="1"/>
    <col min="20" max="20" width="10.88671875" style="24" customWidth="1"/>
    <col min="21" max="21" width="9.44140625" style="26" customWidth="1"/>
    <col min="22" max="22" width="9.44140625" style="27" customWidth="1"/>
    <col min="23" max="23" width="21" style="28" customWidth="1"/>
    <col min="24" max="24" width="12.6640625" style="28" customWidth="1"/>
    <col min="25" max="25" width="11.33203125" style="28" customWidth="1"/>
    <col min="26" max="26" width="9" style="29"/>
    <col min="27" max="16384" width="9" style="24"/>
  </cols>
  <sheetData>
    <row r="1" spans="1:39" ht="63.75" customHeight="1">
      <c r="B1" s="30" t="s">
        <v>45</v>
      </c>
      <c r="C1" s="30">
        <v>6.8</v>
      </c>
      <c r="D1" s="30" t="s">
        <v>46</v>
      </c>
      <c r="E1" s="30" t="s">
        <v>47</v>
      </c>
      <c r="F1" s="30">
        <v>36</v>
      </c>
      <c r="G1" s="31" t="s">
        <v>48</v>
      </c>
      <c r="H1" s="86" t="s">
        <v>49</v>
      </c>
      <c r="I1" s="87"/>
      <c r="J1" s="87"/>
      <c r="K1" s="88" t="s">
        <v>50</v>
      </c>
      <c r="L1" s="89"/>
      <c r="M1" s="90"/>
      <c r="N1" s="91"/>
      <c r="O1" s="92" t="s">
        <v>51</v>
      </c>
      <c r="P1" s="93"/>
      <c r="Q1" s="94" t="s">
        <v>52</v>
      </c>
      <c r="R1" s="95"/>
      <c r="S1" s="95"/>
      <c r="T1" s="96" t="s">
        <v>53</v>
      </c>
      <c r="U1" s="97"/>
      <c r="V1" s="97"/>
      <c r="W1" s="98"/>
      <c r="X1" s="98"/>
      <c r="Y1" s="75"/>
      <c r="Z1" s="76"/>
      <c r="AA1" s="77"/>
      <c r="AB1" s="77"/>
    </row>
    <row r="2" spans="1:39" ht="48" customHeight="1">
      <c r="B2" s="32" t="s">
        <v>54</v>
      </c>
      <c r="C2" s="33" t="s">
        <v>55</v>
      </c>
      <c r="D2" s="33" t="s">
        <v>56</v>
      </c>
      <c r="E2" s="34" t="s">
        <v>57</v>
      </c>
      <c r="F2" s="34" t="s">
        <v>58</v>
      </c>
      <c r="G2" s="35" t="s">
        <v>59</v>
      </c>
      <c r="H2" s="36" t="s">
        <v>60</v>
      </c>
      <c r="I2" s="36" t="s">
        <v>61</v>
      </c>
      <c r="J2" s="34" t="s">
        <v>62</v>
      </c>
      <c r="K2" s="51" t="s">
        <v>63</v>
      </c>
      <c r="L2" s="52" t="s">
        <v>64</v>
      </c>
      <c r="M2" s="53" t="s">
        <v>65</v>
      </c>
      <c r="N2" s="54" t="s">
        <v>66</v>
      </c>
      <c r="O2" s="55" t="s">
        <v>67</v>
      </c>
      <c r="P2" s="56" t="s">
        <v>68</v>
      </c>
      <c r="Q2" s="63" t="s">
        <v>69</v>
      </c>
      <c r="R2" s="64" t="s">
        <v>70</v>
      </c>
      <c r="S2" s="64" t="s">
        <v>71</v>
      </c>
      <c r="T2" s="65" t="s">
        <v>72</v>
      </c>
      <c r="U2" s="66" t="s">
        <v>73</v>
      </c>
      <c r="V2" s="67" t="s">
        <v>74</v>
      </c>
      <c r="W2" s="68" t="s">
        <v>75</v>
      </c>
      <c r="X2" s="68" t="s">
        <v>76</v>
      </c>
      <c r="Y2" s="78" t="s">
        <v>77</v>
      </c>
      <c r="Z2" s="76"/>
      <c r="AA2" s="77"/>
      <c r="AB2" s="77"/>
      <c r="AC2" s="77"/>
      <c r="AD2" s="79"/>
      <c r="AE2" s="80"/>
      <c r="AF2" s="80"/>
      <c r="AG2" s="80"/>
      <c r="AH2" s="80"/>
      <c r="AI2" s="80"/>
      <c r="AJ2" s="80"/>
      <c r="AK2" s="80"/>
      <c r="AL2" s="80"/>
      <c r="AM2" s="80"/>
    </row>
    <row r="3" spans="1:39" ht="48" customHeight="1">
      <c r="A3" s="24" t="s">
        <v>78</v>
      </c>
      <c r="B3" s="37"/>
      <c r="C3" s="38"/>
      <c r="D3" s="39"/>
      <c r="E3" s="40"/>
      <c r="F3" s="40"/>
      <c r="G3" s="41">
        <f>F3*$F$1*1.1</f>
        <v>0</v>
      </c>
      <c r="H3" s="41">
        <f t="shared" ref="H3:H8" si="0">I3+J3</f>
        <v>0</v>
      </c>
      <c r="I3" s="41">
        <f t="shared" ref="I3:I8" si="1">D3*0.15</f>
        <v>0</v>
      </c>
      <c r="J3" s="40"/>
      <c r="K3" s="57"/>
      <c r="L3" s="58">
        <f t="shared" ref="L3:L8" si="2">E3+G3+K3</f>
        <v>0</v>
      </c>
      <c r="M3" s="59">
        <f t="shared" ref="M3:M8" si="3">(D3-H3)*$C$1</f>
        <v>0</v>
      </c>
      <c r="N3" s="60">
        <f t="shared" ref="N3:N8" si="4">M3-E3-G3-K3</f>
        <v>0</v>
      </c>
      <c r="O3" s="61" t="e">
        <f t="shared" ref="O3:O8" si="5">N3/D3/$C$1</f>
        <v>#DIV/0!</v>
      </c>
      <c r="P3" s="62"/>
      <c r="Q3" s="60">
        <f t="shared" ref="Q3:Q8" si="6">P3*N3</f>
        <v>0</v>
      </c>
      <c r="R3" s="58">
        <f t="shared" ref="R3:R8" si="7">D3*30*P3</f>
        <v>0</v>
      </c>
      <c r="S3" s="64">
        <v>4</v>
      </c>
      <c r="T3" s="69"/>
      <c r="U3" s="70"/>
      <c r="V3" s="71"/>
      <c r="W3" s="72"/>
      <c r="X3" s="73"/>
      <c r="Y3" s="81"/>
      <c r="Z3" s="76"/>
      <c r="AA3" s="77"/>
      <c r="AB3" s="77"/>
      <c r="AC3" s="77"/>
      <c r="AD3" s="76"/>
      <c r="AE3" s="77"/>
      <c r="AF3" s="77"/>
      <c r="AG3" s="77"/>
      <c r="AH3" s="77"/>
      <c r="AI3" s="77"/>
      <c r="AJ3" s="77"/>
      <c r="AK3" s="77"/>
      <c r="AL3" s="77"/>
      <c r="AM3" s="77"/>
    </row>
    <row r="4" spans="1:39" ht="48" customHeight="1">
      <c r="A4" s="24" t="s">
        <v>79</v>
      </c>
      <c r="B4" s="37"/>
      <c r="C4" s="38"/>
      <c r="D4" s="39"/>
      <c r="E4" s="40"/>
      <c r="F4" s="40"/>
      <c r="G4" s="41">
        <f>F4*$F$1*1.1</f>
        <v>0</v>
      </c>
      <c r="H4" s="41">
        <f t="shared" si="0"/>
        <v>0</v>
      </c>
      <c r="I4" s="41">
        <f t="shared" si="1"/>
        <v>0</v>
      </c>
      <c r="J4" s="40"/>
      <c r="K4" s="57"/>
      <c r="L4" s="58">
        <f t="shared" si="2"/>
        <v>0</v>
      </c>
      <c r="M4" s="59">
        <f t="shared" si="3"/>
        <v>0</v>
      </c>
      <c r="N4" s="60">
        <f t="shared" si="4"/>
        <v>0</v>
      </c>
      <c r="O4" s="61" t="e">
        <f t="shared" si="5"/>
        <v>#DIV/0!</v>
      </c>
      <c r="P4" s="62"/>
      <c r="Q4" s="60">
        <f t="shared" si="6"/>
        <v>0</v>
      </c>
      <c r="R4" s="58">
        <f t="shared" si="7"/>
        <v>0</v>
      </c>
      <c r="S4" s="64">
        <v>4</v>
      </c>
      <c r="T4" s="69"/>
      <c r="U4" s="70"/>
      <c r="V4" s="71"/>
      <c r="W4" s="72"/>
      <c r="X4" s="73"/>
      <c r="Y4" s="81"/>
      <c r="Z4" s="76"/>
      <c r="AA4" s="77"/>
      <c r="AB4" s="77"/>
      <c r="AC4" s="77"/>
      <c r="AD4" s="76"/>
      <c r="AE4" s="77"/>
      <c r="AF4" s="77"/>
      <c r="AG4" s="77"/>
      <c r="AH4" s="77"/>
      <c r="AI4" s="77"/>
      <c r="AJ4" s="77"/>
      <c r="AK4" s="77"/>
      <c r="AL4" s="77"/>
      <c r="AM4" s="77"/>
    </row>
    <row r="5" spans="1:39" ht="48" customHeight="1">
      <c r="A5" s="24" t="s">
        <v>80</v>
      </c>
      <c r="B5" s="42"/>
      <c r="C5" s="38"/>
      <c r="D5" s="39"/>
      <c r="E5" s="40"/>
      <c r="F5" s="40"/>
      <c r="G5" s="41">
        <v>36.299999999999997</v>
      </c>
      <c r="H5" s="41">
        <f t="shared" si="0"/>
        <v>0</v>
      </c>
      <c r="I5" s="41">
        <f t="shared" si="1"/>
        <v>0</v>
      </c>
      <c r="J5" s="40"/>
      <c r="K5" s="57"/>
      <c r="L5" s="58">
        <f t="shared" si="2"/>
        <v>36.299999999999997</v>
      </c>
      <c r="M5" s="59">
        <f t="shared" si="3"/>
        <v>0</v>
      </c>
      <c r="N5" s="60">
        <f t="shared" si="4"/>
        <v>-36.299999999999997</v>
      </c>
      <c r="O5" s="61" t="e">
        <f t="shared" si="5"/>
        <v>#DIV/0!</v>
      </c>
      <c r="P5" s="62"/>
      <c r="Q5" s="60">
        <f t="shared" si="6"/>
        <v>0</v>
      </c>
      <c r="R5" s="58">
        <f t="shared" si="7"/>
        <v>0</v>
      </c>
      <c r="S5" s="64">
        <v>4</v>
      </c>
      <c r="T5" s="69"/>
      <c r="U5" s="70"/>
      <c r="V5" s="71"/>
      <c r="W5" s="74"/>
      <c r="X5" s="73"/>
      <c r="Y5" s="81"/>
      <c r="Z5" s="76"/>
      <c r="AA5" s="77"/>
      <c r="AB5" s="77"/>
      <c r="AC5" s="77"/>
      <c r="AD5" s="76"/>
      <c r="AE5" s="77"/>
      <c r="AF5" s="77"/>
      <c r="AG5" s="77"/>
      <c r="AH5" s="77"/>
      <c r="AI5" s="77"/>
      <c r="AJ5" s="77"/>
      <c r="AK5" s="77"/>
      <c r="AL5" s="77"/>
      <c r="AM5" s="77"/>
    </row>
    <row r="6" spans="1:39" ht="48" customHeight="1">
      <c r="A6" s="24" t="s">
        <v>81</v>
      </c>
      <c r="B6" s="37"/>
      <c r="C6" s="38"/>
      <c r="D6" s="39"/>
      <c r="E6" s="40"/>
      <c r="F6" s="40"/>
      <c r="G6" s="41">
        <f>F6*$F$1*1.1</f>
        <v>0</v>
      </c>
      <c r="H6" s="41">
        <f t="shared" si="0"/>
        <v>0</v>
      </c>
      <c r="I6" s="41">
        <f t="shared" si="1"/>
        <v>0</v>
      </c>
      <c r="J6" s="40"/>
      <c r="K6" s="57"/>
      <c r="L6" s="58">
        <f t="shared" si="2"/>
        <v>0</v>
      </c>
      <c r="M6" s="59">
        <f t="shared" si="3"/>
        <v>0</v>
      </c>
      <c r="N6" s="60">
        <f t="shared" si="4"/>
        <v>0</v>
      </c>
      <c r="O6" s="61" t="e">
        <f t="shared" si="5"/>
        <v>#DIV/0!</v>
      </c>
      <c r="P6" s="62"/>
      <c r="Q6" s="60">
        <f t="shared" si="6"/>
        <v>0</v>
      </c>
      <c r="R6" s="58">
        <f t="shared" si="7"/>
        <v>0</v>
      </c>
      <c r="S6" s="64">
        <v>4</v>
      </c>
      <c r="T6" s="69"/>
      <c r="U6" s="70"/>
      <c r="V6" s="71"/>
      <c r="W6" s="72"/>
      <c r="X6" s="73"/>
      <c r="Y6" s="81"/>
      <c r="Z6" s="76"/>
      <c r="AA6" s="77"/>
      <c r="AB6" s="77"/>
      <c r="AC6" s="77"/>
      <c r="AD6" s="76"/>
      <c r="AE6" s="77"/>
      <c r="AF6" s="77"/>
      <c r="AG6" s="77"/>
      <c r="AH6" s="77"/>
      <c r="AI6" s="77"/>
      <c r="AJ6" s="77"/>
      <c r="AK6" s="77"/>
      <c r="AL6" s="77"/>
      <c r="AM6" s="77"/>
    </row>
    <row r="7" spans="1:39" ht="48" customHeight="1">
      <c r="A7" s="24" t="s">
        <v>82</v>
      </c>
      <c r="B7" s="37"/>
      <c r="C7" s="38"/>
      <c r="D7" s="39"/>
      <c r="E7" s="40"/>
      <c r="F7" s="40"/>
      <c r="G7" s="41">
        <v>22</v>
      </c>
      <c r="H7" s="41">
        <f t="shared" si="0"/>
        <v>0</v>
      </c>
      <c r="I7" s="41">
        <f t="shared" si="1"/>
        <v>0</v>
      </c>
      <c r="J7" s="40"/>
      <c r="K7" s="57"/>
      <c r="L7" s="58">
        <f t="shared" si="2"/>
        <v>22</v>
      </c>
      <c r="M7" s="59">
        <f t="shared" si="3"/>
        <v>0</v>
      </c>
      <c r="N7" s="60">
        <f t="shared" si="4"/>
        <v>-22</v>
      </c>
      <c r="O7" s="61" t="e">
        <f t="shared" si="5"/>
        <v>#DIV/0!</v>
      </c>
      <c r="P7" s="62"/>
      <c r="Q7" s="60">
        <f t="shared" si="6"/>
        <v>0</v>
      </c>
      <c r="R7" s="58">
        <f t="shared" si="7"/>
        <v>0</v>
      </c>
      <c r="S7" s="64">
        <v>4</v>
      </c>
      <c r="T7" s="69"/>
      <c r="U7" s="70"/>
      <c r="V7" s="71"/>
      <c r="W7" s="74"/>
      <c r="X7" s="73"/>
      <c r="Y7" s="81"/>
      <c r="Z7" s="76"/>
      <c r="AA7" s="77"/>
      <c r="AB7" s="77"/>
      <c r="AC7" s="77"/>
      <c r="AD7" s="76"/>
      <c r="AE7" s="77"/>
      <c r="AF7" s="77"/>
      <c r="AG7" s="77"/>
      <c r="AH7" s="77"/>
      <c r="AI7" s="77"/>
      <c r="AJ7" s="77"/>
      <c r="AK7" s="77"/>
      <c r="AL7" s="77"/>
      <c r="AM7" s="77"/>
    </row>
    <row r="8" spans="1:39" ht="48" customHeight="1">
      <c r="A8" s="24" t="s">
        <v>83</v>
      </c>
      <c r="B8" s="37"/>
      <c r="C8" s="38"/>
      <c r="D8" s="39"/>
      <c r="E8" s="40"/>
      <c r="F8" s="40"/>
      <c r="G8" s="41">
        <v>22</v>
      </c>
      <c r="H8" s="41">
        <f t="shared" si="0"/>
        <v>0</v>
      </c>
      <c r="I8" s="41">
        <f t="shared" si="1"/>
        <v>0</v>
      </c>
      <c r="J8" s="40"/>
      <c r="K8" s="57"/>
      <c r="L8" s="58">
        <f t="shared" si="2"/>
        <v>22</v>
      </c>
      <c r="M8" s="59">
        <f t="shared" si="3"/>
        <v>0</v>
      </c>
      <c r="N8" s="60">
        <f t="shared" si="4"/>
        <v>-22</v>
      </c>
      <c r="O8" s="61" t="e">
        <f t="shared" si="5"/>
        <v>#DIV/0!</v>
      </c>
      <c r="P8" s="62"/>
      <c r="Q8" s="60">
        <f t="shared" si="6"/>
        <v>0</v>
      </c>
      <c r="R8" s="58">
        <f t="shared" si="7"/>
        <v>0</v>
      </c>
      <c r="S8" s="64">
        <v>4</v>
      </c>
      <c r="T8" s="69"/>
      <c r="U8" s="70"/>
      <c r="V8" s="71"/>
      <c r="W8" s="74"/>
      <c r="X8" s="73"/>
      <c r="Y8" s="81"/>
      <c r="Z8" s="76"/>
      <c r="AA8" s="77"/>
      <c r="AB8" s="77"/>
      <c r="AC8" s="77"/>
      <c r="AD8" s="76"/>
      <c r="AE8" s="77"/>
      <c r="AF8" s="77"/>
      <c r="AG8" s="77"/>
      <c r="AH8" s="77"/>
      <c r="AI8" s="77"/>
      <c r="AJ8" s="77"/>
      <c r="AK8" s="77"/>
      <c r="AL8" s="77"/>
      <c r="AM8" s="77"/>
    </row>
    <row r="10" spans="1:39">
      <c r="B10" t="s">
        <v>13</v>
      </c>
      <c r="C10" t="s">
        <v>84</v>
      </c>
      <c r="D10"/>
      <c r="E10"/>
    </row>
    <row r="11" spans="1:39">
      <c r="B11"/>
      <c r="C11" t="s">
        <v>77</v>
      </c>
      <c r="D11" t="s">
        <v>85</v>
      </c>
      <c r="E11" t="s">
        <v>86</v>
      </c>
    </row>
    <row r="12" spans="1:39">
      <c r="B12"/>
      <c r="C12" t="s">
        <v>87</v>
      </c>
      <c r="D12"/>
      <c r="E12"/>
    </row>
    <row r="13" spans="1:39">
      <c r="B13"/>
      <c r="C13" t="s">
        <v>88</v>
      </c>
      <c r="D13" t="s">
        <v>89</v>
      </c>
      <c r="E13"/>
    </row>
    <row r="14" spans="1:39">
      <c r="C14" s="24" t="s">
        <v>90</v>
      </c>
    </row>
    <row r="16" spans="1:39" ht="40.049999999999997" customHeight="1">
      <c r="B16" s="43" t="s">
        <v>23</v>
      </c>
      <c r="C16" s="44" t="s">
        <v>91</v>
      </c>
      <c r="D16" s="45"/>
      <c r="E16" s="45"/>
      <c r="F16" s="45"/>
      <c r="G16" s="46"/>
      <c r="H16" s="45"/>
      <c r="I16" s="45"/>
      <c r="J16" s="45"/>
      <c r="K16" s="45"/>
      <c r="L16" s="45"/>
      <c r="M16" s="46"/>
      <c r="N16" s="46"/>
    </row>
    <row r="17" spans="1:15" ht="27" customHeight="1">
      <c r="A17" s="47"/>
      <c r="B17" s="28" t="s">
        <v>92</v>
      </c>
      <c r="C17" s="28" t="s">
        <v>93</v>
      </c>
      <c r="D17" s="28" t="s">
        <v>94</v>
      </c>
      <c r="E17" s="28" t="s">
        <v>95</v>
      </c>
      <c r="F17" s="28" t="s">
        <v>96</v>
      </c>
      <c r="G17" s="28" t="s">
        <v>97</v>
      </c>
      <c r="H17" s="48" t="s">
        <v>98</v>
      </c>
      <c r="I17" s="28" t="s">
        <v>99</v>
      </c>
      <c r="J17" s="28" t="s">
        <v>100</v>
      </c>
      <c r="K17" s="28" t="s">
        <v>101</v>
      </c>
      <c r="L17" s="28" t="s">
        <v>102</v>
      </c>
      <c r="M17" s="28" t="s">
        <v>103</v>
      </c>
      <c r="N17" s="48" t="s">
        <v>67</v>
      </c>
      <c r="O17" s="29"/>
    </row>
    <row r="18" spans="1:15" ht="27" customHeight="1">
      <c r="A18" s="47"/>
      <c r="B18" s="28">
        <v>10</v>
      </c>
      <c r="C18" s="28"/>
      <c r="D18" s="28"/>
      <c r="E18" s="28"/>
      <c r="F18" s="28"/>
      <c r="G18" s="48"/>
      <c r="H18" s="28"/>
      <c r="I18" s="28"/>
      <c r="J18" s="28"/>
      <c r="K18" s="28"/>
      <c r="L18" s="28"/>
      <c r="M18" s="48"/>
      <c r="N18" s="48"/>
      <c r="O18" s="29"/>
    </row>
    <row r="19" spans="1:15" ht="27" customHeight="1">
      <c r="A19" s="47"/>
      <c r="B19" s="28">
        <v>15</v>
      </c>
      <c r="C19" s="28"/>
      <c r="D19" s="28"/>
      <c r="E19" s="28"/>
      <c r="F19" s="28"/>
      <c r="G19" s="48"/>
      <c r="H19" s="28"/>
      <c r="I19" s="28"/>
      <c r="J19" s="28"/>
      <c r="K19" s="28"/>
      <c r="L19" s="28"/>
      <c r="M19" s="48"/>
      <c r="N19" s="48"/>
      <c r="O19" s="29"/>
    </row>
    <row r="20" spans="1:15" ht="27" customHeight="1">
      <c r="A20" s="47"/>
      <c r="B20" s="28">
        <v>30</v>
      </c>
      <c r="C20" s="28"/>
      <c r="D20" s="28"/>
      <c r="E20" s="28"/>
      <c r="F20" s="28"/>
      <c r="G20" s="48"/>
      <c r="H20" s="28"/>
      <c r="I20" s="28"/>
      <c r="J20" s="28"/>
      <c r="K20" s="28"/>
      <c r="L20" s="28"/>
      <c r="M20" s="48"/>
      <c r="N20" s="48"/>
      <c r="O20" s="29"/>
    </row>
    <row r="21" spans="1:15" ht="27" customHeight="1">
      <c r="A21" s="47"/>
      <c r="B21" s="28">
        <v>45</v>
      </c>
      <c r="C21" s="28"/>
      <c r="D21" s="28"/>
      <c r="E21" s="28"/>
      <c r="F21" s="28"/>
      <c r="G21" s="48"/>
      <c r="H21" s="28"/>
      <c r="I21" s="28"/>
      <c r="J21" s="28"/>
      <c r="K21" s="28"/>
      <c r="L21" s="28"/>
      <c r="M21" s="48"/>
      <c r="N21" s="48"/>
      <c r="O21" s="29"/>
    </row>
    <row r="22" spans="1:15" ht="27" customHeight="1">
      <c r="A22" s="47"/>
      <c r="B22" s="28">
        <v>60</v>
      </c>
      <c r="C22" s="28"/>
      <c r="D22" s="28"/>
      <c r="E22" s="28"/>
      <c r="F22" s="28"/>
      <c r="G22" s="48"/>
      <c r="H22" s="28"/>
      <c r="I22" s="28"/>
      <c r="J22" s="28"/>
      <c r="K22" s="28"/>
      <c r="L22" s="28"/>
      <c r="M22" s="48"/>
      <c r="N22" s="48"/>
      <c r="O22" s="29"/>
    </row>
    <row r="23" spans="1:15">
      <c r="B23" s="49"/>
      <c r="C23" s="49"/>
      <c r="D23" s="49"/>
      <c r="E23" s="49"/>
      <c r="F23" s="49"/>
      <c r="G23" s="50"/>
      <c r="H23" s="49"/>
      <c r="I23" s="49"/>
      <c r="J23" s="49"/>
      <c r="K23" s="49"/>
      <c r="L23" s="49"/>
      <c r="M23" s="50"/>
      <c r="N23" s="50"/>
    </row>
  </sheetData>
  <mergeCells count="5">
    <mergeCell ref="H1:J1"/>
    <mergeCell ref="K1:N1"/>
    <mergeCell ref="O1:P1"/>
    <mergeCell ref="Q1:S1"/>
    <mergeCell ref="T1:X1"/>
  </mergeCells>
  <phoneticPr fontId="13" type="noConversion"/>
  <hyperlinks>
    <hyperlink ref="H1:J1" r:id="rId1" display="FBA费用"/>
  </hyperlinks>
  <pageMargins left="0.69930555555555596" right="0.69930555555555596" top="0.75" bottom="0.75" header="0.3" footer="0.3"/>
  <pageSetup paperSize="9" orientation="portrait" horizontalDpi="300" verticalDpi="30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topLeftCell="A13" workbookViewId="0">
      <selection activeCell="F23" sqref="F23"/>
    </sheetView>
  </sheetViews>
  <sheetFormatPr defaultColWidth="8.6640625" defaultRowHeight="14.4"/>
  <cols>
    <col min="2" max="2" width="21" customWidth="1"/>
    <col min="3" max="3" width="29.109375" customWidth="1"/>
    <col min="4" max="4" width="25.21875" customWidth="1"/>
    <col min="5" max="5" width="21.88671875" customWidth="1"/>
    <col min="6" max="6" width="21" customWidth="1"/>
    <col min="7" max="7" width="19.44140625" customWidth="1"/>
    <col min="8" max="8" width="22" customWidth="1"/>
  </cols>
  <sheetData>
    <row r="1" spans="1:8">
      <c r="A1" t="s">
        <v>0</v>
      </c>
      <c r="B1" t="s">
        <v>104</v>
      </c>
      <c r="D1" t="s">
        <v>105</v>
      </c>
    </row>
    <row r="2" spans="1:8">
      <c r="C2" t="s">
        <v>106</v>
      </c>
      <c r="D2" t="s">
        <v>107</v>
      </c>
      <c r="E2" t="s">
        <v>108</v>
      </c>
      <c r="F2" t="s">
        <v>106</v>
      </c>
      <c r="G2" t="s">
        <v>109</v>
      </c>
      <c r="H2" t="s">
        <v>110</v>
      </c>
    </row>
    <row r="3" spans="1:8">
      <c r="B3" s="85" t="s">
        <v>111</v>
      </c>
      <c r="C3" s="85">
        <f>SUM(F3:F5)</f>
        <v>6</v>
      </c>
      <c r="D3" t="s">
        <v>112</v>
      </c>
      <c r="F3">
        <v>1</v>
      </c>
    </row>
    <row r="4" spans="1:8">
      <c r="B4" s="85"/>
      <c r="C4" s="85"/>
      <c r="D4" t="s">
        <v>113</v>
      </c>
      <c r="F4">
        <v>2</v>
      </c>
    </row>
    <row r="5" spans="1:8">
      <c r="B5" s="85" t="s">
        <v>114</v>
      </c>
      <c r="C5" s="85"/>
      <c r="D5" t="s">
        <v>115</v>
      </c>
      <c r="F5">
        <v>3</v>
      </c>
    </row>
    <row r="6" spans="1:8">
      <c r="B6" s="85"/>
      <c r="C6" s="85"/>
      <c r="D6" t="s">
        <v>116</v>
      </c>
    </row>
    <row r="7" spans="1:8">
      <c r="B7" s="85" t="s">
        <v>117</v>
      </c>
      <c r="C7" s="85"/>
      <c r="D7" t="s">
        <v>118</v>
      </c>
    </row>
    <row r="8" spans="1:8">
      <c r="B8" s="85"/>
      <c r="C8" s="85"/>
      <c r="D8" t="s">
        <v>119</v>
      </c>
    </row>
    <row r="9" spans="1:8">
      <c r="B9" s="85"/>
      <c r="C9" s="85"/>
      <c r="D9" t="s">
        <v>120</v>
      </c>
    </row>
    <row r="11" spans="1:8" s="14" customFormat="1">
      <c r="A11" s="14" t="s">
        <v>13</v>
      </c>
      <c r="B11" s="14" t="s">
        <v>121</v>
      </c>
      <c r="C11" s="14" t="s">
        <v>122</v>
      </c>
    </row>
    <row r="16" spans="1:8">
      <c r="A16" t="s">
        <v>23</v>
      </c>
      <c r="B16" t="s">
        <v>123</v>
      </c>
    </row>
    <row r="17" spans="2:8">
      <c r="B17" s="15"/>
      <c r="C17" s="16" t="s">
        <v>124</v>
      </c>
      <c r="D17" s="16" t="s">
        <v>125</v>
      </c>
      <c r="E17" s="17" t="s">
        <v>126</v>
      </c>
      <c r="F17" s="16" t="s">
        <v>127</v>
      </c>
      <c r="G17" s="16" t="s">
        <v>128</v>
      </c>
      <c r="H17" s="16" t="s">
        <v>129</v>
      </c>
    </row>
    <row r="18" spans="2:8" ht="49.05" customHeight="1">
      <c r="B18" s="18" t="s">
        <v>130</v>
      </c>
      <c r="C18" s="15"/>
      <c r="D18" s="15"/>
      <c r="E18" s="19"/>
      <c r="F18" s="15"/>
      <c r="G18" s="15"/>
      <c r="H18" s="15"/>
    </row>
    <row r="19" spans="2:8" ht="27" customHeight="1">
      <c r="B19" s="20" t="s">
        <v>131</v>
      </c>
      <c r="C19" s="21" t="s">
        <v>132</v>
      </c>
      <c r="D19" s="21" t="s">
        <v>133</v>
      </c>
      <c r="E19" s="15"/>
      <c r="F19" s="15"/>
      <c r="G19" s="15"/>
      <c r="H19" s="15"/>
    </row>
    <row r="20" spans="2:8" ht="27" customHeight="1">
      <c r="B20" s="22" t="s">
        <v>134</v>
      </c>
      <c r="C20" s="15"/>
      <c r="D20" s="15"/>
      <c r="E20" s="15"/>
      <c r="F20" s="15"/>
      <c r="G20" s="15"/>
      <c r="H20" s="15"/>
    </row>
    <row r="21" spans="2:8" ht="27" customHeight="1">
      <c r="B21" s="22" t="s">
        <v>135</v>
      </c>
      <c r="C21" s="15"/>
      <c r="D21" s="15"/>
      <c r="E21" s="15"/>
      <c r="F21" s="15"/>
      <c r="G21" s="15"/>
      <c r="H21" s="15"/>
    </row>
    <row r="22" spans="2:8" ht="27" customHeight="1">
      <c r="B22" s="22" t="s">
        <v>136</v>
      </c>
      <c r="C22" s="15"/>
      <c r="D22" s="15"/>
      <c r="E22" s="15"/>
      <c r="F22" s="15"/>
      <c r="G22" s="15"/>
      <c r="H22" s="15"/>
    </row>
    <row r="23" spans="2:8" ht="27" customHeight="1">
      <c r="B23" s="22" t="s">
        <v>137</v>
      </c>
      <c r="C23" s="15"/>
      <c r="D23" s="15"/>
      <c r="E23" s="15"/>
      <c r="F23" s="15"/>
      <c r="G23" s="15"/>
      <c r="H23" s="15"/>
    </row>
    <row r="24" spans="2:8" ht="27" customHeight="1">
      <c r="B24" s="22" t="s">
        <v>138</v>
      </c>
      <c r="C24" s="15"/>
      <c r="D24" s="15"/>
      <c r="E24" s="15"/>
      <c r="F24" s="15"/>
      <c r="G24" s="15"/>
      <c r="H24" s="15"/>
    </row>
    <row r="25" spans="2:8" ht="27" customHeight="1">
      <c r="B25" s="20" t="s">
        <v>139</v>
      </c>
      <c r="C25" s="21" t="s">
        <v>140</v>
      </c>
      <c r="D25" s="15"/>
      <c r="E25" s="15"/>
      <c r="F25" s="15"/>
      <c r="G25" s="15"/>
      <c r="H25" s="15"/>
    </row>
    <row r="26" spans="2:8" ht="27" customHeight="1">
      <c r="B26" s="22" t="s">
        <v>141</v>
      </c>
      <c r="C26" s="15"/>
      <c r="D26" s="15"/>
      <c r="E26" s="15"/>
      <c r="F26" s="15"/>
      <c r="G26" s="15"/>
      <c r="H26" s="15"/>
    </row>
    <row r="27" spans="2:8" ht="27" customHeight="1">
      <c r="B27" s="22" t="s">
        <v>142</v>
      </c>
      <c r="C27" s="15"/>
      <c r="D27" s="15"/>
      <c r="E27" s="15"/>
      <c r="F27" s="15"/>
      <c r="G27" s="15"/>
      <c r="H27" s="15"/>
    </row>
    <row r="28" spans="2:8" ht="27" customHeight="1">
      <c r="B28" s="20" t="s">
        <v>143</v>
      </c>
      <c r="C28" s="15"/>
      <c r="D28" s="15"/>
      <c r="E28" s="15"/>
      <c r="F28" s="15"/>
      <c r="G28" s="15"/>
      <c r="H28" s="15"/>
    </row>
    <row r="29" spans="2:8" ht="27" customHeight="1">
      <c r="B29" s="15"/>
      <c r="C29" s="16" t="s">
        <v>144</v>
      </c>
      <c r="D29" s="16" t="s">
        <v>145</v>
      </c>
      <c r="E29" s="16" t="s">
        <v>146</v>
      </c>
      <c r="F29" s="15"/>
      <c r="G29" s="15"/>
      <c r="H29" s="15"/>
    </row>
    <row r="30" spans="2:8" ht="27" customHeight="1">
      <c r="B30" s="23">
        <v>3</v>
      </c>
      <c r="C30" s="15" t="s">
        <v>112</v>
      </c>
      <c r="D30" s="15"/>
      <c r="E30" s="15"/>
      <c r="F30" s="15"/>
      <c r="G30" s="15"/>
      <c r="H30" s="15"/>
    </row>
    <row r="31" spans="2:8" ht="27" customHeight="1">
      <c r="B31" s="23">
        <v>7</v>
      </c>
      <c r="C31" s="15" t="s">
        <v>112</v>
      </c>
      <c r="D31" s="15"/>
      <c r="E31" s="15"/>
      <c r="F31" s="15"/>
      <c r="G31" s="15"/>
      <c r="H31" s="15"/>
    </row>
    <row r="32" spans="2:8" ht="27" customHeight="1">
      <c r="B32" s="23">
        <v>15</v>
      </c>
      <c r="C32" s="15" t="s">
        <v>113</v>
      </c>
      <c r="D32" s="15"/>
      <c r="E32" s="15"/>
      <c r="F32" s="15"/>
      <c r="G32" s="15"/>
      <c r="H32" s="15"/>
    </row>
    <row r="33" spans="2:8" ht="27" customHeight="1">
      <c r="B33" s="23">
        <v>21</v>
      </c>
      <c r="C33" s="15" t="s">
        <v>113</v>
      </c>
      <c r="D33" s="15"/>
      <c r="E33" s="15"/>
      <c r="F33" s="15"/>
      <c r="G33" s="15"/>
      <c r="H33" s="15"/>
    </row>
    <row r="34" spans="2:8" ht="27" customHeight="1">
      <c r="B34" s="23">
        <v>30</v>
      </c>
      <c r="C34" s="15" t="s">
        <v>147</v>
      </c>
      <c r="D34" s="15" t="s">
        <v>148</v>
      </c>
      <c r="E34" s="15"/>
      <c r="F34" s="15"/>
      <c r="G34" s="15"/>
      <c r="H34" s="15"/>
    </row>
  </sheetData>
  <mergeCells count="6">
    <mergeCell ref="B3:B4"/>
    <mergeCell ref="B5:B6"/>
    <mergeCell ref="B7:B9"/>
    <mergeCell ref="C3:C4"/>
    <mergeCell ref="C5:C6"/>
    <mergeCell ref="C7:C9"/>
  </mergeCells>
  <phoneticPr fontId="1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topLeftCell="A10" workbookViewId="0">
      <selection activeCell="C16" sqref="C16"/>
    </sheetView>
  </sheetViews>
  <sheetFormatPr defaultColWidth="9" defaultRowHeight="14.4"/>
  <cols>
    <col min="1" max="1" width="27.33203125" customWidth="1"/>
    <col min="2" max="2" width="35.33203125" customWidth="1"/>
    <col min="3" max="3" width="24" customWidth="1"/>
    <col min="4" max="4" width="17" customWidth="1"/>
    <col min="5" max="5" width="24.109375" customWidth="1"/>
    <col min="6" max="6" width="26.33203125" customWidth="1"/>
    <col min="7" max="7" width="19.88671875" customWidth="1"/>
    <col min="8" max="8" width="17.44140625" customWidth="1"/>
  </cols>
  <sheetData>
    <row r="1" spans="1:11" ht="15.6">
      <c r="A1" s="1" t="s">
        <v>149</v>
      </c>
      <c r="B1" s="1" t="s">
        <v>150</v>
      </c>
      <c r="C1" s="1" t="s">
        <v>151</v>
      </c>
      <c r="D1" s="2" t="s">
        <v>152</v>
      </c>
      <c r="E1" s="1" t="s">
        <v>153</v>
      </c>
      <c r="F1" s="1" t="s">
        <v>154</v>
      </c>
      <c r="G1" s="3" t="s">
        <v>155</v>
      </c>
      <c r="H1" s="99"/>
      <c r="I1" s="100"/>
      <c r="J1" s="100"/>
      <c r="K1" s="100"/>
    </row>
    <row r="2" spans="1:11" ht="17.399999999999999">
      <c r="A2" s="101" t="s">
        <v>156</v>
      </c>
      <c r="B2" s="4" t="s">
        <v>157</v>
      </c>
      <c r="C2" s="4" t="s">
        <v>158</v>
      </c>
      <c r="D2" s="4" t="s">
        <v>159</v>
      </c>
      <c r="E2" s="4" t="s">
        <v>160</v>
      </c>
      <c r="F2" s="4" t="s">
        <v>161</v>
      </c>
      <c r="G2" s="4" t="s">
        <v>162</v>
      </c>
      <c r="H2" s="106" t="s">
        <v>163</v>
      </c>
      <c r="I2" s="1" t="s">
        <v>164</v>
      </c>
      <c r="J2" s="1" t="s">
        <v>165</v>
      </c>
      <c r="K2" s="1" t="s">
        <v>166</v>
      </c>
    </row>
    <row r="3" spans="1:11" ht="17.399999999999999">
      <c r="A3" s="102"/>
      <c r="B3" s="4" t="s">
        <v>167</v>
      </c>
      <c r="C3" s="4"/>
      <c r="D3" s="4" t="s">
        <v>159</v>
      </c>
      <c r="E3" s="4" t="s">
        <v>160</v>
      </c>
      <c r="F3" s="4" t="s">
        <v>160</v>
      </c>
      <c r="G3" s="4"/>
      <c r="H3" s="106"/>
      <c r="I3" s="4"/>
      <c r="J3" s="13"/>
      <c r="K3" s="4"/>
    </row>
    <row r="4" spans="1:11" ht="17.399999999999999">
      <c r="A4" s="101" t="s">
        <v>168</v>
      </c>
      <c r="B4" s="4" t="s">
        <v>169</v>
      </c>
      <c r="C4" s="4"/>
      <c r="D4" s="4"/>
      <c r="E4" s="4"/>
      <c r="F4" s="4"/>
      <c r="G4" s="4"/>
      <c r="H4" s="106"/>
      <c r="I4" s="4"/>
      <c r="J4" s="4"/>
      <c r="K4" s="4"/>
    </row>
    <row r="5" spans="1:11" ht="17.399999999999999">
      <c r="A5" s="102"/>
      <c r="B5" s="4" t="s">
        <v>170</v>
      </c>
      <c r="C5" s="4"/>
      <c r="D5" s="4"/>
      <c r="E5" s="4"/>
      <c r="F5" s="4"/>
      <c r="G5" s="4"/>
      <c r="H5" s="106" t="s">
        <v>171</v>
      </c>
      <c r="I5" s="1" t="s">
        <v>172</v>
      </c>
      <c r="J5" s="1" t="s">
        <v>173</v>
      </c>
      <c r="K5" s="1" t="s">
        <v>174</v>
      </c>
    </row>
    <row r="6" spans="1:11" ht="17.399999999999999">
      <c r="A6" s="4" t="s">
        <v>175</v>
      </c>
      <c r="B6" s="4" t="s">
        <v>176</v>
      </c>
      <c r="C6" s="4"/>
      <c r="D6" s="4"/>
      <c r="E6" s="4"/>
      <c r="F6" s="4"/>
      <c r="G6" s="4"/>
      <c r="H6" s="106"/>
      <c r="I6" s="4" t="s">
        <v>177</v>
      </c>
      <c r="J6" s="4"/>
      <c r="K6" s="4"/>
    </row>
    <row r="7" spans="1:11" ht="17.399999999999999">
      <c r="A7" s="103" t="s">
        <v>178</v>
      </c>
      <c r="B7" s="6" t="s">
        <v>179</v>
      </c>
      <c r="C7" s="4"/>
      <c r="D7" s="4" t="s">
        <v>160</v>
      </c>
      <c r="E7" s="4" t="s">
        <v>180</v>
      </c>
      <c r="F7" s="7" t="s">
        <v>160</v>
      </c>
      <c r="G7" s="4"/>
      <c r="H7" s="106"/>
      <c r="I7" s="4" t="s">
        <v>181</v>
      </c>
      <c r="J7" s="4"/>
      <c r="K7" s="4"/>
    </row>
    <row r="8" spans="1:11" ht="17.399999999999999">
      <c r="A8" s="104"/>
      <c r="B8" s="4" t="s">
        <v>182</v>
      </c>
      <c r="C8" s="4"/>
      <c r="D8" s="4" t="s">
        <v>160</v>
      </c>
      <c r="E8" s="4" t="s">
        <v>180</v>
      </c>
      <c r="F8" s="4" t="s">
        <v>160</v>
      </c>
      <c r="G8" s="4"/>
      <c r="H8" s="5" t="s">
        <v>183</v>
      </c>
      <c r="I8" s="1" t="s">
        <v>173</v>
      </c>
      <c r="J8" s="1" t="s">
        <v>174</v>
      </c>
      <c r="K8" s="10"/>
    </row>
    <row r="9" spans="1:11" ht="17.399999999999999">
      <c r="A9" s="104"/>
      <c r="B9" s="4" t="s">
        <v>184</v>
      </c>
      <c r="C9" s="4"/>
      <c r="D9" s="4" t="s">
        <v>180</v>
      </c>
      <c r="E9" s="4" t="s">
        <v>185</v>
      </c>
      <c r="F9" s="4"/>
      <c r="G9" s="4"/>
      <c r="H9" s="8"/>
      <c r="I9" s="13"/>
      <c r="J9" s="13"/>
      <c r="K9" s="10"/>
    </row>
    <row r="10" spans="1:11" ht="17.399999999999999">
      <c r="A10" s="104"/>
      <c r="B10" s="9" t="s">
        <v>186</v>
      </c>
      <c r="C10" s="9"/>
      <c r="D10" s="9"/>
      <c r="E10" s="9"/>
      <c r="F10" s="9"/>
      <c r="G10" s="9"/>
      <c r="H10" s="10"/>
      <c r="I10" s="10"/>
      <c r="J10" s="10"/>
      <c r="K10" s="10"/>
    </row>
    <row r="11" spans="1:11" ht="17.399999999999999">
      <c r="A11" s="103" t="s">
        <v>187</v>
      </c>
      <c r="B11" s="4" t="s">
        <v>188</v>
      </c>
      <c r="C11" s="4"/>
      <c r="D11" s="4" t="s">
        <v>160</v>
      </c>
      <c r="E11" s="4" t="s">
        <v>189</v>
      </c>
      <c r="F11" s="4" t="s">
        <v>160</v>
      </c>
      <c r="G11" s="4"/>
      <c r="H11" s="10"/>
      <c r="I11" s="10"/>
      <c r="J11" s="10"/>
      <c r="K11" s="10"/>
    </row>
    <row r="12" spans="1:11" ht="17.399999999999999">
      <c r="A12" s="104"/>
      <c r="B12" s="4" t="s">
        <v>190</v>
      </c>
      <c r="C12" s="4"/>
      <c r="D12" s="4" t="s">
        <v>159</v>
      </c>
      <c r="E12" s="4" t="s">
        <v>160</v>
      </c>
      <c r="F12" s="4" t="s">
        <v>160</v>
      </c>
      <c r="G12" s="4"/>
      <c r="H12" s="10"/>
      <c r="I12" s="10"/>
      <c r="J12" s="10"/>
      <c r="K12" s="10"/>
    </row>
    <row r="13" spans="1:11" ht="17.399999999999999">
      <c r="A13" s="104"/>
      <c r="B13" s="4" t="s">
        <v>191</v>
      </c>
      <c r="C13" s="4"/>
      <c r="D13" s="4" t="s">
        <v>160</v>
      </c>
      <c r="E13" s="4" t="s">
        <v>185</v>
      </c>
      <c r="F13" s="4"/>
      <c r="G13" s="4"/>
      <c r="H13" s="10"/>
      <c r="I13" s="10"/>
      <c r="J13" s="10"/>
      <c r="K13" s="10"/>
    </row>
    <row r="14" spans="1:11" ht="17.399999999999999">
      <c r="A14" s="104"/>
      <c r="B14" s="11" t="s">
        <v>192</v>
      </c>
      <c r="C14" s="9"/>
      <c r="D14" s="9"/>
      <c r="E14" s="9"/>
      <c r="F14" s="9"/>
      <c r="G14" s="9"/>
      <c r="H14" s="10"/>
      <c r="I14" s="10"/>
      <c r="J14" s="10"/>
      <c r="K14" s="10"/>
    </row>
    <row r="15" spans="1:11" ht="17.399999999999999">
      <c r="A15" s="103" t="s">
        <v>193</v>
      </c>
      <c r="B15" s="6" t="s">
        <v>194</v>
      </c>
      <c r="C15" s="4"/>
      <c r="D15" s="4" t="s">
        <v>161</v>
      </c>
      <c r="E15" s="4" t="s">
        <v>160</v>
      </c>
      <c r="F15" s="4"/>
      <c r="G15" s="4"/>
      <c r="H15" s="10"/>
      <c r="I15" s="10"/>
      <c r="J15" s="10"/>
      <c r="K15" s="10"/>
    </row>
    <row r="16" spans="1:11" ht="17.399999999999999">
      <c r="A16" s="104"/>
      <c r="B16" s="4" t="s">
        <v>195</v>
      </c>
      <c r="C16" s="4"/>
      <c r="D16" s="4" t="s">
        <v>160</v>
      </c>
      <c r="E16" s="4" t="s">
        <v>196</v>
      </c>
      <c r="F16" s="4"/>
      <c r="G16" s="4"/>
      <c r="H16" s="10"/>
      <c r="I16" s="10"/>
      <c r="J16" s="10"/>
      <c r="K16" s="10"/>
    </row>
    <row r="17" spans="1:11" ht="17.399999999999999">
      <c r="A17" s="104"/>
      <c r="B17" s="4" t="s">
        <v>197</v>
      </c>
      <c r="C17" s="4"/>
      <c r="D17" s="4" t="s">
        <v>196</v>
      </c>
      <c r="E17" s="4" t="s">
        <v>185</v>
      </c>
      <c r="F17" s="4"/>
      <c r="G17" s="4"/>
      <c r="H17" s="10"/>
      <c r="I17" s="10"/>
      <c r="J17" s="10"/>
      <c r="K17" s="10"/>
    </row>
    <row r="18" spans="1:11" ht="17.399999999999999">
      <c r="A18" s="104"/>
      <c r="B18" s="9" t="s">
        <v>198</v>
      </c>
      <c r="C18" s="9"/>
      <c r="D18" s="9"/>
      <c r="E18" s="9"/>
      <c r="F18" s="9"/>
      <c r="G18" s="9"/>
      <c r="H18" s="10"/>
      <c r="I18" s="10"/>
      <c r="J18" s="10"/>
      <c r="K18" s="10"/>
    </row>
    <row r="19" spans="1:11" ht="17.399999999999999">
      <c r="A19" s="103" t="s">
        <v>199</v>
      </c>
      <c r="B19" s="4" t="s">
        <v>194</v>
      </c>
      <c r="C19" s="4"/>
      <c r="D19" s="4" t="s">
        <v>161</v>
      </c>
      <c r="E19" s="4" t="s">
        <v>160</v>
      </c>
      <c r="F19" s="4" t="s">
        <v>161</v>
      </c>
      <c r="G19" s="4"/>
      <c r="H19" s="10"/>
      <c r="I19" s="10"/>
      <c r="J19" s="10"/>
      <c r="K19" s="10"/>
    </row>
    <row r="20" spans="1:11" ht="17.399999999999999">
      <c r="A20" s="104"/>
      <c r="B20" s="4" t="s">
        <v>200</v>
      </c>
      <c r="C20" s="4"/>
      <c r="D20" s="4" t="s">
        <v>159</v>
      </c>
      <c r="E20" s="4" t="s">
        <v>201</v>
      </c>
      <c r="F20" s="4"/>
      <c r="G20" s="4"/>
      <c r="H20" s="10"/>
      <c r="I20" s="10"/>
      <c r="J20" s="10"/>
      <c r="K20" s="10"/>
    </row>
    <row r="21" spans="1:11" ht="17.399999999999999">
      <c r="A21" s="105"/>
      <c r="B21" s="9" t="s">
        <v>202</v>
      </c>
      <c r="C21" s="9"/>
      <c r="D21" s="9"/>
      <c r="E21" s="9"/>
      <c r="F21" s="9"/>
      <c r="G21" s="9"/>
      <c r="H21" s="10"/>
      <c r="I21" s="10"/>
      <c r="J21" s="10"/>
      <c r="K21" s="10"/>
    </row>
    <row r="22" spans="1:11" ht="17.399999999999999">
      <c r="A22" s="12" t="s">
        <v>203</v>
      </c>
      <c r="B22" s="9" t="s">
        <v>204</v>
      </c>
      <c r="C22" s="9"/>
      <c r="D22" s="9"/>
      <c r="E22" s="9"/>
      <c r="F22" s="9"/>
      <c r="G22" s="9"/>
      <c r="H22" s="10"/>
      <c r="I22" s="10"/>
      <c r="J22" s="10"/>
      <c r="K22" s="10"/>
    </row>
    <row r="23" spans="1:11" ht="17.399999999999999">
      <c r="A23" s="4" t="s">
        <v>205</v>
      </c>
      <c r="B23" s="4" t="s">
        <v>206</v>
      </c>
      <c r="C23" s="4"/>
      <c r="D23" s="4" t="s">
        <v>185</v>
      </c>
      <c r="E23" s="4"/>
      <c r="F23" s="4" t="s">
        <v>207</v>
      </c>
      <c r="G23" s="4"/>
      <c r="H23" s="10"/>
      <c r="I23" s="10"/>
      <c r="J23" s="10"/>
      <c r="K23" s="10"/>
    </row>
  </sheetData>
  <mergeCells count="9">
    <mergeCell ref="A15:A18"/>
    <mergeCell ref="A19:A21"/>
    <mergeCell ref="H2:H4"/>
    <mergeCell ref="H5:H7"/>
    <mergeCell ref="H1:K1"/>
    <mergeCell ref="A2:A3"/>
    <mergeCell ref="A4:A5"/>
    <mergeCell ref="A7:A10"/>
    <mergeCell ref="A11:A14"/>
  </mergeCells>
  <phoneticPr fontId="13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市场与竞争</vt:lpstr>
      <vt:lpstr>风险与利润2</vt:lpstr>
      <vt:lpstr>运营计划</vt:lpstr>
      <vt:lpstr>产品进度表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Someyears</dc:creator>
  <cp:lastModifiedBy>Administrator</cp:lastModifiedBy>
  <dcterms:created xsi:type="dcterms:W3CDTF">2017-02-22T08:29:00Z</dcterms:created>
  <dcterms:modified xsi:type="dcterms:W3CDTF">2017-07-25T01:18:02Z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