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bookViews>
    <workbookView xWindow="260" yWindow="660" windowWidth="46500" windowHeight="2292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6" i="1"/>
  <c r="D6" i="1" s="1"/>
  <c r="C7" i="1"/>
  <c r="P7" i="1" s="1"/>
  <c r="C8" i="1"/>
  <c r="N8" i="1" s="1"/>
  <c r="C9" i="1"/>
  <c r="R9" i="1" s="1"/>
  <c r="C10" i="1"/>
  <c r="P10" i="1" s="1"/>
  <c r="C11" i="1"/>
  <c r="C12" i="1"/>
  <c r="C13" i="1"/>
  <c r="F13" i="1" s="1"/>
  <c r="C14" i="1"/>
  <c r="F14" i="1" s="1"/>
  <c r="C15" i="1"/>
  <c r="N15" i="1" s="1"/>
  <c r="C16" i="1"/>
  <c r="F16" i="1" s="1"/>
  <c r="C17" i="1"/>
  <c r="R17" i="1" s="1"/>
  <c r="C18" i="1"/>
  <c r="L18" i="1" s="1"/>
  <c r="C19" i="1"/>
  <c r="C20" i="1"/>
  <c r="R3" i="1"/>
  <c r="R4" i="1"/>
  <c r="R5" i="1"/>
  <c r="R6" i="1"/>
  <c r="R7" i="1"/>
  <c r="R8" i="1"/>
  <c r="R11" i="1"/>
  <c r="R12" i="1"/>
  <c r="R13" i="1"/>
  <c r="R14" i="1"/>
  <c r="R15" i="1"/>
  <c r="R16" i="1"/>
  <c r="R19" i="1"/>
  <c r="R20" i="1"/>
  <c r="R2" i="1"/>
  <c r="P3" i="1"/>
  <c r="P4" i="1"/>
  <c r="P5" i="1"/>
  <c r="N3" i="1"/>
  <c r="N4" i="1"/>
  <c r="N5" i="1"/>
  <c r="N6" i="1"/>
  <c r="N7" i="1"/>
  <c r="N11" i="1"/>
  <c r="N13" i="1"/>
  <c r="N14" i="1"/>
  <c r="N16" i="1"/>
  <c r="N19" i="1"/>
  <c r="N20" i="1"/>
  <c r="L3" i="1"/>
  <c r="L4" i="1"/>
  <c r="L5" i="1"/>
  <c r="L6" i="1"/>
  <c r="L11" i="1"/>
  <c r="L13" i="1"/>
  <c r="L14" i="1"/>
  <c r="L19" i="1"/>
  <c r="L20" i="1"/>
  <c r="J3" i="1"/>
  <c r="J4" i="1"/>
  <c r="J5" i="1"/>
  <c r="J11" i="1"/>
  <c r="J12" i="1"/>
  <c r="J19" i="1"/>
  <c r="J20" i="1"/>
  <c r="H3" i="1"/>
  <c r="H4" i="1"/>
  <c r="H5" i="1"/>
  <c r="H6" i="1"/>
  <c r="H7" i="1"/>
  <c r="H8" i="1"/>
  <c r="F3" i="1"/>
  <c r="F4" i="1"/>
  <c r="F5" i="1"/>
  <c r="F6" i="1"/>
  <c r="F7" i="1"/>
  <c r="F8" i="1"/>
  <c r="F11" i="1"/>
  <c r="F19" i="1"/>
  <c r="F20" i="1"/>
  <c r="D3" i="1"/>
  <c r="D4" i="1"/>
  <c r="D11" i="1"/>
  <c r="D13" i="1"/>
  <c r="D14" i="1"/>
  <c r="D19" i="1"/>
  <c r="D20" i="1"/>
  <c r="P11" i="1"/>
  <c r="J13" i="1"/>
  <c r="J14" i="1"/>
  <c r="L15" i="1"/>
  <c r="D16" i="1"/>
  <c r="N17" i="1"/>
  <c r="P19" i="1"/>
  <c r="P20" i="1"/>
  <c r="P6" i="1"/>
  <c r="L7" i="1"/>
  <c r="J8" i="1"/>
  <c r="N12" i="1"/>
  <c r="C2" i="1"/>
  <c r="J9" i="1" l="1"/>
  <c r="F15" i="1"/>
  <c r="H10" i="1"/>
  <c r="P9" i="1"/>
  <c r="R18" i="1"/>
  <c r="R10" i="1"/>
  <c r="L10" i="1"/>
  <c r="L9" i="1"/>
  <c r="D9" i="1"/>
  <c r="N9" i="1"/>
  <c r="H9" i="1"/>
  <c r="J18" i="1"/>
  <c r="H15" i="1"/>
  <c r="D18" i="1"/>
  <c r="F12" i="1"/>
  <c r="J16" i="1"/>
  <c r="P17" i="1"/>
  <c r="D12" i="1"/>
  <c r="H16" i="1"/>
  <c r="P16" i="1"/>
  <c r="J17" i="1"/>
  <c r="P15" i="1"/>
  <c r="D10" i="1"/>
  <c r="H14" i="1"/>
  <c r="P14" i="1"/>
  <c r="D17" i="1"/>
  <c r="H13" i="1"/>
  <c r="L17" i="1"/>
  <c r="D8" i="1"/>
  <c r="F18" i="1"/>
  <c r="F10" i="1"/>
  <c r="H20" i="1"/>
  <c r="H12" i="1"/>
  <c r="J6" i="1"/>
  <c r="L16" i="1"/>
  <c r="L8" i="1"/>
  <c r="N18" i="1"/>
  <c r="N10" i="1"/>
  <c r="P12" i="1"/>
  <c r="H18" i="1"/>
  <c r="P18" i="1"/>
  <c r="H17" i="1"/>
  <c r="J10" i="1"/>
  <c r="L12" i="1"/>
  <c r="P8" i="1"/>
  <c r="J15" i="1"/>
  <c r="J7" i="1"/>
  <c r="P13" i="1"/>
  <c r="D15" i="1"/>
  <c r="D7" i="1"/>
  <c r="F17" i="1"/>
  <c r="F9" i="1"/>
  <c r="H19" i="1"/>
  <c r="H11" i="1"/>
  <c r="P2" i="1"/>
  <c r="N2" i="1"/>
  <c r="J2" i="1"/>
  <c r="L2" i="1"/>
  <c r="H2" i="1"/>
  <c r="D2" i="1"/>
  <c r="F2" i="1"/>
</calcChain>
</file>

<file path=xl/sharedStrings.xml><?xml version="1.0" encoding="utf-8"?>
<sst xmlns="http://schemas.openxmlformats.org/spreadsheetml/2006/main" count="66" uniqueCount="44">
  <si>
    <t>Description</t>
  </si>
  <si>
    <t>Years_From_Fry_Name</t>
  </si>
  <si>
    <t>Years_From_Fry_Name_Input</t>
  </si>
  <si>
    <t>Transition_Name</t>
  </si>
  <si>
    <t>Transition_Input</t>
  </si>
  <si>
    <t>Productivity_Name</t>
  </si>
  <si>
    <t>Productivity_Input</t>
  </si>
  <si>
    <t>Productivity_SD_Name</t>
  </si>
  <si>
    <t>Productivity_SD_Input</t>
  </si>
  <si>
    <t>Transition_SD_Name</t>
  </si>
  <si>
    <t>Transition_SD_Input</t>
  </si>
  <si>
    <t>Capacity_Name</t>
  </si>
  <si>
    <t>Capacity_Input</t>
  </si>
  <si>
    <t>Capacity_SD_Name</t>
  </si>
  <si>
    <t>Capacity_SD_Input</t>
  </si>
  <si>
    <t>Header_Name</t>
  </si>
  <si>
    <t>Header_Input</t>
  </si>
  <si>
    <t>Catherine Creek</t>
  </si>
  <si>
    <t>Base</t>
  </si>
  <si>
    <t>Stage1</t>
  </si>
  <si>
    <t>Stage2</t>
  </si>
  <si>
    <t>Egg</t>
  </si>
  <si>
    <t>Fry</t>
  </si>
  <si>
    <t>Parr</t>
  </si>
  <si>
    <t>ValleyPresmolt</t>
  </si>
  <si>
    <t>HeadwatersPreSmolt</t>
  </si>
  <si>
    <t>LGDSmolt</t>
  </si>
  <si>
    <t>OceanAdult1</t>
  </si>
  <si>
    <t>LGDAdult1</t>
  </si>
  <si>
    <t>OceanAdult2</t>
  </si>
  <si>
    <t>LGDAdult2</t>
  </si>
  <si>
    <t>LGDAdult3</t>
  </si>
  <si>
    <t>TrapAdult1</t>
  </si>
  <si>
    <t>TrapAdult2</t>
  </si>
  <si>
    <t>TrapAdult3</t>
  </si>
  <si>
    <t>Spawner3</t>
  </si>
  <si>
    <t>Spawner1</t>
  </si>
  <si>
    <t>Spawner2</t>
  </si>
  <si>
    <t>Year_From_Previous_Stage</t>
  </si>
  <si>
    <t>Year_From_Previous_Stage_Name</t>
  </si>
  <si>
    <t>years</t>
  </si>
  <si>
    <t>runs</t>
  </si>
  <si>
    <t>pop_name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</si>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</sst>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5"/>
  <sheetViews>
    <sheetView workbookViewId="0">
      <selection activeCell="A4" sqref="A4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15</v>
      </c>
      <c r="B1" s="3" t="s">
        <v>16</v>
      </c>
      <c r="C1" s="3" t="s">
        <v>0</v>
      </c>
    </row>
    <row r="2" spans="1:3" ht="34" customHeight="1" x14ac:dyDescent="0.2">
      <c r="A2" t="s">
        <v>42</v>
      </c>
      <c r="B2" t="s">
        <v>17</v>
      </c>
    </row>
    <row r="3" spans="1:3" ht="34" customHeight="1" x14ac:dyDescent="0.2">
      <c r="A3" t="s">
        <v>43</v>
      </c>
      <c r="B3" t="s">
        <v>18</v>
      </c>
    </row>
    <row r="4" spans="1:3" ht="34" customHeight="1" x14ac:dyDescent="0.2">
      <c r="A4" t="s">
        <v>40</v>
      </c>
      <c r="B4">
        <v>30</v>
      </c>
    </row>
    <row r="5" spans="1:3" ht="34" customHeight="1" x14ac:dyDescent="0.2">
      <c r="A5" t="s">
        <v>41</v>
      </c>
      <c r="B5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S20"/>
  <sheetViews>
    <sheetView tabSelected="1" zoomScale="115" zoomScaleNormal="11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19" width="38.83203125" style="2" customWidth="1"/>
    <col min="20" max="20" width="20.5" style="2" customWidth="1"/>
    <col min="21" max="16384" width="10.83203125" style="2"/>
  </cols>
  <sheetData>
    <row r="1" spans="1:19" s="1" customFormat="1" ht="36" customHeight="1" x14ac:dyDescent="0.2">
      <c r="A1" s="1" t="s">
        <v>19</v>
      </c>
      <c r="B1" s="1" t="s">
        <v>20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3</v>
      </c>
      <c r="M1" s="1" t="s">
        <v>4</v>
      </c>
      <c r="N1" s="1" t="s">
        <v>9</v>
      </c>
      <c r="O1" s="1" t="s">
        <v>10</v>
      </c>
      <c r="P1" s="1" t="s">
        <v>1</v>
      </c>
      <c r="Q1" s="1" t="s">
        <v>2</v>
      </c>
      <c r="R1" s="1" t="s">
        <v>39</v>
      </c>
      <c r="S1" s="1" t="s">
        <v>38</v>
      </c>
    </row>
    <row r="2" spans="1:19" ht="36" customHeight="1" x14ac:dyDescent="0.2">
      <c r="A2" s="2" t="s">
        <v>21</v>
      </c>
      <c r="B2" s="2" t="s">
        <v>22</v>
      </c>
      <c r="C2" s="2" t="str">
        <f>A2&amp;"_"&amp;B2</f>
        <v>Egg_Fry</v>
      </c>
      <c r="D2" s="2" t="str">
        <f>"p_"&amp;C2</f>
        <v>p_Egg_Fry</v>
      </c>
      <c r="E2" s="2">
        <v>3</v>
      </c>
      <c r="F2" s="2" t="str">
        <f>"pSD_"&amp;C2</f>
        <v>pSD_Egg_Fry</v>
      </c>
      <c r="H2" s="2" t="str">
        <f>"c_"&amp;C2</f>
        <v>c_Egg_Fry</v>
      </c>
      <c r="J2" s="2" t="str">
        <f>"cSD_"&amp;C2</f>
        <v>cSD_Egg_Fry</v>
      </c>
      <c r="L2" s="2" t="str">
        <f>"m_"&amp;C2</f>
        <v>m_Egg_Fry</v>
      </c>
      <c r="N2" s="2" t="str">
        <f>"mSD_"&amp;C2</f>
        <v>mSD_Egg_Fry</v>
      </c>
      <c r="P2" s="2" t="str">
        <f>"YFF_"&amp;C2</f>
        <v>YFF_Egg_Fry</v>
      </c>
      <c r="Q2" s="2">
        <v>0</v>
      </c>
      <c r="R2" s="2" t="str">
        <f>"YFP_"&amp;C2</f>
        <v>YFP_Egg_Fry</v>
      </c>
      <c r="S2" s="2">
        <v>0</v>
      </c>
    </row>
    <row r="3" spans="1:19" ht="36" customHeight="1" x14ac:dyDescent="0.2">
      <c r="A3" s="2" t="s">
        <v>22</v>
      </c>
      <c r="B3" s="2" t="s">
        <v>23</v>
      </c>
      <c r="C3" s="2" t="str">
        <f t="shared" ref="C3:C20" si="0">A3&amp;"_"&amp;B3</f>
        <v>Fry_Parr</v>
      </c>
      <c r="D3" s="2" t="str">
        <f t="shared" ref="D3:D20" si="1">"p_"&amp;C3</f>
        <v>p_Fry_Parr</v>
      </c>
      <c r="E3" s="2">
        <v>3</v>
      </c>
      <c r="F3" s="2" t="str">
        <f t="shared" ref="F3:F20" si="2">"pSD_"&amp;C3</f>
        <v>pSD_Fry_Parr</v>
      </c>
      <c r="H3" s="2" t="str">
        <f t="shared" ref="H3:H20" si="3">"c_"&amp;C3</f>
        <v>c_Fry_Parr</v>
      </c>
      <c r="J3" s="2" t="str">
        <f t="shared" ref="J3:J20" si="4">"cSD_"&amp;C3</f>
        <v>cSD_Fry_Parr</v>
      </c>
      <c r="L3" s="2" t="str">
        <f t="shared" ref="L3:L20" si="5">"m_"&amp;C3</f>
        <v>m_Fry_Parr</v>
      </c>
      <c r="N3" s="2" t="str">
        <f t="shared" ref="N3:N20" si="6">"mSD_"&amp;C3</f>
        <v>mSD_Fry_Parr</v>
      </c>
      <c r="P3" s="2" t="str">
        <f t="shared" ref="P3:P20" si="7">"YFF_"&amp;C3</f>
        <v>YFF_Fry_Parr</v>
      </c>
      <c r="Q3" s="2">
        <v>0</v>
      </c>
      <c r="R3" s="2" t="str">
        <f t="shared" ref="R3:R20" si="8">"YFP_"&amp;C3</f>
        <v>YFP_Fry_Parr</v>
      </c>
      <c r="S3" s="2">
        <v>0</v>
      </c>
    </row>
    <row r="4" spans="1:19" ht="36" customHeight="1" x14ac:dyDescent="0.2">
      <c r="A4" s="2" t="s">
        <v>23</v>
      </c>
      <c r="B4" s="2" t="s">
        <v>25</v>
      </c>
      <c r="C4" s="2" t="str">
        <f t="shared" si="0"/>
        <v>Parr_HeadwatersPreSmolt</v>
      </c>
      <c r="D4" s="2" t="str">
        <f t="shared" si="1"/>
        <v>p_Parr_HeadwatersPreSmolt</v>
      </c>
      <c r="E4" s="2">
        <v>3</v>
      </c>
      <c r="F4" s="2" t="str">
        <f t="shared" si="2"/>
        <v>pSD_Parr_HeadwatersPreSmolt</v>
      </c>
      <c r="H4" s="2" t="str">
        <f t="shared" si="3"/>
        <v>c_Parr_HeadwatersPreSmolt</v>
      </c>
      <c r="J4" s="2" t="str">
        <f t="shared" si="4"/>
        <v>cSD_Parr_HeadwatersPreSmolt</v>
      </c>
      <c r="L4" s="2" t="str">
        <f t="shared" si="5"/>
        <v>m_Parr_HeadwatersPreSmolt</v>
      </c>
      <c r="N4" s="2" t="str">
        <f t="shared" si="6"/>
        <v>mSD_Parr_HeadwatersPreSmolt</v>
      </c>
      <c r="P4" s="2" t="str">
        <f t="shared" si="7"/>
        <v>YFF_Parr_HeadwatersPreSmolt</v>
      </c>
      <c r="Q4" s="2">
        <v>1</v>
      </c>
      <c r="R4" s="2" t="str">
        <f t="shared" si="8"/>
        <v>YFP_Parr_HeadwatersPreSmolt</v>
      </c>
      <c r="S4" s="2">
        <v>1</v>
      </c>
    </row>
    <row r="5" spans="1:19" ht="36" customHeight="1" x14ac:dyDescent="0.2">
      <c r="A5" s="2" t="s">
        <v>23</v>
      </c>
      <c r="B5" s="2" t="s">
        <v>24</v>
      </c>
      <c r="C5" s="2" t="str">
        <f t="shared" si="0"/>
        <v>Parr_ValleyPresmolt</v>
      </c>
      <c r="D5" s="2" t="str">
        <f t="shared" si="1"/>
        <v>p_Parr_ValleyPresmolt</v>
      </c>
      <c r="F5" s="2" t="str">
        <f t="shared" si="2"/>
        <v>pSD_Parr_ValleyPresmolt</v>
      </c>
      <c r="H5" s="2" t="str">
        <f t="shared" si="3"/>
        <v>c_Parr_ValleyPresmolt</v>
      </c>
      <c r="J5" s="2" t="str">
        <f t="shared" si="4"/>
        <v>cSD_Parr_ValleyPresmolt</v>
      </c>
      <c r="L5" s="2" t="str">
        <f t="shared" si="5"/>
        <v>m_Parr_ValleyPresmolt</v>
      </c>
      <c r="N5" s="2" t="str">
        <f t="shared" si="6"/>
        <v>mSD_Parr_ValleyPresmolt</v>
      </c>
      <c r="P5" s="2" t="str">
        <f t="shared" si="7"/>
        <v>YFF_Parr_ValleyPresmolt</v>
      </c>
      <c r="Q5" s="2">
        <v>1</v>
      </c>
      <c r="R5" s="2" t="str">
        <f t="shared" si="8"/>
        <v>YFP_Parr_ValleyPresmolt</v>
      </c>
      <c r="S5" s="2">
        <v>1</v>
      </c>
    </row>
    <row r="6" spans="1:19" ht="36" customHeight="1" x14ac:dyDescent="0.2">
      <c r="A6" s="2" t="s">
        <v>25</v>
      </c>
      <c r="B6" s="2" t="s">
        <v>26</v>
      </c>
      <c r="C6" s="2" t="str">
        <f t="shared" si="0"/>
        <v>HeadwatersPreSmolt_LGDSmolt</v>
      </c>
      <c r="D6" s="2" t="str">
        <f t="shared" si="1"/>
        <v>p_HeadwatersPreSmolt_LGDSmolt</v>
      </c>
      <c r="F6" s="2" t="str">
        <f t="shared" si="2"/>
        <v>pSD_HeadwatersPreSmolt_LGDSmolt</v>
      </c>
      <c r="H6" s="2" t="str">
        <f t="shared" si="3"/>
        <v>c_HeadwatersPreSmolt_LGDSmolt</v>
      </c>
      <c r="J6" s="2" t="str">
        <f t="shared" si="4"/>
        <v>cSD_HeadwatersPreSmolt_LGDSmolt</v>
      </c>
      <c r="L6" s="2" t="str">
        <f t="shared" si="5"/>
        <v>m_HeadwatersPreSmolt_LGDSmolt</v>
      </c>
      <c r="N6" s="2" t="str">
        <f t="shared" si="6"/>
        <v>mSD_HeadwatersPreSmolt_LGDSmolt</v>
      </c>
      <c r="P6" s="2" t="str">
        <f t="shared" si="7"/>
        <v>YFF_HeadwatersPreSmolt_LGDSmolt</v>
      </c>
      <c r="Q6" s="2">
        <v>1</v>
      </c>
      <c r="R6" s="2" t="str">
        <f t="shared" si="8"/>
        <v>YFP_HeadwatersPreSmolt_LGDSmolt</v>
      </c>
      <c r="S6" s="2">
        <v>0</v>
      </c>
    </row>
    <row r="7" spans="1:19" ht="36" customHeight="1" x14ac:dyDescent="0.2">
      <c r="A7" s="2" t="s">
        <v>24</v>
      </c>
      <c r="B7" s="2" t="s">
        <v>26</v>
      </c>
      <c r="C7" s="2" t="str">
        <f t="shared" si="0"/>
        <v>ValleyPresmolt_LGDSmolt</v>
      </c>
      <c r="D7" s="2" t="str">
        <f t="shared" si="1"/>
        <v>p_ValleyPresmolt_LGDSmolt</v>
      </c>
      <c r="E7" s="2">
        <v>0.3</v>
      </c>
      <c r="F7" s="2" t="str">
        <f t="shared" si="2"/>
        <v>pSD_ValleyPresmolt_LGDSmolt</v>
      </c>
      <c r="H7" s="2" t="str">
        <f t="shared" si="3"/>
        <v>c_ValleyPresmolt_LGDSmolt</v>
      </c>
      <c r="J7" s="2" t="str">
        <f t="shared" si="4"/>
        <v>cSD_ValleyPresmolt_LGDSmolt</v>
      </c>
      <c r="L7" s="2" t="str">
        <f t="shared" si="5"/>
        <v>m_ValleyPresmolt_LGDSmolt</v>
      </c>
      <c r="N7" s="2" t="str">
        <f t="shared" si="6"/>
        <v>mSD_ValleyPresmolt_LGDSmolt</v>
      </c>
      <c r="P7" s="2" t="str">
        <f t="shared" si="7"/>
        <v>YFF_ValleyPresmolt_LGDSmolt</v>
      </c>
      <c r="Q7" s="2">
        <v>1</v>
      </c>
      <c r="R7" s="2" t="str">
        <f t="shared" si="8"/>
        <v>YFP_ValleyPresmolt_LGDSmolt</v>
      </c>
      <c r="S7" s="2">
        <v>0</v>
      </c>
    </row>
    <row r="8" spans="1:19" ht="36" customHeight="1" x14ac:dyDescent="0.2">
      <c r="A8" s="2" t="s">
        <v>26</v>
      </c>
      <c r="B8" s="2" t="s">
        <v>28</v>
      </c>
      <c r="C8" s="2" t="str">
        <f t="shared" si="0"/>
        <v>LGDSmolt_LGDAdult1</v>
      </c>
      <c r="D8" s="2" t="str">
        <f t="shared" si="1"/>
        <v>p_LGDSmolt_LGDAdult1</v>
      </c>
      <c r="E8" s="2">
        <v>0.3</v>
      </c>
      <c r="F8" s="2" t="str">
        <f t="shared" si="2"/>
        <v>pSD_LGDSmolt_LGDAdult1</v>
      </c>
      <c r="H8" s="2" t="str">
        <f t="shared" si="3"/>
        <v>c_LGDSmolt_LGDAdult1</v>
      </c>
      <c r="J8" s="2" t="str">
        <f t="shared" si="4"/>
        <v>cSD_LGDSmolt_LGDAdult1</v>
      </c>
      <c r="L8" s="2" t="str">
        <f t="shared" si="5"/>
        <v>m_LGDSmolt_LGDAdult1</v>
      </c>
      <c r="N8" s="2" t="str">
        <f t="shared" si="6"/>
        <v>mSD_LGDSmolt_LGDAdult1</v>
      </c>
      <c r="P8" s="2" t="str">
        <f t="shared" si="7"/>
        <v>YFF_LGDSmolt_LGDAdult1</v>
      </c>
      <c r="Q8" s="2">
        <v>2</v>
      </c>
      <c r="R8" s="2" t="str">
        <f t="shared" si="8"/>
        <v>YFP_LGDSmolt_LGDAdult1</v>
      </c>
      <c r="S8" s="2">
        <v>1</v>
      </c>
    </row>
    <row r="9" spans="1:19" ht="36" customHeight="1" x14ac:dyDescent="0.2">
      <c r="A9" s="2" t="s">
        <v>27</v>
      </c>
      <c r="B9" s="2" t="s">
        <v>30</v>
      </c>
      <c r="C9" s="2" t="str">
        <f t="shared" si="0"/>
        <v>OceanAdult1_LGDAdult2</v>
      </c>
      <c r="D9" s="2" t="str">
        <f t="shared" si="1"/>
        <v>p_OceanAdult1_LGDAdult2</v>
      </c>
      <c r="F9" s="2" t="str">
        <f t="shared" si="2"/>
        <v>pSD_OceanAdult1_LGDAdult2</v>
      </c>
      <c r="H9" s="2" t="str">
        <f t="shared" si="3"/>
        <v>c_OceanAdult1_LGDAdult2</v>
      </c>
      <c r="J9" s="2" t="str">
        <f t="shared" si="4"/>
        <v>cSD_OceanAdult1_LGDAdult2</v>
      </c>
      <c r="L9" s="2" t="str">
        <f t="shared" si="5"/>
        <v>m_OceanAdult1_LGDAdult2</v>
      </c>
      <c r="N9" s="2" t="str">
        <f t="shared" si="6"/>
        <v>mSD_OceanAdult1_LGDAdult2</v>
      </c>
      <c r="P9" s="2" t="str">
        <f t="shared" si="7"/>
        <v>YFF_OceanAdult1_LGDAdult2</v>
      </c>
      <c r="Q9" s="2">
        <v>3</v>
      </c>
      <c r="R9" s="2" t="str">
        <f t="shared" si="8"/>
        <v>YFP_OceanAdult1_LGDAdult2</v>
      </c>
      <c r="S9" s="2">
        <v>1</v>
      </c>
    </row>
    <row r="10" spans="1:19" ht="36" customHeight="1" x14ac:dyDescent="0.2">
      <c r="A10" s="2" t="s">
        <v>27</v>
      </c>
      <c r="B10" s="2" t="s">
        <v>29</v>
      </c>
      <c r="C10" s="2" t="str">
        <f t="shared" si="0"/>
        <v>OceanAdult1_OceanAdult2</v>
      </c>
      <c r="D10" s="2" t="str">
        <f t="shared" si="1"/>
        <v>p_OceanAdult1_OceanAdult2</v>
      </c>
      <c r="F10" s="2" t="str">
        <f t="shared" si="2"/>
        <v>pSD_OceanAdult1_OceanAdult2</v>
      </c>
      <c r="H10" s="2" t="str">
        <f t="shared" si="3"/>
        <v>c_OceanAdult1_OceanAdult2</v>
      </c>
      <c r="J10" s="2" t="str">
        <f t="shared" si="4"/>
        <v>cSD_OceanAdult1_OceanAdult2</v>
      </c>
      <c r="L10" s="2" t="str">
        <f t="shared" si="5"/>
        <v>m_OceanAdult1_OceanAdult2</v>
      </c>
      <c r="N10" s="2" t="str">
        <f t="shared" si="6"/>
        <v>mSD_OceanAdult1_OceanAdult2</v>
      </c>
      <c r="P10" s="2" t="str">
        <f t="shared" si="7"/>
        <v>YFF_OceanAdult1_OceanAdult2</v>
      </c>
      <c r="Q10" s="2">
        <v>3</v>
      </c>
      <c r="R10" s="2" t="str">
        <f t="shared" si="8"/>
        <v>YFP_OceanAdult1_OceanAdult2</v>
      </c>
      <c r="S10" s="2">
        <v>1</v>
      </c>
    </row>
    <row r="11" spans="1:19" ht="36" customHeight="1" x14ac:dyDescent="0.2">
      <c r="A11" s="2" t="s">
        <v>29</v>
      </c>
      <c r="B11" s="2" t="s">
        <v>31</v>
      </c>
      <c r="C11" s="2" t="str">
        <f t="shared" si="0"/>
        <v>OceanAdult2_LGDAdult3</v>
      </c>
      <c r="D11" s="2" t="str">
        <f t="shared" si="1"/>
        <v>p_OceanAdult2_LGDAdult3</v>
      </c>
      <c r="F11" s="2" t="str">
        <f t="shared" si="2"/>
        <v>pSD_OceanAdult2_LGDAdult3</v>
      </c>
      <c r="H11" s="2" t="str">
        <f t="shared" si="3"/>
        <v>c_OceanAdult2_LGDAdult3</v>
      </c>
      <c r="J11" s="2" t="str">
        <f t="shared" si="4"/>
        <v>cSD_OceanAdult2_LGDAdult3</v>
      </c>
      <c r="L11" s="2" t="str">
        <f t="shared" si="5"/>
        <v>m_OceanAdult2_LGDAdult3</v>
      </c>
      <c r="N11" s="2" t="str">
        <f t="shared" si="6"/>
        <v>mSD_OceanAdult2_LGDAdult3</v>
      </c>
      <c r="P11" s="2" t="str">
        <f t="shared" si="7"/>
        <v>YFF_OceanAdult2_LGDAdult3</v>
      </c>
      <c r="Q11" s="2">
        <v>4</v>
      </c>
      <c r="R11" s="2" t="str">
        <f t="shared" si="8"/>
        <v>YFP_OceanAdult2_LGDAdult3</v>
      </c>
      <c r="S11" s="2">
        <v>1</v>
      </c>
    </row>
    <row r="12" spans="1:19" ht="36" customHeight="1" x14ac:dyDescent="0.2">
      <c r="A12" s="2" t="s">
        <v>28</v>
      </c>
      <c r="B12" s="2" t="s">
        <v>32</v>
      </c>
      <c r="C12" s="2" t="str">
        <f t="shared" si="0"/>
        <v>LGDAdult1_TrapAdult1</v>
      </c>
      <c r="D12" s="2" t="str">
        <f t="shared" si="1"/>
        <v>p_LGDAdult1_TrapAdult1</v>
      </c>
      <c r="F12" s="2" t="str">
        <f t="shared" si="2"/>
        <v>pSD_LGDAdult1_TrapAdult1</v>
      </c>
      <c r="H12" s="2" t="str">
        <f t="shared" si="3"/>
        <v>c_LGDAdult1_TrapAdult1</v>
      </c>
      <c r="J12" s="2" t="str">
        <f t="shared" si="4"/>
        <v>cSD_LGDAdult1_TrapAdult1</v>
      </c>
      <c r="L12" s="2" t="str">
        <f t="shared" si="5"/>
        <v>m_LGDAdult1_TrapAdult1</v>
      </c>
      <c r="N12" s="2" t="str">
        <f t="shared" si="6"/>
        <v>mSD_LGDAdult1_TrapAdult1</v>
      </c>
      <c r="P12" s="2" t="str">
        <f t="shared" si="7"/>
        <v>YFF_LGDAdult1_TrapAdult1</v>
      </c>
      <c r="Q12" s="2">
        <v>2</v>
      </c>
      <c r="R12" s="2" t="str">
        <f t="shared" si="8"/>
        <v>YFP_LGDAdult1_TrapAdult1</v>
      </c>
      <c r="S12" s="2">
        <v>0</v>
      </c>
    </row>
    <row r="13" spans="1:19" ht="36" customHeight="1" x14ac:dyDescent="0.2">
      <c r="A13" s="2" t="s">
        <v>30</v>
      </c>
      <c r="B13" s="2" t="s">
        <v>33</v>
      </c>
      <c r="C13" s="2" t="str">
        <f t="shared" si="0"/>
        <v>LGDAdult2_TrapAdult2</v>
      </c>
      <c r="D13" s="2" t="str">
        <f t="shared" si="1"/>
        <v>p_LGDAdult2_TrapAdult2</v>
      </c>
      <c r="F13" s="2" t="str">
        <f t="shared" si="2"/>
        <v>pSD_LGDAdult2_TrapAdult2</v>
      </c>
      <c r="H13" s="2" t="str">
        <f t="shared" si="3"/>
        <v>c_LGDAdult2_TrapAdult2</v>
      </c>
      <c r="J13" s="2" t="str">
        <f t="shared" si="4"/>
        <v>cSD_LGDAdult2_TrapAdult2</v>
      </c>
      <c r="L13" s="2" t="str">
        <f t="shared" si="5"/>
        <v>m_LGDAdult2_TrapAdult2</v>
      </c>
      <c r="N13" s="2" t="str">
        <f t="shared" si="6"/>
        <v>mSD_LGDAdult2_TrapAdult2</v>
      </c>
      <c r="P13" s="2" t="str">
        <f t="shared" si="7"/>
        <v>YFF_LGDAdult2_TrapAdult2</v>
      </c>
      <c r="Q13" s="2">
        <v>3</v>
      </c>
      <c r="R13" s="2" t="str">
        <f t="shared" si="8"/>
        <v>YFP_LGDAdult2_TrapAdult2</v>
      </c>
      <c r="S13" s="2">
        <v>0</v>
      </c>
    </row>
    <row r="14" spans="1:19" ht="36" customHeight="1" x14ac:dyDescent="0.2">
      <c r="A14" s="2" t="s">
        <v>31</v>
      </c>
      <c r="B14" s="2" t="s">
        <v>34</v>
      </c>
      <c r="C14" s="2" t="str">
        <f t="shared" si="0"/>
        <v>LGDAdult3_TrapAdult3</v>
      </c>
      <c r="D14" s="2" t="str">
        <f t="shared" si="1"/>
        <v>p_LGDAdult3_TrapAdult3</v>
      </c>
      <c r="F14" s="2" t="str">
        <f t="shared" si="2"/>
        <v>pSD_LGDAdult3_TrapAdult3</v>
      </c>
      <c r="H14" s="2" t="str">
        <f t="shared" si="3"/>
        <v>c_LGDAdult3_TrapAdult3</v>
      </c>
      <c r="J14" s="2" t="str">
        <f t="shared" si="4"/>
        <v>cSD_LGDAdult3_TrapAdult3</v>
      </c>
      <c r="L14" s="2" t="str">
        <f t="shared" si="5"/>
        <v>m_LGDAdult3_TrapAdult3</v>
      </c>
      <c r="N14" s="2" t="str">
        <f t="shared" si="6"/>
        <v>mSD_LGDAdult3_TrapAdult3</v>
      </c>
      <c r="P14" s="2" t="str">
        <f t="shared" si="7"/>
        <v>YFF_LGDAdult3_TrapAdult3</v>
      </c>
      <c r="Q14" s="2">
        <v>4</v>
      </c>
      <c r="R14" s="2" t="str">
        <f t="shared" si="8"/>
        <v>YFP_LGDAdult3_TrapAdult3</v>
      </c>
      <c r="S14" s="2">
        <v>0</v>
      </c>
    </row>
    <row r="15" spans="1:19" ht="36" customHeight="1" x14ac:dyDescent="0.2">
      <c r="A15" s="2" t="s">
        <v>32</v>
      </c>
      <c r="B15" s="2" t="s">
        <v>36</v>
      </c>
      <c r="C15" s="2" t="str">
        <f t="shared" si="0"/>
        <v>TrapAdult1_Spawner1</v>
      </c>
      <c r="D15" s="2" t="str">
        <f t="shared" si="1"/>
        <v>p_TrapAdult1_Spawner1</v>
      </c>
      <c r="F15" s="2" t="str">
        <f t="shared" si="2"/>
        <v>pSD_TrapAdult1_Spawner1</v>
      </c>
      <c r="H15" s="2" t="str">
        <f t="shared" si="3"/>
        <v>c_TrapAdult1_Spawner1</v>
      </c>
      <c r="J15" s="2" t="str">
        <f t="shared" si="4"/>
        <v>cSD_TrapAdult1_Spawner1</v>
      </c>
      <c r="L15" s="2" t="str">
        <f t="shared" si="5"/>
        <v>m_TrapAdult1_Spawner1</v>
      </c>
      <c r="N15" s="2" t="str">
        <f t="shared" si="6"/>
        <v>mSD_TrapAdult1_Spawner1</v>
      </c>
      <c r="P15" s="2" t="str">
        <f t="shared" si="7"/>
        <v>YFF_TrapAdult1_Spawner1</v>
      </c>
      <c r="Q15" s="2">
        <v>2</v>
      </c>
      <c r="R15" s="2" t="str">
        <f t="shared" si="8"/>
        <v>YFP_TrapAdult1_Spawner1</v>
      </c>
      <c r="S15" s="2">
        <v>0</v>
      </c>
    </row>
    <row r="16" spans="1:19" ht="36" customHeight="1" x14ac:dyDescent="0.2">
      <c r="A16" s="2" t="s">
        <v>33</v>
      </c>
      <c r="B16" s="2" t="s">
        <v>37</v>
      </c>
      <c r="C16" s="2" t="str">
        <f t="shared" si="0"/>
        <v>TrapAdult2_Spawner2</v>
      </c>
      <c r="D16" s="2" t="str">
        <f t="shared" si="1"/>
        <v>p_TrapAdult2_Spawner2</v>
      </c>
      <c r="F16" s="2" t="str">
        <f t="shared" si="2"/>
        <v>pSD_TrapAdult2_Spawner2</v>
      </c>
      <c r="H16" s="2" t="str">
        <f t="shared" si="3"/>
        <v>c_TrapAdult2_Spawner2</v>
      </c>
      <c r="J16" s="2" t="str">
        <f t="shared" si="4"/>
        <v>cSD_TrapAdult2_Spawner2</v>
      </c>
      <c r="L16" s="2" t="str">
        <f t="shared" si="5"/>
        <v>m_TrapAdult2_Spawner2</v>
      </c>
      <c r="N16" s="2" t="str">
        <f t="shared" si="6"/>
        <v>mSD_TrapAdult2_Spawner2</v>
      </c>
      <c r="P16" s="2" t="str">
        <f t="shared" si="7"/>
        <v>YFF_TrapAdult2_Spawner2</v>
      </c>
      <c r="Q16" s="2">
        <v>3</v>
      </c>
      <c r="R16" s="2" t="str">
        <f t="shared" si="8"/>
        <v>YFP_TrapAdult2_Spawner2</v>
      </c>
      <c r="S16" s="2">
        <v>0</v>
      </c>
    </row>
    <row r="17" spans="1:19" ht="36" customHeight="1" x14ac:dyDescent="0.2">
      <c r="A17" s="2" t="s">
        <v>34</v>
      </c>
      <c r="B17" s="2" t="s">
        <v>35</v>
      </c>
      <c r="C17" s="2" t="str">
        <f t="shared" si="0"/>
        <v>TrapAdult3_Spawner3</v>
      </c>
      <c r="D17" s="2" t="str">
        <f t="shared" si="1"/>
        <v>p_TrapAdult3_Spawner3</v>
      </c>
      <c r="F17" s="2" t="str">
        <f t="shared" si="2"/>
        <v>pSD_TrapAdult3_Spawner3</v>
      </c>
      <c r="H17" s="2" t="str">
        <f t="shared" si="3"/>
        <v>c_TrapAdult3_Spawner3</v>
      </c>
      <c r="J17" s="2" t="str">
        <f t="shared" si="4"/>
        <v>cSD_TrapAdult3_Spawner3</v>
      </c>
      <c r="L17" s="2" t="str">
        <f t="shared" si="5"/>
        <v>m_TrapAdult3_Spawner3</v>
      </c>
      <c r="N17" s="2" t="str">
        <f t="shared" si="6"/>
        <v>mSD_TrapAdult3_Spawner3</v>
      </c>
      <c r="P17" s="2" t="str">
        <f t="shared" si="7"/>
        <v>YFF_TrapAdult3_Spawner3</v>
      </c>
      <c r="Q17" s="2">
        <v>4</v>
      </c>
      <c r="R17" s="2" t="str">
        <f t="shared" si="8"/>
        <v>YFP_TrapAdult3_Spawner3</v>
      </c>
      <c r="S17" s="2">
        <v>0</v>
      </c>
    </row>
    <row r="18" spans="1:19" ht="36" customHeight="1" x14ac:dyDescent="0.2">
      <c r="A18" s="2" t="s">
        <v>36</v>
      </c>
      <c r="B18" s="2" t="s">
        <v>21</v>
      </c>
      <c r="C18" s="2" t="str">
        <f t="shared" si="0"/>
        <v>Spawner1_Egg</v>
      </c>
      <c r="D18" s="2" t="str">
        <f t="shared" si="1"/>
        <v>p_Spawner1_Egg</v>
      </c>
      <c r="F18" s="2" t="str">
        <f t="shared" si="2"/>
        <v>pSD_Spawner1_Egg</v>
      </c>
      <c r="H18" s="2" t="str">
        <f t="shared" si="3"/>
        <v>c_Spawner1_Egg</v>
      </c>
      <c r="J18" s="2" t="str">
        <f t="shared" si="4"/>
        <v>cSD_Spawner1_Egg</v>
      </c>
      <c r="L18" s="2" t="str">
        <f t="shared" si="5"/>
        <v>m_Spawner1_Egg</v>
      </c>
      <c r="N18" s="2" t="str">
        <f t="shared" si="6"/>
        <v>mSD_Spawner1_Egg</v>
      </c>
      <c r="P18" s="2" t="str">
        <f t="shared" si="7"/>
        <v>YFF_Spawner1_Egg</v>
      </c>
      <c r="Q18" s="2">
        <v>2</v>
      </c>
      <c r="R18" s="2" t="str">
        <f t="shared" si="8"/>
        <v>YFP_Spawner1_Egg</v>
      </c>
      <c r="S18" s="2">
        <v>0</v>
      </c>
    </row>
    <row r="19" spans="1:19" ht="36" customHeight="1" x14ac:dyDescent="0.2">
      <c r="A19" s="2" t="s">
        <v>37</v>
      </c>
      <c r="B19" s="2" t="s">
        <v>21</v>
      </c>
      <c r="C19" s="2" t="str">
        <f t="shared" si="0"/>
        <v>Spawner2_Egg</v>
      </c>
      <c r="D19" s="2" t="str">
        <f t="shared" si="1"/>
        <v>p_Spawner2_Egg</v>
      </c>
      <c r="F19" s="2" t="str">
        <f t="shared" si="2"/>
        <v>pSD_Spawner2_Egg</v>
      </c>
      <c r="H19" s="2" t="str">
        <f t="shared" si="3"/>
        <v>c_Spawner2_Egg</v>
      </c>
      <c r="J19" s="2" t="str">
        <f t="shared" si="4"/>
        <v>cSD_Spawner2_Egg</v>
      </c>
      <c r="L19" s="2" t="str">
        <f t="shared" si="5"/>
        <v>m_Spawner2_Egg</v>
      </c>
      <c r="N19" s="2" t="str">
        <f t="shared" si="6"/>
        <v>mSD_Spawner2_Egg</v>
      </c>
      <c r="P19" s="2" t="str">
        <f t="shared" si="7"/>
        <v>YFF_Spawner2_Egg</v>
      </c>
      <c r="Q19" s="2">
        <v>3</v>
      </c>
      <c r="R19" s="2" t="str">
        <f t="shared" si="8"/>
        <v>YFP_Spawner2_Egg</v>
      </c>
      <c r="S19" s="2">
        <v>0</v>
      </c>
    </row>
    <row r="20" spans="1:19" ht="36" customHeight="1" x14ac:dyDescent="0.2">
      <c r="A20" s="2" t="s">
        <v>35</v>
      </c>
      <c r="B20" s="2" t="s">
        <v>21</v>
      </c>
      <c r="C20" s="2" t="str">
        <f t="shared" si="0"/>
        <v>Spawner3_Egg</v>
      </c>
      <c r="D20" s="2" t="str">
        <f t="shared" si="1"/>
        <v>p_Spawner3_Egg</v>
      </c>
      <c r="F20" s="2" t="str">
        <f t="shared" si="2"/>
        <v>pSD_Spawner3_Egg</v>
      </c>
      <c r="H20" s="2" t="str">
        <f t="shared" si="3"/>
        <v>c_Spawner3_Egg</v>
      </c>
      <c r="J20" s="2" t="str">
        <f t="shared" si="4"/>
        <v>cSD_Spawner3_Egg</v>
      </c>
      <c r="L20" s="2" t="str">
        <f t="shared" si="5"/>
        <v>m_Spawner3_Egg</v>
      </c>
      <c r="N20" s="2" t="str">
        <f t="shared" si="6"/>
        <v>mSD_Spawner3_Egg</v>
      </c>
      <c r="P20" s="2" t="str">
        <f t="shared" si="7"/>
        <v>YFF_Spawner3_Egg</v>
      </c>
      <c r="Q20" s="2">
        <v>4</v>
      </c>
      <c r="R20" s="2" t="str">
        <f t="shared" si="8"/>
        <v>YFP_Spawner3_Egg</v>
      </c>
      <c r="S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2018-02-14T19:32:06Z</dcterms:modified>
</cp:coreProperties>
</file>