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jeong/Desktop/UWP/Fall 2022(5th)/CSCI-380/Project/PD_DB/"/>
    </mc:Choice>
  </mc:AlternateContent>
  <xr:revisionPtr revIDLastSave="0" documentId="8_{EBFA3E6E-2710-3B4E-B091-A86960BFA871}" xr6:coauthVersionLast="47" xr6:coauthVersionMax="47" xr10:uidLastSave="{00000000-0000-0000-0000-000000000000}"/>
  <bookViews>
    <workbookView xWindow="0" yWindow="500" windowWidth="28800" windowHeight="16140" activeTab="5" xr2:uid="{A981DDE0-E3F5-3D43-8EEB-B8404AD2D4D4}"/>
  </bookViews>
  <sheets>
    <sheet name="AFFILIATED_WITH" sheetId="1" r:id="rId1"/>
    <sheet name="APPOINTMENTS" sheetId="2" r:id="rId2"/>
    <sheet name="BLOCKS" sheetId="3" r:id="rId3"/>
    <sheet name="DEPARTMENTS" sheetId="4" r:id="rId4"/>
    <sheet name="MEDICATIONS" sheetId="5" r:id="rId5"/>
    <sheet name="NURSES" sheetId="6" r:id="rId6"/>
    <sheet name="ON_CALL" sheetId="7" r:id="rId7"/>
    <sheet name="PATIENTS" sheetId="8" r:id="rId8"/>
    <sheet name="PERSONS" sheetId="9" r:id="rId9"/>
    <sheet name="PHYSICIANS" sheetId="10" r:id="rId10"/>
    <sheet name="PRESCRIBES" sheetId="11" r:id="rId11"/>
    <sheet name="PROCEDURES" sheetId="12" r:id="rId12"/>
    <sheet name="ROOMS" sheetId="13" r:id="rId13"/>
    <sheet name="STAYS" sheetId="14" r:id="rId14"/>
    <sheet name="TRAINED_IN" sheetId="15" r:id="rId15"/>
    <sheet name="UNDERGOE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6" l="1"/>
  <c r="H5" i="16"/>
  <c r="H6" i="16"/>
  <c r="H7" i="16"/>
  <c r="H3" i="16"/>
  <c r="F4" i="15"/>
  <c r="F5" i="15"/>
  <c r="F6" i="15"/>
  <c r="F7" i="15"/>
  <c r="F8" i="15"/>
  <c r="F9" i="15"/>
  <c r="F10" i="15"/>
  <c r="F3" i="15"/>
  <c r="G4" i="14"/>
  <c r="G5" i="14"/>
  <c r="G6" i="14"/>
  <c r="G7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" i="13"/>
  <c r="E4" i="12"/>
  <c r="E5" i="12"/>
  <c r="E6" i="12"/>
  <c r="E7" i="12"/>
  <c r="E8" i="12"/>
  <c r="E9" i="12"/>
  <c r="E3" i="12"/>
  <c r="H4" i="11"/>
  <c r="H5" i="11"/>
  <c r="H6" i="11"/>
  <c r="H7" i="11"/>
  <c r="H8" i="11"/>
  <c r="H9" i="11"/>
  <c r="H10" i="11"/>
  <c r="H11" i="11"/>
  <c r="H3" i="11"/>
  <c r="E4" i="10"/>
  <c r="E5" i="10"/>
  <c r="E6" i="10"/>
  <c r="E7" i="10"/>
  <c r="E8" i="10"/>
  <c r="E9" i="10"/>
  <c r="E10" i="10"/>
  <c r="E11" i="10"/>
  <c r="E12" i="10"/>
  <c r="E3" i="10"/>
  <c r="K4" i="9"/>
  <c r="K31" i="9"/>
  <c r="K28" i="9"/>
  <c r="K19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20" i="9"/>
  <c r="K21" i="9"/>
  <c r="K22" i="9"/>
  <c r="K23" i="9"/>
  <c r="K24" i="9"/>
  <c r="K25" i="9"/>
  <c r="K26" i="9"/>
  <c r="K27" i="9"/>
  <c r="K29" i="9"/>
  <c r="K30" i="9"/>
  <c r="K3" i="9"/>
  <c r="F4" i="8"/>
  <c r="F5" i="8"/>
  <c r="F6" i="8"/>
  <c r="F7" i="8"/>
  <c r="F8" i="8"/>
  <c r="F9" i="8"/>
  <c r="F10" i="8"/>
  <c r="F11" i="8"/>
  <c r="F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3" i="7"/>
  <c r="F4" i="6"/>
  <c r="F5" i="6"/>
  <c r="F6" i="6"/>
  <c r="F7" i="6"/>
  <c r="F8" i="6"/>
  <c r="F9" i="6"/>
  <c r="F10" i="6"/>
  <c r="F11" i="6"/>
  <c r="F12" i="6"/>
  <c r="F3" i="6"/>
  <c r="F4" i="5"/>
  <c r="F5" i="5"/>
  <c r="F6" i="5"/>
  <c r="F7" i="5"/>
  <c r="F3" i="5"/>
  <c r="E4" i="4"/>
  <c r="E5" i="4"/>
  <c r="E3" i="4"/>
  <c r="D4" i="3"/>
  <c r="D5" i="3"/>
  <c r="D6" i="3"/>
  <c r="D7" i="3"/>
  <c r="D8" i="3"/>
  <c r="D9" i="3"/>
  <c r="D10" i="3"/>
  <c r="D11" i="3"/>
  <c r="D12" i="3"/>
  <c r="D13" i="3"/>
  <c r="D14" i="3"/>
  <c r="D3" i="3"/>
  <c r="E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<sst xmlns="http://schemas.openxmlformats.org/spreadsheetml/2006/main" count="384" uniqueCount="252">
  <si>
    <t>Physician</t>
  </si>
  <si>
    <t>Department</t>
  </si>
  <si>
    <t>PrimaryAffiliation</t>
  </si>
  <si>
    <t>AFFILIATED_WITH</t>
  </si>
  <si>
    <t>AppointmentID</t>
  </si>
  <si>
    <t>Patient</t>
  </si>
  <si>
    <t>PrepNurse</t>
  </si>
  <si>
    <t>StartDateTime</t>
  </si>
  <si>
    <t>EndDateTime</t>
  </si>
  <si>
    <t>ExaminationRoom</t>
  </si>
  <si>
    <t>A</t>
  </si>
  <si>
    <t>B</t>
  </si>
  <si>
    <t>D</t>
  </si>
  <si>
    <t>C</t>
  </si>
  <si>
    <t>APPOINTMENTS</t>
  </si>
  <si>
    <t>INSERT STATEMENT</t>
  </si>
  <si>
    <t>BlockFloor</t>
  </si>
  <si>
    <t>BlockCode</t>
  </si>
  <si>
    <t>BLOCKS</t>
  </si>
  <si>
    <t>DepartmentID</t>
  </si>
  <si>
    <t>Name</t>
  </si>
  <si>
    <t>Head</t>
  </si>
  <si>
    <t>General Medicine</t>
  </si>
  <si>
    <t>Surgery</t>
  </si>
  <si>
    <t>Psychiatry</t>
  </si>
  <si>
    <t>DEPARTMENTS</t>
  </si>
  <si>
    <t>Code</t>
  </si>
  <si>
    <t>Brand</t>
  </si>
  <si>
    <t>Description</t>
  </si>
  <si>
    <t>Ectitigon</t>
  </si>
  <si>
    <t>Bristol-Myers Squibb Company</t>
  </si>
  <si>
    <t>N/A</t>
  </si>
  <si>
    <t>Tripolyaka</t>
  </si>
  <si>
    <t>Biogen</t>
  </si>
  <si>
    <t>Visnet</t>
  </si>
  <si>
    <t>Pfizer Inc.</t>
  </si>
  <si>
    <t>Alefloxen</t>
  </si>
  <si>
    <t>Abbott Laboratories</t>
  </si>
  <si>
    <t>Nivinvia</t>
  </si>
  <si>
    <t>Merck</t>
  </si>
  <si>
    <t>MEDICATIONS</t>
  </si>
  <si>
    <t>EmployeeID</t>
  </si>
  <si>
    <t>Position</t>
  </si>
  <si>
    <t>Registered</t>
  </si>
  <si>
    <t>Person</t>
  </si>
  <si>
    <t>Nurse</t>
  </si>
  <si>
    <t>Head Nurse</t>
  </si>
  <si>
    <t>NURSES</t>
  </si>
  <si>
    <t>OnCallStart</t>
  </si>
  <si>
    <t>OnCallEnd</t>
  </si>
  <si>
    <t>ON_CALL</t>
  </si>
  <si>
    <t>PatientID</t>
  </si>
  <si>
    <t>InsuranceID</t>
  </si>
  <si>
    <t>PCP</t>
  </si>
  <si>
    <t>PERSONS</t>
  </si>
  <si>
    <t>PATIENTS</t>
  </si>
  <si>
    <t>INSERT STATEMENTS</t>
  </si>
  <si>
    <t>SSN</t>
  </si>
  <si>
    <t>FirstName</t>
  </si>
  <si>
    <t>LastName</t>
  </si>
  <si>
    <t>Address1</t>
  </si>
  <si>
    <t>Address2</t>
  </si>
  <si>
    <t>City</t>
  </si>
  <si>
    <t>State</t>
  </si>
  <si>
    <t>ZipCode</t>
  </si>
  <si>
    <t>Phone</t>
  </si>
  <si>
    <t>James</t>
  </si>
  <si>
    <t>Richardson</t>
  </si>
  <si>
    <t>1111 W Touhy Ave</t>
  </si>
  <si>
    <t>Des Plaines</t>
  </si>
  <si>
    <t>IL</t>
  </si>
  <si>
    <t>(770) 984-3262</t>
  </si>
  <si>
    <t>Alan</t>
  </si>
  <si>
    <t>Thomas</t>
  </si>
  <si>
    <t>1750 Palm Dr</t>
  </si>
  <si>
    <t>#43</t>
  </si>
  <si>
    <t>Mount Prospect</t>
  </si>
  <si>
    <t>(757) 898-5408</t>
  </si>
  <si>
    <t>Walter</t>
  </si>
  <si>
    <t>Johnson</t>
  </si>
  <si>
    <t>8680 Westlake Dr</t>
  </si>
  <si>
    <t>Greendale</t>
  </si>
  <si>
    <t>WI</t>
  </si>
  <si>
    <t>(920) 206-1473)</t>
  </si>
  <si>
    <t>Jean</t>
  </si>
  <si>
    <t>Mitchell</t>
  </si>
  <si>
    <t>53-W16721 Whitetail Run</t>
  </si>
  <si>
    <t>Menomonee Falls</t>
  </si>
  <si>
    <t>(262) 783-1686</t>
  </si>
  <si>
    <t>Maurice</t>
  </si>
  <si>
    <t>Zimmerman</t>
  </si>
  <si>
    <t>905 Station St</t>
  </si>
  <si>
    <t>Watertown</t>
  </si>
  <si>
    <t>(920) 206-0540</t>
  </si>
  <si>
    <t>Denise</t>
  </si>
  <si>
    <t>Kelly</t>
  </si>
  <si>
    <t>53-W14300 Aberdeen Dr</t>
  </si>
  <si>
    <t>(262) 783-4935</t>
  </si>
  <si>
    <t>Alexandra</t>
  </si>
  <si>
    <t>May</t>
  </si>
  <si>
    <t>11588 Saint Croix Trl</t>
  </si>
  <si>
    <t>Solon Springs</t>
  </si>
  <si>
    <t>(715) 378-2303</t>
  </si>
  <si>
    <t>Stephen</t>
  </si>
  <si>
    <t>Harris</t>
  </si>
  <si>
    <t>530 E Cook St</t>
  </si>
  <si>
    <t>Portage</t>
  </si>
  <si>
    <t>(608) 566-1279</t>
  </si>
  <si>
    <t>Justin</t>
  </si>
  <si>
    <t>Phillips</t>
  </si>
  <si>
    <t>116 N Division St</t>
  </si>
  <si>
    <t>Waupaca</t>
  </si>
  <si>
    <t>(715) 942-2379</t>
  </si>
  <si>
    <t>Daniel</t>
  </si>
  <si>
    <t>Martin</t>
  </si>
  <si>
    <t>116 3rd Ave S</t>
  </si>
  <si>
    <t>Strum</t>
  </si>
  <si>
    <t>(715) 695-3571</t>
  </si>
  <si>
    <t>Craig</t>
  </si>
  <si>
    <t>Simmons</t>
  </si>
  <si>
    <t>1159 Central Ave</t>
  </si>
  <si>
    <t>Beloit</t>
  </si>
  <si>
    <t>(608) 362-3031</t>
  </si>
  <si>
    <t>Emanuel</t>
  </si>
  <si>
    <t>8675 Rolling Hills Rd</t>
  </si>
  <si>
    <t>Custer</t>
  </si>
  <si>
    <t>(903) 643-3636</t>
  </si>
  <si>
    <t>Martha</t>
  </si>
  <si>
    <t>Lee</t>
  </si>
  <si>
    <t>530 49th Ave</t>
  </si>
  <si>
    <t>Kenosha</t>
  </si>
  <si>
    <t>(262) 552-8051</t>
  </si>
  <si>
    <t>Cynthia</t>
  </si>
  <si>
    <t>Green</t>
  </si>
  <si>
    <t>116 E Division Ave</t>
  </si>
  <si>
    <t>Barron</t>
  </si>
  <si>
    <t>(715) 637-3601</t>
  </si>
  <si>
    <t>Todd</t>
  </si>
  <si>
    <t>Taylor</t>
  </si>
  <si>
    <t>53-W15891 Creekwood Xing</t>
  </si>
  <si>
    <t>(262) 790-9615</t>
  </si>
  <si>
    <t>Della</t>
  </si>
  <si>
    <t>Austin</t>
  </si>
  <si>
    <t>201 S Water St</t>
  </si>
  <si>
    <t>(920) 206-0193</t>
  </si>
  <si>
    <t>Carla</t>
  </si>
  <si>
    <t>Neal</t>
  </si>
  <si>
    <t>1075 Hc 2</t>
  </si>
  <si>
    <t>#BX 1075</t>
  </si>
  <si>
    <t>Florence</t>
  </si>
  <si>
    <t>(906) 776-9965</t>
  </si>
  <si>
    <t>Freda</t>
  </si>
  <si>
    <t>Logan</t>
  </si>
  <si>
    <t>6604 Parkview Dr</t>
  </si>
  <si>
    <t>Greenville</t>
  </si>
  <si>
    <t>(920) 202-3488</t>
  </si>
  <si>
    <t>Ronald</t>
  </si>
  <si>
    <t>Ingram</t>
  </si>
  <si>
    <t>600 Maple Crest Ln</t>
  </si>
  <si>
    <t>(920) 206-0288</t>
  </si>
  <si>
    <t>Ashley</t>
  </si>
  <si>
    <t>Gonzales</t>
  </si>
  <si>
    <t>116 3rd St</t>
  </si>
  <si>
    <t>Dane</t>
  </si>
  <si>
    <t>(608) 850-6585</t>
  </si>
  <si>
    <t>Bonnie</t>
  </si>
  <si>
    <t>Jones</t>
  </si>
  <si>
    <t>53-W33422 Terrace Dr</t>
  </si>
  <si>
    <t>Nashotah</t>
  </si>
  <si>
    <t>(262) 367-8998</t>
  </si>
  <si>
    <t>Deborah</t>
  </si>
  <si>
    <t>Cooper</t>
  </si>
  <si>
    <t>116 E Burns St</t>
  </si>
  <si>
    <t>(608) 742-4665</t>
  </si>
  <si>
    <t>Terry</t>
  </si>
  <si>
    <t>McCray</t>
  </si>
  <si>
    <t>53-W37191 Wilson St</t>
  </si>
  <si>
    <t>Oconomowoc</t>
  </si>
  <si>
    <t>(262) 569-0922</t>
  </si>
  <si>
    <t>Fred</t>
  </si>
  <si>
    <t>870 County Pp Rd</t>
  </si>
  <si>
    <t>Elmwood</t>
  </si>
  <si>
    <t>(715) 639-2032</t>
  </si>
  <si>
    <t>Irene</t>
  </si>
  <si>
    <t>Hughes</t>
  </si>
  <si>
    <t>116 E Schneider St</t>
  </si>
  <si>
    <t>Rice Lake</t>
  </si>
  <si>
    <t>(715) 736-0573</t>
  </si>
  <si>
    <t>Connie</t>
  </si>
  <si>
    <t>Gross</t>
  </si>
  <si>
    <t>490 E Grand Ave</t>
  </si>
  <si>
    <t>Apt. 1B</t>
  </si>
  <si>
    <t>Wisconsin Rapids</t>
  </si>
  <si>
    <t>(903) 834-6318</t>
  </si>
  <si>
    <t>Jacqueline</t>
  </si>
  <si>
    <t>Brown</t>
  </si>
  <si>
    <t>53-W34461 Q Rd</t>
  </si>
  <si>
    <t>Okauchee</t>
  </si>
  <si>
    <t>(262) 569-7182</t>
  </si>
  <si>
    <t>Courtney</t>
  </si>
  <si>
    <t>White</t>
  </si>
  <si>
    <t>2002 S Grand Ave</t>
  </si>
  <si>
    <t>Waukesha</t>
  </si>
  <si>
    <t>(901) 743-4602</t>
  </si>
  <si>
    <t>Rose</t>
  </si>
  <si>
    <t>Hall</t>
  </si>
  <si>
    <t>928 Chicago Ave S</t>
  </si>
  <si>
    <t>#31</t>
  </si>
  <si>
    <t>Minneapolis</t>
  </si>
  <si>
    <t>MN</t>
  </si>
  <si>
    <t>(612) 333-6457</t>
  </si>
  <si>
    <t>Attending Psychiatrist</t>
  </si>
  <si>
    <t>Surgical Attending Physician</t>
  </si>
  <si>
    <t>Head Chief of Medicine</t>
  </si>
  <si>
    <t>Senior Attending Physician</t>
  </si>
  <si>
    <t>Staff Internist</t>
  </si>
  <si>
    <t>Attending Physician</t>
  </si>
  <si>
    <t>MD Resident</t>
  </si>
  <si>
    <t>PHYSICIANS</t>
  </si>
  <si>
    <t>Medication</t>
  </si>
  <si>
    <t>PrescribedDateTime</t>
  </si>
  <si>
    <t>Appointment</t>
  </si>
  <si>
    <t>Dose</t>
  </si>
  <si>
    <t>PRESCRIBES</t>
  </si>
  <si>
    <t>Cost</t>
  </si>
  <si>
    <t>CT Scan</t>
  </si>
  <si>
    <t>Hernia Surgery</t>
  </si>
  <si>
    <t>Appendectomy</t>
  </si>
  <si>
    <t>Heart Bypass Surgery</t>
  </si>
  <si>
    <t>Angioplasty &amp; Stent Placement</t>
  </si>
  <si>
    <t>Aortic Valve Replacements</t>
  </si>
  <si>
    <t>MRI</t>
  </si>
  <si>
    <t>PROCEDURES</t>
  </si>
  <si>
    <t>RoomNumber</t>
  </si>
  <si>
    <t>RoomType</t>
  </si>
  <si>
    <t>Unavailable</t>
  </si>
  <si>
    <t>Single</t>
  </si>
  <si>
    <t>ROOMS</t>
  </si>
  <si>
    <t>StayID</t>
  </si>
  <si>
    <t>Room</t>
  </si>
  <si>
    <t>StayStart</t>
  </si>
  <si>
    <t>StayEnd</t>
  </si>
  <si>
    <t>STAYS</t>
  </si>
  <si>
    <t>Treatment</t>
  </si>
  <si>
    <t>CertificationDate</t>
  </si>
  <si>
    <t>CertificationExpires</t>
  </si>
  <si>
    <t>TRAINED_IN</t>
  </si>
  <si>
    <t>Procedures</t>
  </si>
  <si>
    <t>Stay</t>
  </si>
  <si>
    <t>DateUndergoes</t>
  </si>
  <si>
    <t>AssistingNurse</t>
  </si>
  <si>
    <t>UNDERGOES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</si>
</sst>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22" fontId="2" fillId="0" borderId="0" xfId="0" applyNumberFormat="1" applyFont="1"/>
    <xf numFmtId="22" fontId="2" fillId="0" borderId="0" xfId="0" applyNumberFormat="1" applyFont="1" applyAlignment="1">
      <alignment shrinkToFit="1"/>
    </xf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4A4C-B484-744E-B21A-6DC43D33655E}">
  <dimension ref="A1:E23"/>
  <sheetViews>
    <sheetView workbookViewId="0">
      <selection activeCell="A23" sqref="A18:A23"/>
    </sheetView>
  </sheetViews>
  <sheetFormatPr baseColWidth="10" defaultRowHeight="16"/>
  <cols>
    <col min="1" max="1" width="13.5" bestFit="1" customWidth="1"/>
    <col min="2" max="2" width="16.6640625" bestFit="1" customWidth="1"/>
    <col min="3" max="3" width="23.33203125" bestFit="1" customWidth="1"/>
    <col min="5" max="5" width="79.6640625" bestFit="1" customWidth="1"/>
  </cols>
  <sheetData>
    <row r="1" spans="1:5">
      <c r="A1" s="10" t="s">
        <v>3</v>
      </c>
      <c r="B1" s="10"/>
      <c r="C1" s="10"/>
      <c r="E1" s="3" t="s">
        <v>15</v>
      </c>
    </row>
    <row r="2" spans="1:5" ht="20">
      <c r="A2" s="1" t="s">
        <v>0</v>
      </c>
      <c r="B2" s="1" t="s">
        <v>1</v>
      </c>
      <c r="C2" s="1" t="s">
        <v>2</v>
      </c>
    </row>
    <row r="3" spans="1:5" ht="20">
      <c r="A3" s="2">
        <v>10844</v>
      </c>
      <c r="B3" s="2">
        <v>3</v>
      </c>
      <c r="C3" s="2">
        <v>1</v>
      </c>
      <c r="E3" t="str">
        <f>CONCATENATE("INSERT INTO ", $A$1, " (", $A$2, ",", $B$2, ",", $C$2, ") VALUES (", A3, ",", B3, ",", C3, ");")</f>
        <v>INSERT INTO AFFILIATED_WITH (Physician,Department,PrimaryAffiliation) VALUES (10844,3,1);</v>
      </c>
    </row>
    <row r="4" spans="1:5" ht="20">
      <c r="A4" s="2">
        <v>12582</v>
      </c>
      <c r="B4" s="2">
        <v>1</v>
      </c>
      <c r="C4" s="2">
        <v>0</v>
      </c>
      <c r="E4" t="str">
        <f t="shared" ref="E4:E14" si="0">CONCATENATE("INSERT INTO ", $A$1, " (", $A$2, ",", $B$2, ",", $C$2, ") VALUES (", A4, ",", B4, ",", C4, ");")</f>
        <v>INSERT INTO AFFILIATED_WITH (Physician,Department,PrimaryAffiliation) VALUES (12582,1,0);</v>
      </c>
    </row>
    <row r="5" spans="1:5" ht="20">
      <c r="A5" s="2">
        <v>12582</v>
      </c>
      <c r="B5" s="2">
        <v>2</v>
      </c>
      <c r="C5" s="2">
        <v>1</v>
      </c>
      <c r="E5" t="str">
        <f t="shared" si="0"/>
        <v>INSERT INTO AFFILIATED_WITH (Physician,Department,PrimaryAffiliation) VALUES (12582,2,1);</v>
      </c>
    </row>
    <row r="6" spans="1:5" ht="20">
      <c r="A6" s="2">
        <v>14043</v>
      </c>
      <c r="B6" s="2">
        <v>1</v>
      </c>
      <c r="C6" s="2">
        <v>1</v>
      </c>
      <c r="E6" t="str">
        <f t="shared" si="0"/>
        <v>INSERT INTO AFFILIATED_WITH (Physician,Department,PrimaryAffiliation) VALUES (14043,1,1);</v>
      </c>
    </row>
    <row r="7" spans="1:5" ht="20">
      <c r="A7" s="2">
        <v>15640</v>
      </c>
      <c r="B7" s="2">
        <v>1</v>
      </c>
      <c r="C7" s="2">
        <v>1</v>
      </c>
      <c r="E7" t="str">
        <f t="shared" si="0"/>
        <v>INSERT INTO AFFILIATED_WITH (Physician,Department,PrimaryAffiliation) VALUES (15640,1,1);</v>
      </c>
    </row>
    <row r="8" spans="1:5" ht="20">
      <c r="A8" s="2">
        <v>15977</v>
      </c>
      <c r="B8" s="2">
        <v>3</v>
      </c>
      <c r="C8" s="2">
        <v>1</v>
      </c>
      <c r="E8" t="str">
        <f t="shared" si="0"/>
        <v>INSERT INTO AFFILIATED_WITH (Physician,Department,PrimaryAffiliation) VALUES (15977,3,1);</v>
      </c>
    </row>
    <row r="9" spans="1:5" ht="20">
      <c r="A9" s="2">
        <v>16160</v>
      </c>
      <c r="B9" s="2">
        <v>2</v>
      </c>
      <c r="C9" s="2">
        <v>1</v>
      </c>
      <c r="E9" t="str">
        <f t="shared" si="0"/>
        <v>INSERT INTO AFFILIATED_WITH (Physician,Department,PrimaryAffiliation) VALUES (16160,2,1);</v>
      </c>
    </row>
    <row r="10" spans="1:5" ht="20">
      <c r="A10" s="2">
        <v>17382</v>
      </c>
      <c r="B10" s="2">
        <v>1</v>
      </c>
      <c r="C10" s="2">
        <v>1</v>
      </c>
      <c r="E10" t="str">
        <f t="shared" si="0"/>
        <v>INSERT INTO AFFILIATED_WITH (Physician,Department,PrimaryAffiliation) VALUES (17382,1,1);</v>
      </c>
    </row>
    <row r="11" spans="1:5" ht="20">
      <c r="A11" s="2">
        <v>19161</v>
      </c>
      <c r="B11" s="2">
        <v>1</v>
      </c>
      <c r="C11" s="2">
        <v>0</v>
      </c>
      <c r="E11" t="str">
        <f t="shared" si="0"/>
        <v>INSERT INTO AFFILIATED_WITH (Physician,Department,PrimaryAffiliation) VALUES (19161,1,0);</v>
      </c>
    </row>
    <row r="12" spans="1:5" ht="20">
      <c r="A12" s="2">
        <v>19161</v>
      </c>
      <c r="B12" s="2">
        <v>2</v>
      </c>
      <c r="C12" s="2">
        <v>1</v>
      </c>
      <c r="E12" t="str">
        <f t="shared" si="0"/>
        <v>INSERT INTO AFFILIATED_WITH (Physician,Department,PrimaryAffiliation) VALUES (19161,2,1);</v>
      </c>
    </row>
    <row r="13" spans="1:5" ht="20">
      <c r="A13" s="2">
        <v>19702</v>
      </c>
      <c r="B13" s="2">
        <v>1</v>
      </c>
      <c r="C13" s="2">
        <v>1</v>
      </c>
      <c r="E13" t="str">
        <f t="shared" si="0"/>
        <v>INSERT INTO AFFILIATED_WITH (Physician,Department,PrimaryAffiliation) VALUES (19702,1,1);</v>
      </c>
    </row>
    <row r="14" spans="1:5" ht="20">
      <c r="A14" s="2">
        <v>19957</v>
      </c>
      <c r="B14" s="2">
        <v>1</v>
      </c>
      <c r="C14" s="2">
        <v>1</v>
      </c>
      <c r="E14" t="str">
        <f t="shared" si="0"/>
        <v>INSERT INTO AFFILIATED_WITH (Physician,Department,PrimaryAffiliation) VALUES (19957,1,1);</v>
      </c>
    </row>
    <row r="18" spans="1:1">
      <c r="A18" s="4"/>
    </row>
    <row r="19" spans="1:1">
      <c r="A19" s="5"/>
    </row>
    <row r="20" spans="1:1">
      <c r="A20" s="4"/>
    </row>
    <row r="21" spans="1:1">
      <c r="A21" s="4"/>
    </row>
    <row r="22" spans="1:1">
      <c r="A22" s="4"/>
    </row>
    <row r="23" spans="1:1">
      <c r="A23" s="5"/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6E7-F885-5949-9442-87C349F3C930}">
  <dimension ref="A1:E12"/>
  <sheetViews>
    <sheetView workbookViewId="0">
      <selection activeCell="E3" sqref="E3:E12"/>
    </sheetView>
  </sheetViews>
  <sheetFormatPr baseColWidth="10" defaultRowHeight="16"/>
  <cols>
    <col min="1" max="1" width="16.83203125" bestFit="1" customWidth="1"/>
    <col min="2" max="2" width="36.5" bestFit="1" customWidth="1"/>
    <col min="3" max="3" width="15" bestFit="1" customWidth="1"/>
    <col min="5" max="5" width="97" bestFit="1" customWidth="1"/>
  </cols>
  <sheetData>
    <row r="1" spans="1:5">
      <c r="A1" s="11" t="s">
        <v>218</v>
      </c>
      <c r="B1" s="11"/>
      <c r="C1" s="11"/>
      <c r="E1" t="s">
        <v>56</v>
      </c>
    </row>
    <row r="2" spans="1:5" ht="20">
      <c r="A2" s="1" t="s">
        <v>41</v>
      </c>
      <c r="B2" s="1" t="s">
        <v>42</v>
      </c>
      <c r="C2" s="1" t="s">
        <v>44</v>
      </c>
    </row>
    <row r="3" spans="1:5" ht="20">
      <c r="A3" s="2">
        <v>10844</v>
      </c>
      <c r="B3" s="2" t="s">
        <v>211</v>
      </c>
      <c r="C3" s="2">
        <v>388353360</v>
      </c>
      <c r="E3" t="str">
        <f>CONCATENATE("INSERT INTO ",$A$1,"(",$A$2,",",$B$2,",",$C$2,") VALUES (",A3,",","'",B3,"'",",",C3,");")</f>
        <v>INSERT INTO PHYSICIANS(EmployeeID,Position,Person) VALUES (10844,'Attending Psychiatrist',388353360);</v>
      </c>
    </row>
    <row r="4" spans="1:5" ht="20">
      <c r="A4" s="2">
        <v>12582</v>
      </c>
      <c r="B4" s="2" t="s">
        <v>212</v>
      </c>
      <c r="C4" s="2">
        <v>398095321</v>
      </c>
      <c r="E4" t="str">
        <f t="shared" ref="E4:E12" si="0">CONCATENATE("INSERT INTO ",$A$1,"(",$A$2,",",$B$2,",",$C$2,") VALUES (",A4,",","'",B4,"'",",",C4,");")</f>
        <v>INSERT INTO PHYSICIANS(EmployeeID,Position,Person) VALUES (12582,'Surgical Attending Physician',398095321);</v>
      </c>
    </row>
    <row r="5" spans="1:5" ht="20">
      <c r="A5" s="2">
        <v>14043</v>
      </c>
      <c r="B5" s="2" t="s">
        <v>213</v>
      </c>
      <c r="C5" s="2">
        <v>395255681</v>
      </c>
      <c r="E5" t="str">
        <f t="shared" si="0"/>
        <v>INSERT INTO PHYSICIANS(EmployeeID,Position,Person) VALUES (14043,'Head Chief of Medicine',395255681);</v>
      </c>
    </row>
    <row r="6" spans="1:5" ht="20">
      <c r="A6" s="2">
        <v>15640</v>
      </c>
      <c r="B6" s="2" t="s">
        <v>214</v>
      </c>
      <c r="C6" s="2">
        <v>394602564</v>
      </c>
      <c r="E6" t="str">
        <f t="shared" si="0"/>
        <v>INSERT INTO PHYSICIANS(EmployeeID,Position,Person) VALUES (15640,'Senior Attending Physician',394602564);</v>
      </c>
    </row>
    <row r="7" spans="1:5" ht="20">
      <c r="A7" s="2">
        <v>15977</v>
      </c>
      <c r="B7" s="2" t="s">
        <v>211</v>
      </c>
      <c r="C7" s="2">
        <v>389486599</v>
      </c>
      <c r="E7" t="str">
        <f t="shared" si="0"/>
        <v>INSERT INTO PHYSICIANS(EmployeeID,Position,Person) VALUES (15977,'Attending Psychiatrist',389486599);</v>
      </c>
    </row>
    <row r="8" spans="1:5" ht="20">
      <c r="A8" s="2">
        <v>16160</v>
      </c>
      <c r="B8" s="2" t="s">
        <v>212</v>
      </c>
      <c r="C8" s="2">
        <v>394156248</v>
      </c>
      <c r="E8" t="str">
        <f t="shared" si="0"/>
        <v>INSERT INTO PHYSICIANS(EmployeeID,Position,Person) VALUES (16160,'Surgical Attending Physician',394156248);</v>
      </c>
    </row>
    <row r="9" spans="1:5" ht="20">
      <c r="A9" s="2">
        <v>17382</v>
      </c>
      <c r="B9" s="2" t="s">
        <v>215</v>
      </c>
      <c r="C9" s="2">
        <v>398706975</v>
      </c>
      <c r="E9" t="str">
        <f t="shared" si="0"/>
        <v>INSERT INTO PHYSICIANS(EmployeeID,Position,Person) VALUES (17382,'Staff Internist',398706975);</v>
      </c>
    </row>
    <row r="10" spans="1:5" ht="20">
      <c r="A10" s="2">
        <v>19161</v>
      </c>
      <c r="B10" s="2" t="s">
        <v>212</v>
      </c>
      <c r="C10" s="2">
        <v>395486872</v>
      </c>
      <c r="E10" t="str">
        <f t="shared" si="0"/>
        <v>INSERT INTO PHYSICIANS(EmployeeID,Position,Person) VALUES (19161,'Surgical Attending Physician',395486872);</v>
      </c>
    </row>
    <row r="11" spans="1:5" ht="20">
      <c r="A11" s="2">
        <v>19702</v>
      </c>
      <c r="B11" s="2" t="s">
        <v>216</v>
      </c>
      <c r="C11" s="2">
        <v>389522985</v>
      </c>
      <c r="E11" t="str">
        <f t="shared" si="0"/>
        <v>INSERT INTO PHYSICIANS(EmployeeID,Position,Person) VALUES (19702,'Attending Physician',389522985);</v>
      </c>
    </row>
    <row r="12" spans="1:5" ht="20">
      <c r="A12" s="2">
        <v>19957</v>
      </c>
      <c r="B12" s="2" t="s">
        <v>217</v>
      </c>
      <c r="C12" s="2">
        <v>387404355</v>
      </c>
      <c r="E12" t="str">
        <f t="shared" si="0"/>
        <v>INSERT INTO PHYSICIANS(EmployeeID,Position,Person) VALUES (19957,'MD Resident',387404355);</v>
      </c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198E-C62E-EC43-9638-DFB0AB58F4F7}">
  <dimension ref="A1:H11"/>
  <sheetViews>
    <sheetView workbookViewId="0">
      <selection activeCell="H3" sqref="H3:H11"/>
    </sheetView>
  </sheetViews>
  <sheetFormatPr baseColWidth="10" defaultRowHeight="16"/>
  <cols>
    <col min="1" max="1" width="13.5" bestFit="1" customWidth="1"/>
    <col min="2" max="2" width="10.5" bestFit="1" customWidth="1"/>
    <col min="3" max="3" width="15.6640625" bestFit="1" customWidth="1"/>
    <col min="4" max="4" width="28" bestFit="1" customWidth="1"/>
    <col min="5" max="5" width="18" bestFit="1" customWidth="1"/>
    <col min="6" max="6" width="8.1640625" bestFit="1" customWidth="1"/>
    <col min="8" max="8" width="133.6640625" bestFit="1" customWidth="1"/>
  </cols>
  <sheetData>
    <row r="1" spans="1:8">
      <c r="A1" s="11" t="s">
        <v>223</v>
      </c>
      <c r="B1" s="11"/>
      <c r="C1" s="11"/>
      <c r="D1" s="11"/>
      <c r="E1" s="11"/>
      <c r="F1" s="11"/>
      <c r="H1" t="s">
        <v>56</v>
      </c>
    </row>
    <row r="2" spans="1:8" ht="20">
      <c r="A2" s="1" t="s">
        <v>0</v>
      </c>
      <c r="B2" s="1" t="s">
        <v>5</v>
      </c>
      <c r="C2" s="1" t="s">
        <v>219</v>
      </c>
      <c r="D2" s="1" t="s">
        <v>220</v>
      </c>
      <c r="E2" s="1" t="s">
        <v>221</v>
      </c>
      <c r="F2" s="1" t="s">
        <v>222</v>
      </c>
    </row>
    <row r="3" spans="1:8" ht="20">
      <c r="A3" s="2">
        <v>10844</v>
      </c>
      <c r="B3" s="2">
        <v>21131</v>
      </c>
      <c r="C3" s="2">
        <v>59081</v>
      </c>
      <c r="D3" s="6">
        <v>44434.637499999997</v>
      </c>
      <c r="E3" s="2">
        <v>44182</v>
      </c>
      <c r="F3" s="2">
        <v>10</v>
      </c>
      <c r="H3" t="str">
        <f>CONCATENATE("INSERT INTO ",$A$1,"(",$A$2,",",$B$2,",",$C$2,",",$D$2,",",$E$2,",",$F$2,") VALUES (",A3,",",B3,",",C3,",","'",TEXT(D3,"yyyy-mm-dd hh:mm:ss"),"'",",",E3,",",F3,");")</f>
        <v>INSERT INTO PRESCRIBES(Physician,Patient,Medication,PrescribedDateTime,Appointment,Dose) VALUES (10844,21131,59081,'2021-08-26 15:18:00',44182,10);</v>
      </c>
    </row>
    <row r="4" spans="1:8" ht="20">
      <c r="A4" s="2">
        <v>12582</v>
      </c>
      <c r="B4" s="2">
        <v>26798</v>
      </c>
      <c r="C4" s="2">
        <v>55695</v>
      </c>
      <c r="D4" s="6">
        <v>44434.416666666664</v>
      </c>
      <c r="E4" s="2">
        <v>42062</v>
      </c>
      <c r="F4" s="2">
        <v>12</v>
      </c>
      <c r="H4" t="str">
        <f t="shared" ref="H4:H11" si="0">CONCATENATE("INSERT INTO ",$A$1,"(",$A$2,",",$B$2,",",$C$2,",",$D$2,",",$E$2,",",$F$2,") VALUES (",A4,",",B4,",",C4,",","'",TEXT(D4,"yyyy-mm-dd hh:mm:ss"),"'",",",E4,",",F4,");")</f>
        <v>INSERT INTO PRESCRIBES(Physician,Patient,Medication,PrescribedDateTime,Appointment,Dose) VALUES (12582,26798,55695,'2021-08-26 10:00:00',42062,12);</v>
      </c>
    </row>
    <row r="5" spans="1:8" ht="20">
      <c r="A5" s="2">
        <v>12582</v>
      </c>
      <c r="B5" s="2">
        <v>27959</v>
      </c>
      <c r="C5" s="2">
        <v>57587</v>
      </c>
      <c r="D5" s="6">
        <v>44434.458333333336</v>
      </c>
      <c r="E5" s="2">
        <v>43930</v>
      </c>
      <c r="F5" s="2">
        <v>5</v>
      </c>
      <c r="H5" t="str">
        <f t="shared" si="0"/>
        <v>INSERT INTO PRESCRIBES(Physician,Patient,Medication,PrescribedDateTime,Appointment,Dose) VALUES (12582,27959,57587,'2021-08-26 11:00:00',43930,5);</v>
      </c>
    </row>
    <row r="6" spans="1:8" ht="20">
      <c r="A6" s="2">
        <v>14043</v>
      </c>
      <c r="B6" s="2">
        <v>21936</v>
      </c>
      <c r="C6" s="2">
        <v>57933</v>
      </c>
      <c r="D6" s="6">
        <v>44434.541666666664</v>
      </c>
      <c r="E6" s="2">
        <v>46523</v>
      </c>
      <c r="F6" s="2">
        <v>25</v>
      </c>
      <c r="H6" t="str">
        <f t="shared" si="0"/>
        <v>INSERT INTO PRESCRIBES(Physician,Patient,Medication,PrescribedDateTime,Appointment,Dose) VALUES (14043,21936,57933,'2021-08-26 13:00:00',46523,25);</v>
      </c>
    </row>
    <row r="7" spans="1:8" ht="20">
      <c r="A7" s="2">
        <v>15640</v>
      </c>
      <c r="B7" s="2">
        <v>22369</v>
      </c>
      <c r="C7" s="2">
        <v>57587</v>
      </c>
      <c r="D7" s="6">
        <v>44432.435416666667</v>
      </c>
      <c r="E7" s="2">
        <v>47242</v>
      </c>
      <c r="F7" s="2">
        <v>5</v>
      </c>
      <c r="H7" t="str">
        <f t="shared" si="0"/>
        <v>INSERT INTO PRESCRIBES(Physician,Patient,Medication,PrescribedDateTime,Appointment,Dose) VALUES (15640,22369,57587,'2021-08-24 10:27:00',47242,5);</v>
      </c>
    </row>
    <row r="8" spans="1:8" ht="20">
      <c r="A8" s="2">
        <v>15640</v>
      </c>
      <c r="B8" s="2">
        <v>29292</v>
      </c>
      <c r="C8" s="2">
        <v>50542</v>
      </c>
      <c r="D8" s="6">
        <v>44432.561111111114</v>
      </c>
      <c r="E8" s="2">
        <v>43187</v>
      </c>
      <c r="F8" s="2">
        <v>10</v>
      </c>
      <c r="H8" t="str">
        <f t="shared" si="0"/>
        <v>INSERT INTO PRESCRIBES(Physician,Patient,Medication,PrescribedDateTime,Appointment,Dose) VALUES (15640,29292,50542,'2021-08-24 13:28:00',43187,10);</v>
      </c>
    </row>
    <row r="9" spans="1:8" ht="20">
      <c r="A9" s="2">
        <v>15977</v>
      </c>
      <c r="B9" s="2">
        <v>20895</v>
      </c>
      <c r="C9" s="2">
        <v>50542</v>
      </c>
      <c r="D9" s="6">
        <v>44433.677777777775</v>
      </c>
      <c r="E9" s="2">
        <v>49585</v>
      </c>
      <c r="F9" s="2">
        <v>7</v>
      </c>
      <c r="H9" t="str">
        <f t="shared" si="0"/>
        <v>INSERT INTO PRESCRIBES(Physician,Patient,Medication,PrescribedDateTime,Appointment,Dose) VALUES (15977,20895,50542,'2021-08-25 16:16:00',49585,7);</v>
      </c>
    </row>
    <row r="10" spans="1:8" ht="20">
      <c r="A10" s="2">
        <v>16160</v>
      </c>
      <c r="B10" s="2">
        <v>28446</v>
      </c>
      <c r="C10" s="2">
        <v>55695</v>
      </c>
      <c r="D10" s="6">
        <v>44435.56527777778</v>
      </c>
      <c r="E10" s="2">
        <v>44872</v>
      </c>
      <c r="F10" s="2">
        <v>10</v>
      </c>
      <c r="H10" t="str">
        <f t="shared" si="0"/>
        <v>INSERT INTO PRESCRIBES(Physician,Patient,Medication,PrescribedDateTime,Appointment,Dose) VALUES (16160,28446,55695,'2021-08-27 13:34:00',44872,10);</v>
      </c>
    </row>
    <row r="11" spans="1:8" ht="20">
      <c r="A11" s="2">
        <v>17382</v>
      </c>
      <c r="B11" s="2">
        <v>29634</v>
      </c>
      <c r="C11" s="2">
        <v>57933</v>
      </c>
      <c r="D11" s="6">
        <v>44432.488888888889</v>
      </c>
      <c r="E11" s="2">
        <v>43181</v>
      </c>
      <c r="F11" s="2">
        <v>25</v>
      </c>
      <c r="H11" t="str">
        <f t="shared" si="0"/>
        <v>INSERT INTO PRESCRIBES(Physician,Patient,Medication,PrescribedDateTime,Appointment,Dose) VALUES (17382,29634,57933,'2021-08-24 11:44:00',43181,25);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2C56-DA8E-D746-8A1F-63E3BC24311F}">
  <dimension ref="A1:E9"/>
  <sheetViews>
    <sheetView workbookViewId="0">
      <selection activeCell="E3" sqref="E3:E9"/>
    </sheetView>
  </sheetViews>
  <sheetFormatPr baseColWidth="10" defaultRowHeight="16"/>
  <cols>
    <col min="1" max="1" width="8.33203125" bestFit="1" customWidth="1"/>
    <col min="2" max="2" width="39.33203125" bestFit="1" customWidth="1"/>
    <col min="3" max="3" width="9" bestFit="1" customWidth="1"/>
    <col min="5" max="5" width="87.83203125" bestFit="1" customWidth="1"/>
  </cols>
  <sheetData>
    <row r="1" spans="1:5">
      <c r="A1" s="11" t="s">
        <v>232</v>
      </c>
      <c r="B1" s="11"/>
      <c r="C1" s="11"/>
      <c r="E1" t="s">
        <v>56</v>
      </c>
    </row>
    <row r="2" spans="1:5" ht="20">
      <c r="A2" s="1" t="s">
        <v>26</v>
      </c>
      <c r="B2" s="1" t="s">
        <v>20</v>
      </c>
      <c r="C2" s="1" t="s">
        <v>224</v>
      </c>
    </row>
    <row r="3" spans="1:5" ht="20">
      <c r="A3" s="2">
        <v>1001</v>
      </c>
      <c r="B3" s="2" t="s">
        <v>225</v>
      </c>
      <c r="C3" s="2">
        <v>1500</v>
      </c>
      <c r="E3" t="str">
        <f>CONCATENATE("INSERT INTO ", $A$1,"(",$A$2,",",$B$2,",",$C$2,") VALUES (",A3,",","'",B3,"'",",",C3,");")</f>
        <v>INSERT INTO PROCEDURES(Code,Name,Cost) VALUES (1001,'CT Scan',1500);</v>
      </c>
    </row>
    <row r="4" spans="1:5" ht="20">
      <c r="A4" s="2">
        <v>1002</v>
      </c>
      <c r="B4" s="2" t="s">
        <v>226</v>
      </c>
      <c r="C4" s="2">
        <v>3750</v>
      </c>
      <c r="E4" t="str">
        <f t="shared" ref="E4:E9" si="0">CONCATENATE("INSERT INTO ", $A$1,"(",$A$2,",",$B$2,",",$C$2,") VALUES (",A4,",","'",B4,"'",",",C4,");")</f>
        <v>INSERT INTO PROCEDURES(Code,Name,Cost) VALUES (1002,'Hernia Surgery',3750);</v>
      </c>
    </row>
    <row r="5" spans="1:5" ht="20">
      <c r="A5" s="2">
        <v>1003</v>
      </c>
      <c r="B5" s="2" t="s">
        <v>227</v>
      </c>
      <c r="C5" s="2">
        <v>4500</v>
      </c>
      <c r="E5" t="str">
        <f t="shared" si="0"/>
        <v>INSERT INTO PROCEDURES(Code,Name,Cost) VALUES (1003,'Appendectomy',4500);</v>
      </c>
    </row>
    <row r="6" spans="1:5" ht="20">
      <c r="A6" s="2">
        <v>1004</v>
      </c>
      <c r="B6" s="2" t="s">
        <v>228</v>
      </c>
      <c r="C6" s="2">
        <v>10000</v>
      </c>
      <c r="E6" t="str">
        <f t="shared" si="0"/>
        <v>INSERT INTO PROCEDURES(Code,Name,Cost) VALUES (1004,'Heart Bypass Surgery',10000);</v>
      </c>
    </row>
    <row r="7" spans="1:5" ht="20">
      <c r="A7" s="2">
        <v>1005</v>
      </c>
      <c r="B7" s="2" t="s">
        <v>229</v>
      </c>
      <c r="C7" s="2">
        <v>4899</v>
      </c>
      <c r="E7" t="str">
        <f t="shared" si="0"/>
        <v>INSERT INTO PROCEDURES(Code,Name,Cost) VALUES (1005,'Angioplasty &amp; Stent Placement',4899);</v>
      </c>
    </row>
    <row r="8" spans="1:5" ht="20">
      <c r="A8" s="2">
        <v>1006</v>
      </c>
      <c r="B8" s="2" t="s">
        <v>230</v>
      </c>
      <c r="C8" s="2">
        <v>5600</v>
      </c>
      <c r="E8" t="str">
        <f t="shared" si="0"/>
        <v>INSERT INTO PROCEDURES(Code,Name,Cost) VALUES (1006,'Aortic Valve Replacements',5600);</v>
      </c>
    </row>
    <row r="9" spans="1:5" ht="20">
      <c r="A9" s="2">
        <v>1007</v>
      </c>
      <c r="B9" s="2" t="s">
        <v>231</v>
      </c>
      <c r="C9" s="2">
        <v>1125</v>
      </c>
      <c r="E9" t="str">
        <f t="shared" si="0"/>
        <v>INSERT INTO PROCEDURES(Code,Name,Cost) VALUES (1007,'MRI',1125);</v>
      </c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826D-F0F1-3C4B-BB6C-E10549D63BE5}">
  <dimension ref="A1:G38"/>
  <sheetViews>
    <sheetView topLeftCell="A17" workbookViewId="0">
      <selection activeCell="G3" sqref="G3:G38"/>
    </sheetView>
  </sheetViews>
  <sheetFormatPr baseColWidth="10" defaultRowHeight="16"/>
  <cols>
    <col min="1" max="1" width="19.33203125" bestFit="1" customWidth="1"/>
    <col min="2" max="2" width="15.33203125" bestFit="1" customWidth="1"/>
    <col min="3" max="3" width="15.1640625" bestFit="1" customWidth="1"/>
    <col min="4" max="4" width="15.5" bestFit="1" customWidth="1"/>
    <col min="5" max="5" width="16" bestFit="1" customWidth="1"/>
    <col min="7" max="7" width="94.83203125" bestFit="1" customWidth="1"/>
  </cols>
  <sheetData>
    <row r="1" spans="1:7">
      <c r="A1" s="11" t="s">
        <v>237</v>
      </c>
      <c r="B1" s="11"/>
      <c r="C1" s="11"/>
      <c r="D1" s="11"/>
      <c r="E1" s="11"/>
      <c r="G1" t="s">
        <v>56</v>
      </c>
    </row>
    <row r="2" spans="1:7" ht="20">
      <c r="A2" s="1" t="s">
        <v>233</v>
      </c>
      <c r="B2" s="1" t="s">
        <v>234</v>
      </c>
      <c r="C2" s="1" t="s">
        <v>16</v>
      </c>
      <c r="D2" s="1" t="s">
        <v>17</v>
      </c>
      <c r="E2" s="1" t="s">
        <v>235</v>
      </c>
    </row>
    <row r="3" spans="1:7" ht="20">
      <c r="A3" s="2">
        <v>101</v>
      </c>
      <c r="B3" s="2" t="s">
        <v>236</v>
      </c>
      <c r="C3" s="2">
        <v>1</v>
      </c>
      <c r="D3" s="2">
        <v>1</v>
      </c>
      <c r="E3" s="2">
        <v>0</v>
      </c>
      <c r="G3" t="str">
        <f>CONCATENATE("INSERT INTO ",$A$1,"(",$A$2,",",$B$2,",",$C$2,",",$D$2,",",$E$2,") VALUES (",A3,",","'",B3,"'",",",C3,",",D3,",",E3,");")</f>
        <v>INSERT INTO ROOMS(RoomNumber,RoomType,BlockFloor,BlockCode,Unavailable) VALUES (101,'Single',1,1,0);</v>
      </c>
    </row>
    <row r="4" spans="1:7" ht="20">
      <c r="A4" s="2">
        <v>102</v>
      </c>
      <c r="B4" s="2" t="s">
        <v>236</v>
      </c>
      <c r="C4" s="2">
        <v>1</v>
      </c>
      <c r="D4" s="2">
        <v>1</v>
      </c>
      <c r="E4" s="2">
        <v>0</v>
      </c>
      <c r="G4" t="str">
        <f t="shared" ref="G4:G38" si="0">CONCATENATE("INSERT INTO ",$A$1,"(",$A$2,",",$B$2,",",$C$2,",",$D$2,",",$E$2,") VALUES (",A4,",","'",B4,"'",",",C4,",",D4,",",E4,");")</f>
        <v>INSERT INTO ROOMS(RoomNumber,RoomType,BlockFloor,BlockCode,Unavailable) VALUES (102,'Single',1,1,0);</v>
      </c>
    </row>
    <row r="5" spans="1:7" ht="20">
      <c r="A5" s="2">
        <v>103</v>
      </c>
      <c r="B5" s="2" t="s">
        <v>236</v>
      </c>
      <c r="C5" s="2">
        <v>1</v>
      </c>
      <c r="D5" s="2">
        <v>1</v>
      </c>
      <c r="E5" s="2">
        <v>0</v>
      </c>
      <c r="G5" t="str">
        <f t="shared" si="0"/>
        <v>INSERT INTO ROOMS(RoomNumber,RoomType,BlockFloor,BlockCode,Unavailable) VALUES (103,'Single',1,1,0);</v>
      </c>
    </row>
    <row r="6" spans="1:7" ht="20">
      <c r="A6" s="2">
        <v>111</v>
      </c>
      <c r="B6" s="2" t="s">
        <v>236</v>
      </c>
      <c r="C6" s="2">
        <v>1</v>
      </c>
      <c r="D6" s="2">
        <v>2</v>
      </c>
      <c r="E6" s="2">
        <v>0</v>
      </c>
      <c r="G6" t="str">
        <f t="shared" si="0"/>
        <v>INSERT INTO ROOMS(RoomNumber,RoomType,BlockFloor,BlockCode,Unavailable) VALUES (111,'Single',1,2,0);</v>
      </c>
    </row>
    <row r="7" spans="1:7" ht="20">
      <c r="A7" s="2">
        <v>112</v>
      </c>
      <c r="B7" s="2" t="s">
        <v>236</v>
      </c>
      <c r="C7" s="2">
        <v>1</v>
      </c>
      <c r="D7" s="2">
        <v>2</v>
      </c>
      <c r="E7" s="2">
        <v>1</v>
      </c>
      <c r="G7" t="str">
        <f t="shared" si="0"/>
        <v>INSERT INTO ROOMS(RoomNumber,RoomType,BlockFloor,BlockCode,Unavailable) VALUES (112,'Single',1,2,1);</v>
      </c>
    </row>
    <row r="8" spans="1:7" ht="20">
      <c r="A8" s="2">
        <v>113</v>
      </c>
      <c r="B8" s="2" t="s">
        <v>236</v>
      </c>
      <c r="C8" s="2">
        <v>1</v>
      </c>
      <c r="D8" s="2">
        <v>2</v>
      </c>
      <c r="E8" s="2">
        <v>0</v>
      </c>
      <c r="G8" t="str">
        <f t="shared" si="0"/>
        <v>INSERT INTO ROOMS(RoomNumber,RoomType,BlockFloor,BlockCode,Unavailable) VALUES (113,'Single',1,2,0);</v>
      </c>
    </row>
    <row r="9" spans="1:7" ht="20">
      <c r="A9" s="2">
        <v>121</v>
      </c>
      <c r="B9" s="2" t="s">
        <v>236</v>
      </c>
      <c r="C9" s="2">
        <v>1</v>
      </c>
      <c r="D9" s="2">
        <v>3</v>
      </c>
      <c r="E9" s="2">
        <v>0</v>
      </c>
      <c r="G9" t="str">
        <f t="shared" si="0"/>
        <v>INSERT INTO ROOMS(RoomNumber,RoomType,BlockFloor,BlockCode,Unavailable) VALUES (121,'Single',1,3,0);</v>
      </c>
    </row>
    <row r="10" spans="1:7" ht="20">
      <c r="A10" s="2">
        <v>122</v>
      </c>
      <c r="B10" s="2" t="s">
        <v>236</v>
      </c>
      <c r="C10" s="2">
        <v>1</v>
      </c>
      <c r="D10" s="2">
        <v>3</v>
      </c>
      <c r="E10" s="2">
        <v>0</v>
      </c>
      <c r="G10" t="str">
        <f t="shared" si="0"/>
        <v>INSERT INTO ROOMS(RoomNumber,RoomType,BlockFloor,BlockCode,Unavailable) VALUES (122,'Single',1,3,0);</v>
      </c>
    </row>
    <row r="11" spans="1:7" ht="20">
      <c r="A11" s="2">
        <v>123</v>
      </c>
      <c r="B11" s="2" t="s">
        <v>236</v>
      </c>
      <c r="C11" s="2">
        <v>1</v>
      </c>
      <c r="D11" s="2">
        <v>3</v>
      </c>
      <c r="E11" s="2">
        <v>0</v>
      </c>
      <c r="G11" t="str">
        <f t="shared" si="0"/>
        <v>INSERT INTO ROOMS(RoomNumber,RoomType,BlockFloor,BlockCode,Unavailable) VALUES (123,'Single',1,3,0);</v>
      </c>
    </row>
    <row r="12" spans="1:7" ht="20">
      <c r="A12" s="2">
        <v>201</v>
      </c>
      <c r="B12" s="2" t="s">
        <v>236</v>
      </c>
      <c r="C12" s="2">
        <v>2</v>
      </c>
      <c r="D12" s="2">
        <v>1</v>
      </c>
      <c r="E12" s="2">
        <v>1</v>
      </c>
      <c r="G12" t="str">
        <f t="shared" si="0"/>
        <v>INSERT INTO ROOMS(RoomNumber,RoomType,BlockFloor,BlockCode,Unavailable) VALUES (201,'Single',2,1,1);</v>
      </c>
    </row>
    <row r="13" spans="1:7" ht="20">
      <c r="A13" s="2">
        <v>202</v>
      </c>
      <c r="B13" s="2" t="s">
        <v>236</v>
      </c>
      <c r="C13" s="2">
        <v>2</v>
      </c>
      <c r="D13" s="2">
        <v>1</v>
      </c>
      <c r="E13" s="2">
        <v>0</v>
      </c>
      <c r="G13" t="str">
        <f t="shared" si="0"/>
        <v>INSERT INTO ROOMS(RoomNumber,RoomType,BlockFloor,BlockCode,Unavailable) VALUES (202,'Single',2,1,0);</v>
      </c>
    </row>
    <row r="14" spans="1:7" ht="20">
      <c r="A14" s="2">
        <v>203</v>
      </c>
      <c r="B14" s="2" t="s">
        <v>236</v>
      </c>
      <c r="C14" s="2">
        <v>2</v>
      </c>
      <c r="D14" s="2">
        <v>1</v>
      </c>
      <c r="E14" s="2">
        <v>0</v>
      </c>
      <c r="G14" t="str">
        <f t="shared" si="0"/>
        <v>INSERT INTO ROOMS(RoomNumber,RoomType,BlockFloor,BlockCode,Unavailable) VALUES (203,'Single',2,1,0);</v>
      </c>
    </row>
    <row r="15" spans="1:7" ht="20">
      <c r="A15" s="2">
        <v>211</v>
      </c>
      <c r="B15" s="2" t="s">
        <v>236</v>
      </c>
      <c r="C15" s="2">
        <v>2</v>
      </c>
      <c r="D15" s="2">
        <v>2</v>
      </c>
      <c r="E15" s="2">
        <v>0</v>
      </c>
      <c r="G15" t="str">
        <f t="shared" si="0"/>
        <v>INSERT INTO ROOMS(RoomNumber,RoomType,BlockFloor,BlockCode,Unavailable) VALUES (211,'Single',2,2,0);</v>
      </c>
    </row>
    <row r="16" spans="1:7" ht="20">
      <c r="A16" s="2">
        <v>212</v>
      </c>
      <c r="B16" s="2" t="s">
        <v>236</v>
      </c>
      <c r="C16" s="2">
        <v>2</v>
      </c>
      <c r="D16" s="2">
        <v>2</v>
      </c>
      <c r="E16" s="2">
        <v>0</v>
      </c>
      <c r="G16" t="str">
        <f t="shared" si="0"/>
        <v>INSERT INTO ROOMS(RoomNumber,RoomType,BlockFloor,BlockCode,Unavailable) VALUES (212,'Single',2,2,0);</v>
      </c>
    </row>
    <row r="17" spans="1:7" ht="20">
      <c r="A17" s="2">
        <v>213</v>
      </c>
      <c r="B17" s="2" t="s">
        <v>236</v>
      </c>
      <c r="C17" s="2">
        <v>2</v>
      </c>
      <c r="D17" s="2">
        <v>2</v>
      </c>
      <c r="E17" s="2">
        <v>1</v>
      </c>
      <c r="G17" t="str">
        <f t="shared" si="0"/>
        <v>INSERT INTO ROOMS(RoomNumber,RoomType,BlockFloor,BlockCode,Unavailable) VALUES (213,'Single',2,2,1);</v>
      </c>
    </row>
    <row r="18" spans="1:7" ht="20">
      <c r="A18" s="2">
        <v>221</v>
      </c>
      <c r="B18" s="2" t="s">
        <v>236</v>
      </c>
      <c r="C18" s="2">
        <v>2</v>
      </c>
      <c r="D18" s="2">
        <v>3</v>
      </c>
      <c r="E18" s="2">
        <v>0</v>
      </c>
      <c r="G18" t="str">
        <f t="shared" si="0"/>
        <v>INSERT INTO ROOMS(RoomNumber,RoomType,BlockFloor,BlockCode,Unavailable) VALUES (221,'Single',2,3,0);</v>
      </c>
    </row>
    <row r="19" spans="1:7" ht="20">
      <c r="A19" s="2">
        <v>222</v>
      </c>
      <c r="B19" s="2" t="s">
        <v>236</v>
      </c>
      <c r="C19" s="2">
        <v>2</v>
      </c>
      <c r="D19" s="2">
        <v>3</v>
      </c>
      <c r="E19" s="2">
        <v>0</v>
      </c>
      <c r="G19" t="str">
        <f t="shared" si="0"/>
        <v>INSERT INTO ROOMS(RoomNumber,RoomType,BlockFloor,BlockCode,Unavailable) VALUES (222,'Single',2,3,0);</v>
      </c>
    </row>
    <row r="20" spans="1:7" ht="20">
      <c r="A20" s="2">
        <v>223</v>
      </c>
      <c r="B20" s="2" t="s">
        <v>236</v>
      </c>
      <c r="C20" s="2">
        <v>2</v>
      </c>
      <c r="D20" s="2">
        <v>3</v>
      </c>
      <c r="E20" s="2">
        <v>0</v>
      </c>
      <c r="G20" t="str">
        <f t="shared" si="0"/>
        <v>INSERT INTO ROOMS(RoomNumber,RoomType,BlockFloor,BlockCode,Unavailable) VALUES (223,'Single',2,3,0);</v>
      </c>
    </row>
    <row r="21" spans="1:7" ht="20">
      <c r="A21" s="2">
        <v>301</v>
      </c>
      <c r="B21" s="2" t="s">
        <v>236</v>
      </c>
      <c r="C21" s="2">
        <v>3</v>
      </c>
      <c r="D21" s="2">
        <v>1</v>
      </c>
      <c r="E21" s="2">
        <v>0</v>
      </c>
      <c r="G21" t="str">
        <f t="shared" si="0"/>
        <v>INSERT INTO ROOMS(RoomNumber,RoomType,BlockFloor,BlockCode,Unavailable) VALUES (301,'Single',3,1,0);</v>
      </c>
    </row>
    <row r="22" spans="1:7" ht="20">
      <c r="A22" s="2">
        <v>302</v>
      </c>
      <c r="B22" s="2" t="s">
        <v>236</v>
      </c>
      <c r="C22" s="2">
        <v>3</v>
      </c>
      <c r="D22" s="2">
        <v>1</v>
      </c>
      <c r="E22" s="2">
        <v>1</v>
      </c>
      <c r="G22" t="str">
        <f t="shared" si="0"/>
        <v>INSERT INTO ROOMS(RoomNumber,RoomType,BlockFloor,BlockCode,Unavailable) VALUES (302,'Single',3,1,1);</v>
      </c>
    </row>
    <row r="23" spans="1:7" ht="20">
      <c r="A23" s="2">
        <v>303</v>
      </c>
      <c r="B23" s="2" t="s">
        <v>236</v>
      </c>
      <c r="C23" s="2">
        <v>3</v>
      </c>
      <c r="D23" s="2">
        <v>1</v>
      </c>
      <c r="E23" s="2">
        <v>0</v>
      </c>
      <c r="G23" t="str">
        <f t="shared" si="0"/>
        <v>INSERT INTO ROOMS(RoomNumber,RoomType,BlockFloor,BlockCode,Unavailable) VALUES (303,'Single',3,1,0);</v>
      </c>
    </row>
    <row r="24" spans="1:7" ht="20">
      <c r="A24" s="2">
        <v>311</v>
      </c>
      <c r="B24" s="2" t="s">
        <v>236</v>
      </c>
      <c r="C24" s="2">
        <v>3</v>
      </c>
      <c r="D24" s="2">
        <v>2</v>
      </c>
      <c r="E24" s="2">
        <v>0</v>
      </c>
      <c r="G24" t="str">
        <f t="shared" si="0"/>
        <v>INSERT INTO ROOMS(RoomNumber,RoomType,BlockFloor,BlockCode,Unavailable) VALUES (311,'Single',3,2,0);</v>
      </c>
    </row>
    <row r="25" spans="1:7" ht="20">
      <c r="A25" s="2">
        <v>312</v>
      </c>
      <c r="B25" s="2" t="s">
        <v>236</v>
      </c>
      <c r="C25" s="2">
        <v>3</v>
      </c>
      <c r="D25" s="2">
        <v>2</v>
      </c>
      <c r="E25" s="2">
        <v>0</v>
      </c>
      <c r="G25" t="str">
        <f t="shared" si="0"/>
        <v>INSERT INTO ROOMS(RoomNumber,RoomType,BlockFloor,BlockCode,Unavailable) VALUES (312,'Single',3,2,0);</v>
      </c>
    </row>
    <row r="26" spans="1:7" ht="20">
      <c r="A26" s="2">
        <v>313</v>
      </c>
      <c r="B26" s="2" t="s">
        <v>236</v>
      </c>
      <c r="C26" s="2">
        <v>3</v>
      </c>
      <c r="D26" s="2">
        <v>2</v>
      </c>
      <c r="E26" s="2">
        <v>0</v>
      </c>
      <c r="G26" t="str">
        <f t="shared" si="0"/>
        <v>INSERT INTO ROOMS(RoomNumber,RoomType,BlockFloor,BlockCode,Unavailable) VALUES (313,'Single',3,2,0);</v>
      </c>
    </row>
    <row r="27" spans="1:7" ht="20">
      <c r="A27" s="2">
        <v>321</v>
      </c>
      <c r="B27" s="2" t="s">
        <v>236</v>
      </c>
      <c r="C27" s="2">
        <v>3</v>
      </c>
      <c r="D27" s="2">
        <v>3</v>
      </c>
      <c r="E27" s="2">
        <v>1</v>
      </c>
      <c r="G27" t="str">
        <f t="shared" si="0"/>
        <v>INSERT INTO ROOMS(RoomNumber,RoomType,BlockFloor,BlockCode,Unavailable) VALUES (321,'Single',3,3,1);</v>
      </c>
    </row>
    <row r="28" spans="1:7" ht="20">
      <c r="A28" s="2">
        <v>322</v>
      </c>
      <c r="B28" s="2" t="s">
        <v>236</v>
      </c>
      <c r="C28" s="2">
        <v>3</v>
      </c>
      <c r="D28" s="2">
        <v>3</v>
      </c>
      <c r="E28" s="2">
        <v>0</v>
      </c>
      <c r="G28" t="str">
        <f t="shared" si="0"/>
        <v>INSERT INTO ROOMS(RoomNumber,RoomType,BlockFloor,BlockCode,Unavailable) VALUES (322,'Single',3,3,0);</v>
      </c>
    </row>
    <row r="29" spans="1:7" ht="20">
      <c r="A29" s="2">
        <v>323</v>
      </c>
      <c r="B29" s="2" t="s">
        <v>236</v>
      </c>
      <c r="C29" s="2">
        <v>3</v>
      </c>
      <c r="D29" s="2">
        <v>3</v>
      </c>
      <c r="E29" s="2">
        <v>0</v>
      </c>
      <c r="G29" t="str">
        <f t="shared" si="0"/>
        <v>INSERT INTO ROOMS(RoomNumber,RoomType,BlockFloor,BlockCode,Unavailable) VALUES (323,'Single',3,3,0);</v>
      </c>
    </row>
    <row r="30" spans="1:7" ht="20">
      <c r="A30" s="2">
        <v>401</v>
      </c>
      <c r="B30" s="2" t="s">
        <v>236</v>
      </c>
      <c r="C30" s="2">
        <v>4</v>
      </c>
      <c r="D30" s="2">
        <v>1</v>
      </c>
      <c r="E30" s="2">
        <v>0</v>
      </c>
      <c r="G30" t="str">
        <f t="shared" si="0"/>
        <v>INSERT INTO ROOMS(RoomNumber,RoomType,BlockFloor,BlockCode,Unavailable) VALUES (401,'Single',4,1,0);</v>
      </c>
    </row>
    <row r="31" spans="1:7" ht="20">
      <c r="A31" s="2">
        <v>402</v>
      </c>
      <c r="B31" s="2" t="s">
        <v>236</v>
      </c>
      <c r="C31" s="2">
        <v>4</v>
      </c>
      <c r="D31" s="2">
        <v>1</v>
      </c>
      <c r="E31" s="2">
        <v>1</v>
      </c>
      <c r="G31" t="str">
        <f t="shared" si="0"/>
        <v>INSERT INTO ROOMS(RoomNumber,RoomType,BlockFloor,BlockCode,Unavailable) VALUES (402,'Single',4,1,1);</v>
      </c>
    </row>
    <row r="32" spans="1:7" ht="20">
      <c r="A32" s="2">
        <v>403</v>
      </c>
      <c r="B32" s="2" t="s">
        <v>236</v>
      </c>
      <c r="C32" s="2">
        <v>4</v>
      </c>
      <c r="D32" s="2">
        <v>1</v>
      </c>
      <c r="E32" s="2">
        <v>0</v>
      </c>
      <c r="G32" t="str">
        <f t="shared" si="0"/>
        <v>INSERT INTO ROOMS(RoomNumber,RoomType,BlockFloor,BlockCode,Unavailable) VALUES (403,'Single',4,1,0);</v>
      </c>
    </row>
    <row r="33" spans="1:7" ht="20">
      <c r="A33" s="2">
        <v>411</v>
      </c>
      <c r="B33" s="2" t="s">
        <v>236</v>
      </c>
      <c r="C33" s="2">
        <v>4</v>
      </c>
      <c r="D33" s="2">
        <v>2</v>
      </c>
      <c r="E33" s="2">
        <v>0</v>
      </c>
      <c r="G33" t="str">
        <f t="shared" si="0"/>
        <v>INSERT INTO ROOMS(RoomNumber,RoomType,BlockFloor,BlockCode,Unavailable) VALUES (411,'Single',4,2,0);</v>
      </c>
    </row>
    <row r="34" spans="1:7" ht="20">
      <c r="A34" s="2">
        <v>412</v>
      </c>
      <c r="B34" s="2" t="s">
        <v>236</v>
      </c>
      <c r="C34" s="2">
        <v>4</v>
      </c>
      <c r="D34" s="2">
        <v>2</v>
      </c>
      <c r="E34" s="2">
        <v>0</v>
      </c>
      <c r="G34" t="str">
        <f t="shared" si="0"/>
        <v>INSERT INTO ROOMS(RoomNumber,RoomType,BlockFloor,BlockCode,Unavailable) VALUES (412,'Single',4,2,0);</v>
      </c>
    </row>
    <row r="35" spans="1:7" ht="20">
      <c r="A35" s="2">
        <v>413</v>
      </c>
      <c r="B35" s="2" t="s">
        <v>236</v>
      </c>
      <c r="C35" s="2">
        <v>4</v>
      </c>
      <c r="D35" s="2">
        <v>2</v>
      </c>
      <c r="E35" s="2">
        <v>0</v>
      </c>
      <c r="G35" t="str">
        <f t="shared" si="0"/>
        <v>INSERT INTO ROOMS(RoomNumber,RoomType,BlockFloor,BlockCode,Unavailable) VALUES (413,'Single',4,2,0);</v>
      </c>
    </row>
    <row r="36" spans="1:7" ht="20">
      <c r="A36" s="2">
        <v>421</v>
      </c>
      <c r="B36" s="2" t="s">
        <v>236</v>
      </c>
      <c r="C36" s="2">
        <v>4</v>
      </c>
      <c r="D36" s="2">
        <v>3</v>
      </c>
      <c r="E36" s="2">
        <v>1</v>
      </c>
      <c r="G36" t="str">
        <f t="shared" si="0"/>
        <v>INSERT INTO ROOMS(RoomNumber,RoomType,BlockFloor,BlockCode,Unavailable) VALUES (421,'Single',4,3,1);</v>
      </c>
    </row>
    <row r="37" spans="1:7" ht="20">
      <c r="A37" s="2">
        <v>422</v>
      </c>
      <c r="B37" s="2" t="s">
        <v>236</v>
      </c>
      <c r="C37" s="2">
        <v>4</v>
      </c>
      <c r="D37" s="2">
        <v>3</v>
      </c>
      <c r="E37" s="2">
        <v>0</v>
      </c>
      <c r="G37" t="str">
        <f t="shared" si="0"/>
        <v>INSERT INTO ROOMS(RoomNumber,RoomType,BlockFloor,BlockCode,Unavailable) VALUES (422,'Single',4,3,0);</v>
      </c>
    </row>
    <row r="38" spans="1:7" ht="20">
      <c r="A38" s="2">
        <v>423</v>
      </c>
      <c r="B38" s="2" t="s">
        <v>236</v>
      </c>
      <c r="C38" s="2">
        <v>4</v>
      </c>
      <c r="D38" s="2">
        <v>3</v>
      </c>
      <c r="E38" s="2">
        <v>0</v>
      </c>
      <c r="G38" t="str">
        <f t="shared" si="0"/>
        <v>INSERT INTO ROOMS(RoomNumber,RoomType,BlockFloor,BlockCode,Unavailable) VALUES (423,'Single',4,3,0);</v>
      </c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6484-EC51-1144-B3E6-262607FCC50A}">
  <dimension ref="A1:G31"/>
  <sheetViews>
    <sheetView workbookViewId="0">
      <selection activeCell="A31" sqref="A12:A31"/>
    </sheetView>
  </sheetViews>
  <sheetFormatPr baseColWidth="10" defaultRowHeight="16"/>
  <cols>
    <col min="4" max="5" width="11.83203125" bestFit="1" customWidth="1"/>
    <col min="7" max="7" width="115.33203125" bestFit="1" customWidth="1"/>
  </cols>
  <sheetData>
    <row r="1" spans="1:7">
      <c r="A1" s="11" t="s">
        <v>242</v>
      </c>
      <c r="B1" s="11"/>
      <c r="C1" s="11"/>
      <c r="D1" s="11"/>
      <c r="E1" s="11"/>
      <c r="G1" t="s">
        <v>56</v>
      </c>
    </row>
    <row r="2" spans="1:7">
      <c r="A2" s="9" t="s">
        <v>238</v>
      </c>
      <c r="B2" s="9" t="s">
        <v>5</v>
      </c>
      <c r="C2" s="9" t="s">
        <v>239</v>
      </c>
      <c r="D2" s="9" t="s">
        <v>240</v>
      </c>
      <c r="E2" s="9" t="s">
        <v>241</v>
      </c>
    </row>
    <row r="3" spans="1:7">
      <c r="A3">
        <v>62715</v>
      </c>
      <c r="B3">
        <v>28446</v>
      </c>
      <c r="C3">
        <v>111</v>
      </c>
      <c r="D3" s="8">
        <v>44442</v>
      </c>
      <c r="E3" s="8">
        <v>44447</v>
      </c>
      <c r="G3" t="str">
        <f>CONCATENATE("INSERT INTO ", $A$1, "(", $A$2, ",", $B$2, ",", $C$2, ",", $D$2, ",", $E$2, ") VALUES (", A3, ",", B3, ",", C3, ",", "'", TEXT(D3, "yyyy-mm-dd hh:mm:ss"), "'", ",", "'", TEXT(E3, "yyyy-mm-dd hh:mm:ss"), "');")</f>
        <v>INSERT INTO STAYS(StayID,Patient,Room,StayStart,StayEnd) VALUES (62715,28446,111,'2021-09-03 00:00:00','2021-09-08 00:00:00');</v>
      </c>
    </row>
    <row r="4" spans="1:7">
      <c r="A4">
        <v>62716</v>
      </c>
      <c r="B4">
        <v>29292</v>
      </c>
      <c r="C4">
        <v>123</v>
      </c>
      <c r="D4" s="8">
        <v>44435</v>
      </c>
      <c r="E4" s="8">
        <v>44437</v>
      </c>
      <c r="G4" t="str">
        <f t="shared" ref="G4:G7" si="0">CONCATENATE("INSERT INTO ", $A$1, "(", $A$2, ",", $B$2, ",", $C$2, ",", $D$2, ",", $E$2, ") VALUES (", A4, ",", B4, ",", C4, ",", "'", TEXT(D4, "yyyy-mm-dd hh:mm:ss"), "'", ",", "'", TEXT(E4, "yyyy-mm-dd hh:mm:ss"), "');")</f>
        <v>INSERT INTO STAYS(StayID,Patient,Room,StayStart,StayEnd) VALUES (62716,29292,123,'2021-08-27 00:00:00','2021-08-29 00:00:00');</v>
      </c>
    </row>
    <row r="5" spans="1:7">
      <c r="A5">
        <v>62717</v>
      </c>
      <c r="B5">
        <v>21936</v>
      </c>
      <c r="C5">
        <v>112</v>
      </c>
      <c r="D5" s="8">
        <v>44440</v>
      </c>
      <c r="E5" s="8">
        <v>44441</v>
      </c>
      <c r="G5" t="str">
        <f t="shared" si="0"/>
        <v>INSERT INTO STAYS(StayID,Patient,Room,StayStart,StayEnd) VALUES (62717,21936,112,'2021-09-01 00:00:00','2021-09-02 00:00:00');</v>
      </c>
    </row>
    <row r="6" spans="1:7">
      <c r="A6">
        <v>62718</v>
      </c>
      <c r="B6">
        <v>26798</v>
      </c>
      <c r="C6">
        <v>101</v>
      </c>
      <c r="D6" s="8">
        <v>44435</v>
      </c>
      <c r="E6" s="8">
        <v>44435</v>
      </c>
      <c r="G6" t="str">
        <f t="shared" si="0"/>
        <v>INSERT INTO STAYS(StayID,Patient,Room,StayStart,StayEnd) VALUES (62718,26798,101,'2021-08-27 00:00:00','2021-08-27 00:00:00');</v>
      </c>
    </row>
    <row r="7" spans="1:7">
      <c r="A7">
        <v>62719</v>
      </c>
      <c r="B7">
        <v>27959</v>
      </c>
      <c r="C7">
        <v>102</v>
      </c>
      <c r="D7" s="8">
        <v>44436</v>
      </c>
      <c r="E7" s="8">
        <v>44436</v>
      </c>
      <c r="G7" t="str">
        <f t="shared" si="0"/>
        <v>INSERT INTO STAYS(StayID,Patient,Room,StayStart,StayEnd) VALUES (62719,27959,102,'2021-08-28 00:00:00','2021-08-28 00:00:00');</v>
      </c>
    </row>
    <row r="16" spans="1:7">
      <c r="A16" s="8"/>
    </row>
    <row r="20" spans="1:1">
      <c r="A20" s="8"/>
    </row>
    <row r="21" spans="1:1">
      <c r="A21" s="8"/>
    </row>
    <row r="25" spans="1:1">
      <c r="A25" s="8"/>
    </row>
    <row r="26" spans="1:1">
      <c r="A26" s="8"/>
    </row>
    <row r="30" spans="1:1">
      <c r="A30" s="8"/>
    </row>
    <row r="31" spans="1:1">
      <c r="A31" s="8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8F95-8F82-1646-BCB9-24F3698F5D0A}">
  <dimension ref="A1:F10"/>
  <sheetViews>
    <sheetView workbookViewId="0">
      <selection activeCell="F3" sqref="F3:F10"/>
    </sheetView>
  </sheetViews>
  <sheetFormatPr baseColWidth="10" defaultRowHeight="16"/>
  <cols>
    <col min="1" max="1" width="13.5" bestFit="1" customWidth="1"/>
    <col min="2" max="2" width="14.5" bestFit="1" customWidth="1"/>
    <col min="3" max="3" width="23.33203125" bestFit="1" customWidth="1"/>
    <col min="4" max="4" width="27" bestFit="1" customWidth="1"/>
    <col min="6" max="6" width="130.5" bestFit="1" customWidth="1"/>
  </cols>
  <sheetData>
    <row r="1" spans="1:6">
      <c r="A1" s="11" t="s">
        <v>246</v>
      </c>
      <c r="B1" s="11"/>
      <c r="C1" s="11"/>
      <c r="D1" s="11"/>
      <c r="F1" t="s">
        <v>56</v>
      </c>
    </row>
    <row r="2" spans="1:6" ht="20">
      <c r="A2" s="1" t="s">
        <v>0</v>
      </c>
      <c r="B2" s="1" t="s">
        <v>243</v>
      </c>
      <c r="C2" s="1" t="s">
        <v>244</v>
      </c>
      <c r="D2" s="1" t="s">
        <v>245</v>
      </c>
    </row>
    <row r="3" spans="1:6" ht="20">
      <c r="A3" s="2">
        <v>12582</v>
      </c>
      <c r="B3" s="2">
        <v>1002</v>
      </c>
      <c r="C3" s="6">
        <v>39448</v>
      </c>
      <c r="D3" s="6">
        <v>39813</v>
      </c>
      <c r="F3" t="str">
        <f>CONCATENATE("INSERT INTO ", $A$1, "(",$A$2, ",",$B$2,",",$C$2,",",$D$2,") VALUES (",A3,",",B3,",","'",TEXT(C3,"YYYY-MM-DD HH:MM:SS"),"'",",","'",TEXT(D3,"YYYY-MM-DD HH:MM:SS"),"');")</f>
        <v>INSERT INTO TRAINED_IN(Physician,Treatment,CertificationDate,CertificationExpires) VALUES (12582,1002,'2008-01-01 00:00:00','2008-12-31 00:00:00');</v>
      </c>
    </row>
    <row r="4" spans="1:6" ht="20">
      <c r="A4" s="2">
        <v>12582</v>
      </c>
      <c r="B4" s="2">
        <v>1003</v>
      </c>
      <c r="C4" s="6">
        <v>39448</v>
      </c>
      <c r="D4" s="6">
        <v>39813</v>
      </c>
      <c r="F4" t="str">
        <f t="shared" ref="F4:F10" si="0">CONCATENATE("INSERT INTO ", $A$1, "(",$A$2, ",",$B$2,",",$C$2,",",$D$2,") VALUES (",A4,",",B4,",","'",TEXT(C4,"YYYY-MM-DD HH:MM:SS"),"'",",","'",TEXT(D4,"YYYY-MM-DD HH:MM:SS"),"');")</f>
        <v>INSERT INTO TRAINED_IN(Physician,Treatment,CertificationDate,CertificationExpires) VALUES (12582,1003,'2008-01-01 00:00:00','2008-12-31 00:00:00');</v>
      </c>
    </row>
    <row r="5" spans="1:6" ht="20">
      <c r="A5" s="2">
        <v>16160</v>
      </c>
      <c r="B5" s="2">
        <v>1004</v>
      </c>
      <c r="C5" s="6">
        <v>39448</v>
      </c>
      <c r="D5" s="6">
        <v>39813</v>
      </c>
      <c r="F5" t="str">
        <f t="shared" si="0"/>
        <v>INSERT INTO TRAINED_IN(Physician,Treatment,CertificationDate,CertificationExpires) VALUES (16160,1004,'2008-01-01 00:00:00','2008-12-31 00:00:00');</v>
      </c>
    </row>
    <row r="6" spans="1:6" ht="20">
      <c r="A6" s="2">
        <v>16160</v>
      </c>
      <c r="B6" s="2">
        <v>1005</v>
      </c>
      <c r="C6" s="6">
        <v>39083</v>
      </c>
      <c r="D6" s="6">
        <v>39447</v>
      </c>
      <c r="F6" t="str">
        <f t="shared" si="0"/>
        <v>INSERT INTO TRAINED_IN(Physician,Treatment,CertificationDate,CertificationExpires) VALUES (16160,1005,'2007-01-01 00:00:00','2007-12-31 00:00:00');</v>
      </c>
    </row>
    <row r="7" spans="1:6" ht="20">
      <c r="A7" s="2">
        <v>16160</v>
      </c>
      <c r="B7" s="2">
        <v>1006</v>
      </c>
      <c r="C7" s="6">
        <v>39448</v>
      </c>
      <c r="D7" s="6">
        <v>39813</v>
      </c>
      <c r="F7" t="str">
        <f t="shared" si="0"/>
        <v>INSERT INTO TRAINED_IN(Physician,Treatment,CertificationDate,CertificationExpires) VALUES (16160,1006,'2008-01-01 00:00:00','2008-12-31 00:00:00');</v>
      </c>
    </row>
    <row r="8" spans="1:6" ht="20">
      <c r="A8" s="2">
        <v>19161</v>
      </c>
      <c r="B8" s="2">
        <v>1004</v>
      </c>
      <c r="C8" s="6">
        <v>39448</v>
      </c>
      <c r="D8" s="6">
        <v>39813</v>
      </c>
      <c r="F8" t="str">
        <f t="shared" si="0"/>
        <v>INSERT INTO TRAINED_IN(Physician,Treatment,CertificationDate,CertificationExpires) VALUES (19161,1004,'2008-01-01 00:00:00','2008-12-31 00:00:00');</v>
      </c>
    </row>
    <row r="9" spans="1:6" ht="20">
      <c r="A9" s="2">
        <v>19161</v>
      </c>
      <c r="B9" s="2">
        <v>1005</v>
      </c>
      <c r="C9" s="6">
        <v>39448</v>
      </c>
      <c r="D9" s="6">
        <v>39813</v>
      </c>
      <c r="F9" t="str">
        <f t="shared" si="0"/>
        <v>INSERT INTO TRAINED_IN(Physician,Treatment,CertificationDate,CertificationExpires) VALUES (19161,1005,'2008-01-01 00:00:00','2008-12-31 00:00:00');</v>
      </c>
    </row>
    <row r="10" spans="1:6" ht="20">
      <c r="A10" s="2">
        <v>19161</v>
      </c>
      <c r="B10" s="2">
        <v>1006</v>
      </c>
      <c r="C10" s="6">
        <v>39448</v>
      </c>
      <c r="D10" s="6">
        <v>39813</v>
      </c>
      <c r="F10" t="str">
        <f t="shared" si="0"/>
        <v>INSERT INTO TRAINED_IN(Physician,Treatment,CertificationDate,CertificationExpires) VALUES (19161,1006,'2008-01-01 00:00:00','2008-12-31 00:00:00');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8769-66E8-6E48-8EEE-CD3B6AAECFEE}">
  <dimension ref="A1:H7"/>
  <sheetViews>
    <sheetView workbookViewId="0">
      <selection activeCell="H14" sqref="H14"/>
    </sheetView>
  </sheetViews>
  <sheetFormatPr baseColWidth="10" defaultRowHeight="16"/>
  <cols>
    <col min="1" max="1" width="10.5" bestFit="1" customWidth="1"/>
    <col min="2" max="2" width="16.1640625" bestFit="1" customWidth="1"/>
    <col min="3" max="3" width="9" bestFit="1" customWidth="1"/>
    <col min="4" max="4" width="21.83203125" bestFit="1" customWidth="1"/>
    <col min="5" max="5" width="13.5" bestFit="1" customWidth="1"/>
    <col min="6" max="6" width="21" bestFit="1" customWidth="1"/>
    <col min="8" max="8" width="135.1640625" bestFit="1" customWidth="1"/>
  </cols>
  <sheetData>
    <row r="1" spans="1:8">
      <c r="A1" s="11" t="s">
        <v>251</v>
      </c>
      <c r="B1" s="11"/>
      <c r="C1" s="11"/>
      <c r="D1" s="11"/>
      <c r="E1" s="11"/>
      <c r="F1" s="11"/>
      <c r="H1" t="s">
        <v>15</v>
      </c>
    </row>
    <row r="2" spans="1:8" ht="20">
      <c r="A2" s="1" t="s">
        <v>5</v>
      </c>
      <c r="B2" s="1" t="s">
        <v>247</v>
      </c>
      <c r="C2" s="1" t="s">
        <v>248</v>
      </c>
      <c r="D2" s="1" t="s">
        <v>249</v>
      </c>
      <c r="E2" s="1" t="s">
        <v>0</v>
      </c>
      <c r="F2" s="1" t="s">
        <v>250</v>
      </c>
    </row>
    <row r="3" spans="1:8" ht="20">
      <c r="A3" s="2">
        <v>21936</v>
      </c>
      <c r="B3" s="2">
        <v>1003</v>
      </c>
      <c r="C3" s="2">
        <v>62717</v>
      </c>
      <c r="D3" s="6">
        <v>44440</v>
      </c>
      <c r="E3" s="2">
        <v>19161</v>
      </c>
      <c r="F3" s="2">
        <v>32064</v>
      </c>
      <c r="H3" t="str">
        <f>CONCATENATE("INSERT INTO ", $A$1, "(", $A$2, ",", $B$2, ",", $C$2,",",$D$2,",",$E$2,",",$F$2,") VALUES (",A3,",",B3,",",C3,",","'",TEXT(D3,"YYYY-MM-DD HH:MM:SS"),"'",",",E3,",",F3,");")</f>
        <v>INSERT INTO UNDERGOES(Patient,Procedures,Stay,DateUndergoes,Physician,AssistingNurse) VALUES (21936,1003,62717,'2021-09-01 00:00:00',19161,32064);</v>
      </c>
    </row>
    <row r="4" spans="1:8" ht="20">
      <c r="A4" s="2">
        <v>26798</v>
      </c>
      <c r="B4" s="2">
        <v>1001</v>
      </c>
      <c r="C4" s="2">
        <v>62718</v>
      </c>
      <c r="D4" s="6">
        <v>44435</v>
      </c>
      <c r="E4" s="2">
        <v>17382</v>
      </c>
      <c r="F4" s="2">
        <v>37019</v>
      </c>
      <c r="H4" t="str">
        <f t="shared" ref="H4:H7" si="0">CONCATENATE("INSERT INTO ", $A$1, "(", $A$2, ",", $B$2, ",", $C$2,",",$D$2,",",$E$2,",",$F$2,") VALUES (",A4,",",B4,",",C4,",","'",TEXT(D4,"YYYY-MM-DD HH:MM:SS"),"'",",",E4,",",F4,");")</f>
        <v>INSERT INTO UNDERGOES(Patient,Procedures,Stay,DateUndergoes,Physician,AssistingNurse) VALUES (26798,1001,62718,'2021-08-27 00:00:00',17382,37019);</v>
      </c>
    </row>
    <row r="5" spans="1:8" ht="20">
      <c r="A5" s="2">
        <v>27959</v>
      </c>
      <c r="B5" s="2">
        <v>1007</v>
      </c>
      <c r="C5" s="2">
        <v>62719</v>
      </c>
      <c r="D5" s="6">
        <v>44436</v>
      </c>
      <c r="E5" s="2">
        <v>19161</v>
      </c>
      <c r="F5" s="2">
        <v>32339</v>
      </c>
      <c r="H5" t="str">
        <f t="shared" si="0"/>
        <v>INSERT INTO UNDERGOES(Patient,Procedures,Stay,DateUndergoes,Physician,AssistingNurse) VALUES (27959,1007,62719,'2021-08-28 00:00:00',19161,32339);</v>
      </c>
    </row>
    <row r="6" spans="1:8" ht="20">
      <c r="A6" s="2">
        <v>28446</v>
      </c>
      <c r="B6" s="2">
        <v>1004</v>
      </c>
      <c r="C6" s="2">
        <v>62715</v>
      </c>
      <c r="D6" s="6">
        <v>44442</v>
      </c>
      <c r="E6" s="2">
        <v>12582</v>
      </c>
      <c r="F6" s="2">
        <v>32362</v>
      </c>
      <c r="H6" t="str">
        <f t="shared" si="0"/>
        <v>INSERT INTO UNDERGOES(Patient,Procedures,Stay,DateUndergoes,Physician,AssistingNurse) VALUES (28446,1004,62715,'2021-09-03 00:00:00',12582,32362);</v>
      </c>
    </row>
    <row r="7" spans="1:8" ht="20">
      <c r="A7" s="2">
        <v>29292</v>
      </c>
      <c r="B7" s="2">
        <v>1002</v>
      </c>
      <c r="C7" s="2">
        <v>62716</v>
      </c>
      <c r="D7" s="6">
        <v>44435</v>
      </c>
      <c r="E7" s="2">
        <v>16160</v>
      </c>
      <c r="F7" s="2">
        <v>37225</v>
      </c>
      <c r="H7" t="str">
        <f t="shared" si="0"/>
        <v>INSERT INTO UNDERGOES(Patient,Procedures,Stay,DateUndergoes,Physician,AssistingNurse) VALUES (29292,1002,62716,'2021-08-27 00:00:00',16160,37225);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0327-1DC7-3F46-B65B-5FD703F833CA}">
  <dimension ref="A1:I22"/>
  <sheetViews>
    <sheetView workbookViewId="0">
      <selection activeCell="I3" sqref="I3:I22"/>
    </sheetView>
  </sheetViews>
  <sheetFormatPr baseColWidth="10" defaultRowHeight="16"/>
  <cols>
    <col min="1" max="1" width="20.83203125" bestFit="1" customWidth="1"/>
    <col min="2" max="2" width="10.5" bestFit="1" customWidth="1"/>
    <col min="3" max="3" width="15" bestFit="1" customWidth="1"/>
    <col min="4" max="4" width="13.5" bestFit="1" customWidth="1"/>
    <col min="5" max="5" width="20" bestFit="1" customWidth="1"/>
    <col min="6" max="6" width="27.6640625" bestFit="1" customWidth="1"/>
    <col min="7" max="7" width="25" bestFit="1" customWidth="1"/>
    <col min="9" max="9" width="175" bestFit="1" customWidth="1"/>
  </cols>
  <sheetData>
    <row r="1" spans="1:9">
      <c r="A1" s="10" t="s">
        <v>14</v>
      </c>
      <c r="B1" s="10"/>
      <c r="C1" s="10"/>
      <c r="D1" s="10"/>
      <c r="E1" s="10"/>
      <c r="F1" s="10"/>
      <c r="G1" s="10"/>
      <c r="I1" s="3" t="s">
        <v>15</v>
      </c>
    </row>
    <row r="2" spans="1:9" ht="20">
      <c r="A2" s="1" t="s">
        <v>4</v>
      </c>
      <c r="B2" s="1" t="s">
        <v>5</v>
      </c>
      <c r="C2" s="1" t="s">
        <v>6</v>
      </c>
      <c r="D2" s="1" t="s">
        <v>0</v>
      </c>
      <c r="E2" s="1" t="s">
        <v>7</v>
      </c>
      <c r="F2" s="1" t="s">
        <v>8</v>
      </c>
      <c r="G2" s="1" t="s">
        <v>9</v>
      </c>
    </row>
    <row r="3" spans="1:9" ht="20">
      <c r="A3" s="2">
        <v>40303</v>
      </c>
      <c r="B3" s="2">
        <v>22369</v>
      </c>
      <c r="C3" s="2">
        <v>32426</v>
      </c>
      <c r="D3" s="2">
        <v>19702</v>
      </c>
      <c r="E3" s="6">
        <v>44432.416666666664</v>
      </c>
      <c r="F3" s="7">
        <v>44432.458333333336</v>
      </c>
      <c r="G3" s="2" t="s">
        <v>10</v>
      </c>
      <c r="I3" t="str">
        <f>CONCATENATE("INSERT INTO ", $A$1, " (", $A$2, ",", $B$2, ",", $C$2, ",", $D$2, ",", $E$2, ",", $F$2, ",", $G$2, ") VALUES (", A3, ",", B3, ",", C3, ",", D3, ",", "'", TEXT(E3, "yyyy-mm-dd hh:mm:ss"), "'", ",","'", TEXT(F3, "yyyy-mm-dd hh:mm:ss"),"'", ",","'", G3,"'", ");")</f>
        <v>INSERT INTO APPOINTMENTS (AppointmentID,Patient,PrepNurse,Physician,StartDateTime,EndDateTime,ExaminationRoom) VALUES (40303,22369,32426,19702,'2021-08-24 10:00:00','2021-08-24 11:00:00','A');</v>
      </c>
    </row>
    <row r="4" spans="1:9" ht="20">
      <c r="A4" s="2">
        <v>40975</v>
      </c>
      <c r="B4" s="2">
        <v>29634</v>
      </c>
      <c r="C4" s="2">
        <v>37225</v>
      </c>
      <c r="D4" s="2">
        <v>19702</v>
      </c>
      <c r="E4" s="6">
        <v>44432.375</v>
      </c>
      <c r="F4" s="7">
        <v>44432.416666666664</v>
      </c>
      <c r="G4" s="2" t="s">
        <v>11</v>
      </c>
      <c r="I4" t="str">
        <f t="shared" ref="I4:I22" si="0">CONCATENATE("INSERT INTO ", $A$1, " (", $A$2, ",", $B$2, ",", $C$2, ",", $D$2, ",", $E$2, ",", $F$2, ",", $G$2, ") VALUES (", A4, ",", B4, ",", C4, ",", D4, ",", "'", TEXT(E4, "yyyy-mm-dd hh:mm:ss"), "'", ",","'", TEXT(F4, "yyyy-mm-dd hh:mm:ss"),"'", ",","'", G4,"'", ");")</f>
        <v>INSERT INTO APPOINTMENTS (AppointmentID,Patient,PrepNurse,Physician,StartDateTime,EndDateTime,ExaminationRoom) VALUES (40975,29634,37225,19702,'2021-08-24 09:00:00','2021-08-24 10:00:00','B');</v>
      </c>
    </row>
    <row r="5" spans="1:9" ht="20">
      <c r="A5" s="2">
        <v>41477</v>
      </c>
      <c r="B5" s="2">
        <v>21131</v>
      </c>
      <c r="C5" s="2">
        <v>32064</v>
      </c>
      <c r="D5" s="2">
        <v>16160</v>
      </c>
      <c r="E5" s="6">
        <v>44434.541666666664</v>
      </c>
      <c r="F5" s="7">
        <v>44434.583333333336</v>
      </c>
      <c r="G5" s="2" t="s">
        <v>12</v>
      </c>
      <c r="I5" t="str">
        <f t="shared" si="0"/>
        <v>INSERT INTO APPOINTMENTS (AppointmentID,Patient,PrepNurse,Physician,StartDateTime,EndDateTime,ExaminationRoom) VALUES (41477,21131,32064,16160,'2021-08-26 13:00:00','2021-08-26 14:00:00','D');</v>
      </c>
    </row>
    <row r="6" spans="1:9" ht="20">
      <c r="A6" s="2">
        <v>41945</v>
      </c>
      <c r="B6" s="2">
        <v>21936</v>
      </c>
      <c r="C6" s="2">
        <v>32339</v>
      </c>
      <c r="D6" s="2">
        <v>19957</v>
      </c>
      <c r="E6" s="6">
        <v>44434.458333333336</v>
      </c>
      <c r="F6" s="7">
        <v>44434.5</v>
      </c>
      <c r="G6" s="2" t="s">
        <v>12</v>
      </c>
      <c r="I6" t="str">
        <f t="shared" si="0"/>
        <v>INSERT INTO APPOINTMENTS (AppointmentID,Patient,PrepNurse,Physician,StartDateTime,EndDateTime,ExaminationRoom) VALUES (41945,21936,32339,19957,'2021-08-26 11:00:00','2021-08-26 12:00:00','D');</v>
      </c>
    </row>
    <row r="7" spans="1:9" ht="20">
      <c r="A7" s="2">
        <v>42062</v>
      </c>
      <c r="B7" s="2">
        <v>26798</v>
      </c>
      <c r="C7" s="2">
        <v>32247</v>
      </c>
      <c r="D7" s="2">
        <v>12582</v>
      </c>
      <c r="E7" s="6">
        <v>44434.375</v>
      </c>
      <c r="F7" s="7">
        <v>44434.416666666664</v>
      </c>
      <c r="G7" s="2" t="s">
        <v>12</v>
      </c>
      <c r="I7" t="str">
        <f t="shared" si="0"/>
        <v>INSERT INTO APPOINTMENTS (AppointmentID,Patient,PrepNurse,Physician,StartDateTime,EndDateTime,ExaminationRoom) VALUES (42062,26798,32247,12582,'2021-08-26 09:00:00','2021-08-26 10:00:00','D');</v>
      </c>
    </row>
    <row r="8" spans="1:9" ht="20">
      <c r="A8" s="2">
        <v>43181</v>
      </c>
      <c r="B8" s="2">
        <v>29634</v>
      </c>
      <c r="C8" s="2">
        <v>34631</v>
      </c>
      <c r="D8" s="2">
        <v>17382</v>
      </c>
      <c r="E8" s="6">
        <v>44432.416666666664</v>
      </c>
      <c r="F8" s="7">
        <v>44432.458333333336</v>
      </c>
      <c r="G8" s="2" t="s">
        <v>13</v>
      </c>
      <c r="I8" t="str">
        <f t="shared" si="0"/>
        <v>INSERT INTO APPOINTMENTS (AppointmentID,Patient,PrepNurse,Physician,StartDateTime,EndDateTime,ExaminationRoom) VALUES (43181,29634,34631,17382,'2021-08-24 10:00:00','2021-08-24 11:00:00','C');</v>
      </c>
    </row>
    <row r="9" spans="1:9" ht="20">
      <c r="A9" s="2">
        <v>43187</v>
      </c>
      <c r="B9" s="2">
        <v>29292</v>
      </c>
      <c r="C9" s="2">
        <v>35704</v>
      </c>
      <c r="D9" s="2">
        <v>15640</v>
      </c>
      <c r="E9" s="6">
        <v>44432.5</v>
      </c>
      <c r="F9" s="7">
        <v>44432.541666666664</v>
      </c>
      <c r="G9" s="2" t="s">
        <v>13</v>
      </c>
      <c r="I9" t="str">
        <f t="shared" si="0"/>
        <v>INSERT INTO APPOINTMENTS (AppointmentID,Patient,PrepNurse,Physician,StartDateTime,EndDateTime,ExaminationRoom) VALUES (43187,29292,35704,15640,'2021-08-24 12:00:00','2021-08-24 13:00:00','C');</v>
      </c>
    </row>
    <row r="10" spans="1:9" ht="20">
      <c r="A10" s="2">
        <v>43329</v>
      </c>
      <c r="B10" s="2">
        <v>22369</v>
      </c>
      <c r="C10" s="2">
        <v>32426</v>
      </c>
      <c r="D10" s="2">
        <v>17382</v>
      </c>
      <c r="E10" s="6">
        <v>44432.375</v>
      </c>
      <c r="F10" s="7">
        <v>44432.416666666664</v>
      </c>
      <c r="G10" s="2" t="s">
        <v>10</v>
      </c>
      <c r="I10" t="str">
        <f t="shared" si="0"/>
        <v>INSERT INTO APPOINTMENTS (AppointmentID,Patient,PrepNurse,Physician,StartDateTime,EndDateTime,ExaminationRoom) VALUES (43329,22369,32426,17382,'2021-08-24 09:00:00','2021-08-24 10:00:00','A');</v>
      </c>
    </row>
    <row r="11" spans="1:9" ht="20">
      <c r="A11" s="2">
        <v>43930</v>
      </c>
      <c r="B11" s="2">
        <v>27959</v>
      </c>
      <c r="C11" s="2">
        <v>32247</v>
      </c>
      <c r="D11" s="2">
        <v>12582</v>
      </c>
      <c r="E11" s="6">
        <v>44434.416666666664</v>
      </c>
      <c r="F11" s="7">
        <v>44434.458333333336</v>
      </c>
      <c r="G11" s="2" t="s">
        <v>12</v>
      </c>
      <c r="I11" t="str">
        <f t="shared" si="0"/>
        <v>INSERT INTO APPOINTMENTS (AppointmentID,Patient,PrepNurse,Physician,StartDateTime,EndDateTime,ExaminationRoom) VALUES (43930,27959,32247,12582,'2021-08-26 10:00:00','2021-08-26 11:00:00','D');</v>
      </c>
    </row>
    <row r="12" spans="1:9" ht="20">
      <c r="A12" s="2">
        <v>44150</v>
      </c>
      <c r="B12" s="2">
        <v>27959</v>
      </c>
      <c r="C12" s="2">
        <v>34631</v>
      </c>
      <c r="D12" s="2">
        <v>15977</v>
      </c>
      <c r="E12" s="6">
        <v>44434.375</v>
      </c>
      <c r="F12" s="7">
        <v>44434.416666666664</v>
      </c>
      <c r="G12" s="2" t="s">
        <v>13</v>
      </c>
      <c r="I12" t="str">
        <f t="shared" si="0"/>
        <v>INSERT INTO APPOINTMENTS (AppointmentID,Patient,PrepNurse,Physician,StartDateTime,EndDateTime,ExaminationRoom) VALUES (44150,27959,34631,15977,'2021-08-26 09:00:00','2021-08-26 10:00:00','C');</v>
      </c>
    </row>
    <row r="13" spans="1:9" ht="20">
      <c r="A13" s="2">
        <v>44182</v>
      </c>
      <c r="B13" s="2">
        <v>21131</v>
      </c>
      <c r="C13" s="2">
        <v>32362</v>
      </c>
      <c r="D13" s="2">
        <v>10844</v>
      </c>
      <c r="E13" s="6">
        <v>44434.583333333336</v>
      </c>
      <c r="F13" s="7">
        <v>44434.625</v>
      </c>
      <c r="G13" s="2" t="s">
        <v>13</v>
      </c>
      <c r="I13" t="str">
        <f t="shared" si="0"/>
        <v>INSERT INTO APPOINTMENTS (AppointmentID,Patient,PrepNurse,Physician,StartDateTime,EndDateTime,ExaminationRoom) VALUES (44182,21131,32362,10844,'2021-08-26 14:00:00','2021-08-26 15:00:00','C');</v>
      </c>
    </row>
    <row r="14" spans="1:9" ht="20">
      <c r="A14" s="2">
        <v>44872</v>
      </c>
      <c r="B14" s="2">
        <v>28446</v>
      </c>
      <c r="C14" s="2">
        <v>37019</v>
      </c>
      <c r="D14" s="2">
        <v>16160</v>
      </c>
      <c r="E14" s="6">
        <v>44435.5</v>
      </c>
      <c r="F14" s="7">
        <v>44435.541666666664</v>
      </c>
      <c r="G14" s="2" t="s">
        <v>10</v>
      </c>
      <c r="I14" t="str">
        <f t="shared" si="0"/>
        <v>INSERT INTO APPOINTMENTS (AppointmentID,Patient,PrepNurse,Physician,StartDateTime,EndDateTime,ExaminationRoom) VALUES (44872,28446,37019,16160,'2021-08-27 12:00:00','2021-08-27 13:00:00','A');</v>
      </c>
    </row>
    <row r="15" spans="1:9" ht="20">
      <c r="A15" s="2">
        <v>45935</v>
      </c>
      <c r="B15" s="2">
        <v>28446</v>
      </c>
      <c r="C15" s="2">
        <v>37019</v>
      </c>
      <c r="D15" s="2">
        <v>14043</v>
      </c>
      <c r="E15" s="6">
        <v>44435.458333333336</v>
      </c>
      <c r="F15" s="7">
        <v>44435.5</v>
      </c>
      <c r="G15" s="2" t="s">
        <v>10</v>
      </c>
      <c r="I15" t="str">
        <f t="shared" si="0"/>
        <v>INSERT INTO APPOINTMENTS (AppointmentID,Patient,PrepNurse,Physician,StartDateTime,EndDateTime,ExaminationRoom) VALUES (45935,28446,37019,14043,'2021-08-27 11:00:00','2021-08-27 12:00:00','A');</v>
      </c>
    </row>
    <row r="16" spans="1:9" ht="20">
      <c r="A16" s="2">
        <v>46379</v>
      </c>
      <c r="B16" s="2">
        <v>29292</v>
      </c>
      <c r="C16" s="2">
        <v>35704</v>
      </c>
      <c r="D16" s="2">
        <v>19161</v>
      </c>
      <c r="E16" s="6">
        <v>44432.458333333336</v>
      </c>
      <c r="F16" s="7">
        <v>44432.5</v>
      </c>
      <c r="G16" s="2" t="s">
        <v>13</v>
      </c>
      <c r="I16" t="str">
        <f t="shared" si="0"/>
        <v>INSERT INTO APPOINTMENTS (AppointmentID,Patient,PrepNurse,Physician,StartDateTime,EndDateTime,ExaminationRoom) VALUES (46379,29292,35704,19161,'2021-08-24 11:00:00','2021-08-24 12:00:00','C');</v>
      </c>
    </row>
    <row r="17" spans="1:9" ht="20">
      <c r="A17" s="2">
        <v>46523</v>
      </c>
      <c r="B17" s="2">
        <v>21936</v>
      </c>
      <c r="C17" s="2">
        <v>32339</v>
      </c>
      <c r="D17" s="2">
        <v>14043</v>
      </c>
      <c r="E17" s="6">
        <v>44434.5</v>
      </c>
      <c r="F17" s="7">
        <v>44434.541666666664</v>
      </c>
      <c r="G17" s="2" t="s">
        <v>12</v>
      </c>
      <c r="I17" t="str">
        <f t="shared" si="0"/>
        <v>INSERT INTO APPOINTMENTS (AppointmentID,Patient,PrepNurse,Physician,StartDateTime,EndDateTime,ExaminationRoom) VALUES (46523,21936,32339,14043,'2021-08-26 12:00:00','2021-08-26 13:00:00','D');</v>
      </c>
    </row>
    <row r="18" spans="1:9" ht="20">
      <c r="A18" s="2">
        <v>46671</v>
      </c>
      <c r="B18" s="2">
        <v>21131</v>
      </c>
      <c r="C18" s="2">
        <v>36285</v>
      </c>
      <c r="D18" s="2">
        <v>19161</v>
      </c>
      <c r="E18" s="6">
        <v>44434.5</v>
      </c>
      <c r="F18" s="7">
        <v>44434.541666666664</v>
      </c>
      <c r="G18" s="2" t="s">
        <v>11</v>
      </c>
      <c r="I18" t="str">
        <f t="shared" si="0"/>
        <v>INSERT INTO APPOINTMENTS (AppointmentID,Patient,PrepNurse,Physician,StartDateTime,EndDateTime,ExaminationRoom) VALUES (46671,21131,36285,19161,'2021-08-26 12:00:00','2021-08-26 13:00:00','B');</v>
      </c>
    </row>
    <row r="19" spans="1:9" ht="20">
      <c r="A19" s="2">
        <v>47242</v>
      </c>
      <c r="B19" s="2">
        <v>22369</v>
      </c>
      <c r="C19" s="2">
        <v>37225</v>
      </c>
      <c r="D19" s="2">
        <v>15640</v>
      </c>
      <c r="E19" s="6">
        <v>44432.458333333336</v>
      </c>
      <c r="F19" s="7">
        <v>44432.5</v>
      </c>
      <c r="G19" s="2" t="s">
        <v>11</v>
      </c>
      <c r="I19" t="str">
        <f t="shared" si="0"/>
        <v>INSERT INTO APPOINTMENTS (AppointmentID,Patient,PrepNurse,Physician,StartDateTime,EndDateTime,ExaminationRoom) VALUES (47242,22369,37225,15640,'2021-08-24 11:00:00','2021-08-24 12:00:00','B');</v>
      </c>
    </row>
    <row r="20" spans="1:9" ht="20">
      <c r="A20" s="2">
        <v>48700</v>
      </c>
      <c r="B20" s="2">
        <v>20895</v>
      </c>
      <c r="C20" s="2">
        <v>32362</v>
      </c>
      <c r="D20" s="2">
        <v>10844</v>
      </c>
      <c r="E20" s="6">
        <v>44433.541666666664</v>
      </c>
      <c r="F20" s="7">
        <v>44433.583333333336</v>
      </c>
      <c r="G20" s="2" t="s">
        <v>10</v>
      </c>
      <c r="I20" t="str">
        <f t="shared" si="0"/>
        <v>INSERT INTO APPOINTMENTS (AppointmentID,Patient,PrepNurse,Physician,StartDateTime,EndDateTime,ExaminationRoom) VALUES (48700,20895,32362,10844,'2021-08-25 13:00:00','2021-08-25 14:00:00','A');</v>
      </c>
    </row>
    <row r="21" spans="1:9" ht="20">
      <c r="A21" s="2">
        <v>49585</v>
      </c>
      <c r="B21" s="2">
        <v>20895</v>
      </c>
      <c r="C21" s="2">
        <v>32064</v>
      </c>
      <c r="D21" s="2">
        <v>15977</v>
      </c>
      <c r="E21" s="6">
        <v>44433.625</v>
      </c>
      <c r="F21" s="7">
        <v>44433.666666666664</v>
      </c>
      <c r="G21" s="2" t="s">
        <v>13</v>
      </c>
      <c r="I21" t="str">
        <f t="shared" si="0"/>
        <v>INSERT INTO APPOINTMENTS (AppointmentID,Patient,PrepNurse,Physician,StartDateTime,EndDateTime,ExaminationRoom) VALUES (49585,20895,32064,15977,'2021-08-25 15:00:00','2021-08-25 16:00:00','C');</v>
      </c>
    </row>
    <row r="22" spans="1:9" ht="20">
      <c r="A22" s="2">
        <v>49656</v>
      </c>
      <c r="B22" s="2">
        <v>20895</v>
      </c>
      <c r="C22" s="2">
        <v>36285</v>
      </c>
      <c r="D22" s="2">
        <v>19957</v>
      </c>
      <c r="E22" s="6">
        <v>44433.583333333336</v>
      </c>
      <c r="F22" s="7">
        <v>44433.625</v>
      </c>
      <c r="G22" s="2" t="s">
        <v>11</v>
      </c>
      <c r="I22" t="str">
        <f t="shared" si="0"/>
        <v>INSERT INTO APPOINTMENTS (AppointmentID,Patient,PrepNurse,Physician,StartDateTime,EndDateTime,ExaminationRoom) VALUES (49656,20895,36285,19957,'2021-08-25 14:00:00','2021-08-25 15:00:00','B');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931E-1362-A748-8D15-72EB4D0F3688}">
  <dimension ref="A1:D14"/>
  <sheetViews>
    <sheetView workbookViewId="0">
      <selection activeCell="D3" sqref="D3:D14"/>
    </sheetView>
  </sheetViews>
  <sheetFormatPr baseColWidth="10" defaultRowHeight="16"/>
  <cols>
    <col min="2" max="2" width="15.5" bestFit="1" customWidth="1"/>
    <col min="4" max="4" width="50.5" customWidth="1"/>
  </cols>
  <sheetData>
    <row r="1" spans="1:4">
      <c r="A1" s="11" t="s">
        <v>18</v>
      </c>
      <c r="B1" s="11"/>
      <c r="D1" s="3" t="s">
        <v>15</v>
      </c>
    </row>
    <row r="2" spans="1:4" ht="20">
      <c r="A2" s="1" t="s">
        <v>16</v>
      </c>
      <c r="B2" s="1" t="s">
        <v>17</v>
      </c>
    </row>
    <row r="3" spans="1:4" ht="20">
      <c r="A3" s="2">
        <v>1</v>
      </c>
      <c r="B3" s="2">
        <v>1</v>
      </c>
      <c r="D3" t="str">
        <f>CONCATENATE("INSERT INTO ", $A$1, " (", $A$2, ",", $B$2, ") VALUES (", A3, ",", B3,  ");")</f>
        <v>INSERT INTO BLOCKS (BlockFloor,BlockCode) VALUES (1,1);</v>
      </c>
    </row>
    <row r="4" spans="1:4" ht="20">
      <c r="A4" s="2">
        <v>1</v>
      </c>
      <c r="B4" s="2">
        <v>2</v>
      </c>
      <c r="D4" t="str">
        <f t="shared" ref="D4:D14" si="0">CONCATENATE("INSERT INTO ", $A$1, " (", $A$2, ",", $B$2, ") VALUES (", A4, ",", B4,  ");")</f>
        <v>INSERT INTO BLOCKS (BlockFloor,BlockCode) VALUES (1,2);</v>
      </c>
    </row>
    <row r="5" spans="1:4" ht="20">
      <c r="A5" s="2">
        <v>1</v>
      </c>
      <c r="B5" s="2">
        <v>3</v>
      </c>
      <c r="D5" t="str">
        <f t="shared" si="0"/>
        <v>INSERT INTO BLOCKS (BlockFloor,BlockCode) VALUES (1,3);</v>
      </c>
    </row>
    <row r="6" spans="1:4" ht="20">
      <c r="A6" s="2">
        <v>2</v>
      </c>
      <c r="B6" s="2">
        <v>1</v>
      </c>
      <c r="D6" t="str">
        <f t="shared" si="0"/>
        <v>INSERT INTO BLOCKS (BlockFloor,BlockCode) VALUES (2,1);</v>
      </c>
    </row>
    <row r="7" spans="1:4" ht="20">
      <c r="A7" s="2">
        <v>2</v>
      </c>
      <c r="B7" s="2">
        <v>2</v>
      </c>
      <c r="D7" t="str">
        <f t="shared" si="0"/>
        <v>INSERT INTO BLOCKS (BlockFloor,BlockCode) VALUES (2,2);</v>
      </c>
    </row>
    <row r="8" spans="1:4" ht="20">
      <c r="A8" s="2">
        <v>2</v>
      </c>
      <c r="B8" s="2">
        <v>3</v>
      </c>
      <c r="D8" t="str">
        <f t="shared" si="0"/>
        <v>INSERT INTO BLOCKS (BlockFloor,BlockCode) VALUES (2,3);</v>
      </c>
    </row>
    <row r="9" spans="1:4" ht="20">
      <c r="A9" s="2">
        <v>3</v>
      </c>
      <c r="B9" s="2">
        <v>1</v>
      </c>
      <c r="D9" t="str">
        <f t="shared" si="0"/>
        <v>INSERT INTO BLOCKS (BlockFloor,BlockCode) VALUES (3,1);</v>
      </c>
    </row>
    <row r="10" spans="1:4" ht="20">
      <c r="A10" s="2">
        <v>3</v>
      </c>
      <c r="B10" s="2">
        <v>2</v>
      </c>
      <c r="D10" t="str">
        <f t="shared" si="0"/>
        <v>INSERT INTO BLOCKS (BlockFloor,BlockCode) VALUES (3,2);</v>
      </c>
    </row>
    <row r="11" spans="1:4" ht="20">
      <c r="A11" s="2">
        <v>3</v>
      </c>
      <c r="B11" s="2">
        <v>3</v>
      </c>
      <c r="D11" t="str">
        <f t="shared" si="0"/>
        <v>INSERT INTO BLOCKS (BlockFloor,BlockCode) VALUES (3,3);</v>
      </c>
    </row>
    <row r="12" spans="1:4" ht="20">
      <c r="A12" s="2">
        <v>4</v>
      </c>
      <c r="B12" s="2">
        <v>1</v>
      </c>
      <c r="D12" t="str">
        <f t="shared" si="0"/>
        <v>INSERT INTO BLOCKS (BlockFloor,BlockCode) VALUES (4,1);</v>
      </c>
    </row>
    <row r="13" spans="1:4" ht="20">
      <c r="A13" s="2">
        <v>4</v>
      </c>
      <c r="B13" s="2">
        <v>2</v>
      </c>
      <c r="D13" t="str">
        <f t="shared" si="0"/>
        <v>INSERT INTO BLOCKS (BlockFloor,BlockCode) VALUES (4,2);</v>
      </c>
    </row>
    <row r="14" spans="1:4" ht="20">
      <c r="A14" s="2">
        <v>4</v>
      </c>
      <c r="B14" s="2">
        <v>3</v>
      </c>
      <c r="D14" t="str">
        <f t="shared" si="0"/>
        <v>INSERT INTO BLOCKS (BlockFloor,BlockCode) VALUES (4,3);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86D-21BE-5A47-A16E-76815ED67431}">
  <dimension ref="A1:E5"/>
  <sheetViews>
    <sheetView workbookViewId="0">
      <selection activeCell="E17" sqref="E17"/>
    </sheetView>
  </sheetViews>
  <sheetFormatPr baseColWidth="10" defaultRowHeight="16"/>
  <cols>
    <col min="1" max="1" width="19.5" bestFit="1" customWidth="1"/>
    <col min="2" max="2" width="23.1640625" bestFit="1" customWidth="1"/>
    <col min="3" max="3" width="9" bestFit="1" customWidth="1"/>
    <col min="5" max="5" width="80.83203125" bestFit="1" customWidth="1"/>
  </cols>
  <sheetData>
    <row r="1" spans="1:5">
      <c r="A1" s="11" t="s">
        <v>25</v>
      </c>
      <c r="B1" s="11"/>
      <c r="C1" s="11"/>
      <c r="E1" t="s">
        <v>15</v>
      </c>
    </row>
    <row r="2" spans="1:5" ht="20">
      <c r="A2" s="1" t="s">
        <v>19</v>
      </c>
      <c r="B2" s="1" t="s">
        <v>20</v>
      </c>
      <c r="C2" s="1" t="s">
        <v>21</v>
      </c>
    </row>
    <row r="3" spans="1:5" ht="20">
      <c r="A3" s="2">
        <v>1</v>
      </c>
      <c r="B3" s="2" t="s">
        <v>22</v>
      </c>
      <c r="C3" s="2">
        <v>15640</v>
      </c>
      <c r="E3" t="str">
        <f>CONCATENATE("INSERT INTO ", $A$1, "(", $A$2, ",",$B$2,",",$C$2,") VALUES (", A3,",","'",B3,"'",",",C3,");")</f>
        <v>INSERT INTO DEPARTMENTS(DepartmentID,Name,Head) VALUES (1,'General Medicine',15640);</v>
      </c>
    </row>
    <row r="4" spans="1:5" ht="20">
      <c r="A4" s="2">
        <v>2</v>
      </c>
      <c r="B4" s="2" t="s">
        <v>23</v>
      </c>
      <c r="C4" s="2">
        <v>19161</v>
      </c>
      <c r="E4" t="str">
        <f t="shared" ref="E4:E5" si="0">CONCATENATE("INSERT INTO ", $A$1, "(", $A$2, ",",$B$2,",",$C$2,") VALUES (", A4,",","'",B4,"'",",",C4,");")</f>
        <v>INSERT INTO DEPARTMENTS(DepartmentID,Name,Head) VALUES (2,'Surgery',19161);</v>
      </c>
    </row>
    <row r="5" spans="1:5" ht="20">
      <c r="A5" s="2">
        <v>3</v>
      </c>
      <c r="B5" s="2" t="s">
        <v>24</v>
      </c>
      <c r="C5" s="2">
        <v>10844</v>
      </c>
      <c r="E5" t="str">
        <f t="shared" si="0"/>
        <v>INSERT INTO DEPARTMENTS(DepartmentID,Name,Head) VALUES (3,'Psychiatry',10844);</v>
      </c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BA38-060C-D74F-914C-B5B375143FF4}">
  <dimension ref="A1:F7"/>
  <sheetViews>
    <sheetView workbookViewId="0">
      <selection activeCell="F3" sqref="F3:F7"/>
    </sheetView>
  </sheetViews>
  <sheetFormatPr baseColWidth="10" defaultRowHeight="16"/>
  <cols>
    <col min="1" max="1" width="9" bestFit="1" customWidth="1"/>
    <col min="2" max="2" width="13.83203125" bestFit="1" customWidth="1"/>
    <col min="3" max="3" width="39.6640625" bestFit="1" customWidth="1"/>
    <col min="4" max="4" width="15.1640625" bestFit="1" customWidth="1"/>
    <col min="6" max="6" width="90.1640625" bestFit="1" customWidth="1"/>
  </cols>
  <sheetData>
    <row r="1" spans="1:6">
      <c r="A1" s="11" t="s">
        <v>40</v>
      </c>
      <c r="B1" s="11"/>
      <c r="C1" s="11"/>
      <c r="D1" s="11"/>
      <c r="F1" t="s">
        <v>15</v>
      </c>
    </row>
    <row r="2" spans="1:6" ht="20">
      <c r="A2" s="2" t="s">
        <v>26</v>
      </c>
      <c r="B2" s="2" t="s">
        <v>20</v>
      </c>
      <c r="C2" s="2" t="s">
        <v>27</v>
      </c>
      <c r="D2" s="2" t="s">
        <v>28</v>
      </c>
    </row>
    <row r="3" spans="1:6" ht="20">
      <c r="A3" s="2">
        <v>50542</v>
      </c>
      <c r="B3" s="2" t="s">
        <v>29</v>
      </c>
      <c r="C3" s="2" t="s">
        <v>30</v>
      </c>
      <c r="D3" s="2" t="s">
        <v>31</v>
      </c>
      <c r="F3" t="str">
        <f>CONCATENATE("INSERT INTO ", $A$1, "(", $A$2, ",",$B$2,",",$C$2,") VALUES (",A3,",","'",B3,"'",",","'",C3,"'",");")</f>
        <v>INSERT INTO MEDICATIONS(Code,Name,Brand) VALUES (50542,'Ectitigon','Bristol-Myers Squibb Company');</v>
      </c>
    </row>
    <row r="4" spans="1:6" ht="20">
      <c r="A4" s="2">
        <v>55695</v>
      </c>
      <c r="B4" s="2" t="s">
        <v>32</v>
      </c>
      <c r="C4" s="2" t="s">
        <v>33</v>
      </c>
      <c r="D4" s="2" t="s">
        <v>31</v>
      </c>
      <c r="F4" t="str">
        <f t="shared" ref="F4:F7" si="0">CONCATENATE("INSERT INTO ", $A$1, "(", $A$2, ",",$B$2,",",$C$2,") VALUES (",A4,",","'",B4,"'",",","'",C4,"'",");")</f>
        <v>INSERT INTO MEDICATIONS(Code,Name,Brand) VALUES (55695,'Tripolyaka','Biogen');</v>
      </c>
    </row>
    <row r="5" spans="1:6" ht="20">
      <c r="A5" s="2">
        <v>57587</v>
      </c>
      <c r="B5" s="2" t="s">
        <v>34</v>
      </c>
      <c r="C5" s="2" t="s">
        <v>35</v>
      </c>
      <c r="D5" s="2" t="s">
        <v>31</v>
      </c>
      <c r="F5" t="str">
        <f t="shared" si="0"/>
        <v>INSERT INTO MEDICATIONS(Code,Name,Brand) VALUES (57587,'Visnet','Pfizer Inc.');</v>
      </c>
    </row>
    <row r="6" spans="1:6" ht="20">
      <c r="A6" s="2">
        <v>57933</v>
      </c>
      <c r="B6" s="2" t="s">
        <v>36</v>
      </c>
      <c r="C6" s="2" t="s">
        <v>37</v>
      </c>
      <c r="D6" s="2" t="s">
        <v>31</v>
      </c>
      <c r="F6" t="str">
        <f t="shared" si="0"/>
        <v>INSERT INTO MEDICATIONS(Code,Name,Brand) VALUES (57933,'Alefloxen','Abbott Laboratories');</v>
      </c>
    </row>
    <row r="7" spans="1:6" ht="20">
      <c r="A7" s="2">
        <v>59081</v>
      </c>
      <c r="B7" s="2" t="s">
        <v>38</v>
      </c>
      <c r="C7" s="2" t="s">
        <v>39</v>
      </c>
      <c r="D7" s="2" t="s">
        <v>31</v>
      </c>
      <c r="F7" t="str">
        <f t="shared" si="0"/>
        <v>INSERT INTO MEDICATIONS(Code,Name,Brand) VALUES (59081,'Nivinvia','Merck');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8FE9-65DF-7746-BD3F-4FE9BECA6024}">
  <dimension ref="A1:F12"/>
  <sheetViews>
    <sheetView tabSelected="1" workbookViewId="0">
      <selection activeCell="F3" sqref="F3:F12"/>
    </sheetView>
  </sheetViews>
  <sheetFormatPr baseColWidth="10" defaultRowHeight="16"/>
  <cols>
    <col min="1" max="1" width="16.83203125" bestFit="1" customWidth="1"/>
    <col min="2" max="2" width="15.83203125" bestFit="1" customWidth="1"/>
    <col min="3" max="3" width="15.5" bestFit="1" customWidth="1"/>
    <col min="4" max="4" width="15" bestFit="1" customWidth="1"/>
    <col min="6" max="6" width="86.5" bestFit="1" customWidth="1"/>
  </cols>
  <sheetData>
    <row r="1" spans="1:6">
      <c r="A1" s="11" t="s">
        <v>47</v>
      </c>
      <c r="B1" s="11"/>
      <c r="C1" s="11"/>
      <c r="D1" s="11"/>
      <c r="F1" t="s">
        <v>15</v>
      </c>
    </row>
    <row r="2" spans="1:6" ht="20">
      <c r="A2" s="1" t="s">
        <v>41</v>
      </c>
      <c r="B2" s="1" t="s">
        <v>42</v>
      </c>
      <c r="C2" s="1" t="s">
        <v>43</v>
      </c>
      <c r="D2" s="1" t="s">
        <v>44</v>
      </c>
    </row>
    <row r="3" spans="1:6" ht="20">
      <c r="A3" s="2">
        <v>32064</v>
      </c>
      <c r="B3" s="2" t="s">
        <v>45</v>
      </c>
      <c r="C3" s="2">
        <v>1</v>
      </c>
      <c r="D3" s="2">
        <v>397827047</v>
      </c>
      <c r="F3" t="str">
        <f>CONCATENATE("INSERT INTO ",$A$1,"(",$A$2,",",$B$2,",",$C$2,",",$D$2,") VALUES (",A3,",","'",B3,"'",",",C3,",",D3,");")</f>
        <v>INSERT INTO NURSES(EmployeeID,Position,Registered,Person) VALUES (32064,'Nurse',1,397827047);</v>
      </c>
    </row>
    <row r="4" spans="1:6" ht="20">
      <c r="A4" s="2">
        <v>32247</v>
      </c>
      <c r="B4" s="2" t="s">
        <v>45</v>
      </c>
      <c r="C4" s="2">
        <v>1</v>
      </c>
      <c r="D4" s="2">
        <v>388823527</v>
      </c>
      <c r="F4" t="str">
        <f t="shared" ref="F4:F12" si="0">CONCATENATE("INSERT INTO ",$A$1,"(",$A$2,",",$B$2,",",$C$2,",",$D$2,") VALUES (",A4,",","'",B4,"'",",",C4,",",D4,");")</f>
        <v>INSERT INTO NURSES(EmployeeID,Position,Registered,Person) VALUES (32247,'Nurse',1,388823527);</v>
      </c>
    </row>
    <row r="5" spans="1:6" ht="20">
      <c r="A5" s="2">
        <v>32339</v>
      </c>
      <c r="B5" s="2" t="s">
        <v>45</v>
      </c>
      <c r="C5" s="2">
        <v>0</v>
      </c>
      <c r="D5" s="2">
        <v>387226717</v>
      </c>
      <c r="F5" t="str">
        <f t="shared" si="0"/>
        <v>INSERT INTO NURSES(EmployeeID,Position,Registered,Person) VALUES (32339,'Nurse',0,387226717);</v>
      </c>
    </row>
    <row r="6" spans="1:6" ht="20">
      <c r="A6" s="2">
        <v>32362</v>
      </c>
      <c r="B6" s="2" t="s">
        <v>45</v>
      </c>
      <c r="C6" s="2">
        <v>1</v>
      </c>
      <c r="D6" s="2">
        <v>398403692</v>
      </c>
      <c r="F6" t="str">
        <f t="shared" si="0"/>
        <v>INSERT INTO NURSES(EmployeeID,Position,Registered,Person) VALUES (32362,'Nurse',1,398403692);</v>
      </c>
    </row>
    <row r="7" spans="1:6" ht="20">
      <c r="A7" s="2">
        <v>32426</v>
      </c>
      <c r="B7" s="2" t="s">
        <v>46</v>
      </c>
      <c r="C7" s="2">
        <v>1</v>
      </c>
      <c r="D7" s="2">
        <v>388223007</v>
      </c>
      <c r="F7" t="str">
        <f t="shared" si="0"/>
        <v>INSERT INTO NURSES(EmployeeID,Position,Registered,Person) VALUES (32426,'Head Nurse',1,388223007);</v>
      </c>
    </row>
    <row r="8" spans="1:6" ht="20">
      <c r="A8" s="2">
        <v>34631</v>
      </c>
      <c r="B8" s="2" t="s">
        <v>45</v>
      </c>
      <c r="C8" s="2">
        <v>1</v>
      </c>
      <c r="D8" s="2">
        <v>397542428</v>
      </c>
      <c r="F8" t="str">
        <f t="shared" si="0"/>
        <v>INSERT INTO NURSES(EmployeeID,Position,Registered,Person) VALUES (34631,'Nurse',1,397542428);</v>
      </c>
    </row>
    <row r="9" spans="1:6" ht="20">
      <c r="A9" s="2">
        <v>35704</v>
      </c>
      <c r="B9" s="2" t="s">
        <v>46</v>
      </c>
      <c r="C9" s="2">
        <v>1</v>
      </c>
      <c r="D9" s="2">
        <v>391040685</v>
      </c>
      <c r="F9" t="str">
        <f t="shared" si="0"/>
        <v>INSERT INTO NURSES(EmployeeID,Position,Registered,Person) VALUES (35704,'Head Nurse',1,391040685);</v>
      </c>
    </row>
    <row r="10" spans="1:6" ht="20">
      <c r="A10" s="2">
        <v>36285</v>
      </c>
      <c r="B10" s="2" t="s">
        <v>45</v>
      </c>
      <c r="C10" s="2">
        <v>1</v>
      </c>
      <c r="D10" s="2">
        <v>396806263</v>
      </c>
      <c r="F10" t="str">
        <f t="shared" si="0"/>
        <v>INSERT INTO NURSES(EmployeeID,Position,Registered,Person) VALUES (36285,'Nurse',1,396806263);</v>
      </c>
    </row>
    <row r="11" spans="1:6" ht="20">
      <c r="A11" s="2">
        <v>37019</v>
      </c>
      <c r="B11" s="2" t="s">
        <v>45</v>
      </c>
      <c r="C11" s="2">
        <v>1</v>
      </c>
      <c r="D11" s="2">
        <v>392338525</v>
      </c>
      <c r="F11" t="str">
        <f t="shared" si="0"/>
        <v>INSERT INTO NURSES(EmployeeID,Position,Registered,Person) VALUES (37019,'Nurse',1,392338525);</v>
      </c>
    </row>
    <row r="12" spans="1:6" ht="20">
      <c r="A12" s="2">
        <v>37225</v>
      </c>
      <c r="B12" s="2" t="s">
        <v>45</v>
      </c>
      <c r="C12" s="2">
        <v>0</v>
      </c>
      <c r="D12" s="2">
        <v>387366550</v>
      </c>
      <c r="F12" t="str">
        <f t="shared" si="0"/>
        <v>INSERT INTO NURSES(EmployeeID,Position,Registered,Person) VALUES (37225,'Nurse',0,387366550);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D6AB-3E7F-7144-B8A4-D76A77ECD1D9}">
  <dimension ref="A1:G98"/>
  <sheetViews>
    <sheetView workbookViewId="0">
      <selection activeCell="G3" sqref="G3:G98"/>
    </sheetView>
  </sheetViews>
  <sheetFormatPr baseColWidth="10" defaultRowHeight="16"/>
  <cols>
    <col min="2" max="2" width="15.1640625" bestFit="1" customWidth="1"/>
    <col min="3" max="3" width="15.5" bestFit="1" customWidth="1"/>
    <col min="4" max="4" width="18.1640625" bestFit="1" customWidth="1"/>
    <col min="5" max="5" width="27.6640625" bestFit="1" customWidth="1"/>
    <col min="7" max="7" width="119.33203125" bestFit="1" customWidth="1"/>
  </cols>
  <sheetData>
    <row r="1" spans="1:7">
      <c r="A1" s="11" t="s">
        <v>50</v>
      </c>
      <c r="B1" s="11"/>
      <c r="C1" s="11"/>
      <c r="D1" s="11"/>
      <c r="E1" s="11"/>
      <c r="G1" t="s">
        <v>15</v>
      </c>
    </row>
    <row r="2" spans="1:7" ht="20">
      <c r="A2" s="1" t="s">
        <v>45</v>
      </c>
      <c r="B2" s="1" t="s">
        <v>16</v>
      </c>
      <c r="C2" s="1" t="s">
        <v>17</v>
      </c>
      <c r="D2" s="1" t="s">
        <v>48</v>
      </c>
      <c r="E2" s="1" t="s">
        <v>49</v>
      </c>
    </row>
    <row r="3" spans="1:7" ht="20">
      <c r="A3" s="2">
        <v>32064</v>
      </c>
      <c r="B3" s="2">
        <v>1</v>
      </c>
      <c r="C3" s="2">
        <v>1</v>
      </c>
      <c r="D3" s="6">
        <v>44434.291666666664</v>
      </c>
      <c r="E3" s="6">
        <v>44434.791666666664</v>
      </c>
      <c r="G3" t="str">
        <f>CONCATENATE("INSERT INTO ", $A$1, "(", $A$2,",",$B$2,",",$C$2,",",$D$2,",",$E$2,") VALUES (",A3,",",B3,",",C3,",","'",TEXT(D3,"yyyy-mm-dd hh:mm:ss"),"'",",",,"'",TEXT(E3,"yyyy-mm-dd hh:mm:ss"),"');")</f>
        <v>INSERT INTO ON_CALL(Nurse,BlockFloor,BlockCode,OnCallStart,OnCallEnd) VALUES (32064,1,1,'2021-08-26 07:00:00','2021-08-26 19:00:00');</v>
      </c>
    </row>
    <row r="4" spans="1:7" ht="20">
      <c r="A4" s="2">
        <v>32247</v>
      </c>
      <c r="B4" s="2">
        <v>1</v>
      </c>
      <c r="C4" s="2">
        <v>1</v>
      </c>
      <c r="D4" s="6">
        <v>44433.291666666664</v>
      </c>
      <c r="E4" s="6">
        <v>44433.791666666664</v>
      </c>
      <c r="G4" t="str">
        <f t="shared" ref="G4:G67" si="0">CONCATENATE("INSERT INTO ", $A$1, "(", $A$2,",",$B$2,",",$C$2,",",$D$2,",",$E$2,") VALUES (",A4,",",B4,",",C4,",","'",TEXT(D4,"yyyy-mm-dd hh:mm:ss"),"'",",",,"'",TEXT(E4,"yyyy-mm-dd hh:mm:ss"),"');")</f>
        <v>INSERT INTO ON_CALL(Nurse,BlockFloor,BlockCode,OnCallStart,OnCallEnd) VALUES (32247,1,1,'2021-08-25 07:00:00','2021-08-25 19:00:00');</v>
      </c>
    </row>
    <row r="5" spans="1:7" ht="20">
      <c r="A5" s="2">
        <v>32339</v>
      </c>
      <c r="B5" s="2">
        <v>1</v>
      </c>
      <c r="C5" s="2">
        <v>1</v>
      </c>
      <c r="D5" s="6">
        <v>44433.791666666664</v>
      </c>
      <c r="E5" s="6">
        <v>44434.291666666664</v>
      </c>
      <c r="G5" t="str">
        <f t="shared" si="0"/>
        <v>INSERT INTO ON_CALL(Nurse,BlockFloor,BlockCode,OnCallStart,OnCallEnd) VALUES (32339,1,1,'2021-08-25 19:00:00','2021-08-26 07:00:00');</v>
      </c>
    </row>
    <row r="6" spans="1:7" ht="20">
      <c r="A6" s="2">
        <v>32339</v>
      </c>
      <c r="B6" s="2">
        <v>1</v>
      </c>
      <c r="C6" s="2">
        <v>1</v>
      </c>
      <c r="D6" s="6">
        <v>44434.791666666664</v>
      </c>
      <c r="E6" s="6">
        <v>44435.291666666664</v>
      </c>
      <c r="G6" t="str">
        <f t="shared" si="0"/>
        <v>INSERT INTO ON_CALL(Nurse,BlockFloor,BlockCode,OnCallStart,OnCallEnd) VALUES (32339,1,1,'2021-08-26 19:00:00','2021-08-27 07:00:00');</v>
      </c>
    </row>
    <row r="7" spans="1:7" ht="20">
      <c r="A7" s="2">
        <v>32362</v>
      </c>
      <c r="B7" s="2">
        <v>1</v>
      </c>
      <c r="C7" s="2">
        <v>1</v>
      </c>
      <c r="D7" s="6">
        <v>44435.291666666664</v>
      </c>
      <c r="E7" s="6">
        <v>44435.791666666664</v>
      </c>
      <c r="G7" t="str">
        <f t="shared" si="0"/>
        <v>INSERT INTO ON_CALL(Nurse,BlockFloor,BlockCode,OnCallStart,OnCallEnd) VALUES (32362,1,1,'2021-08-27 07:00:00','2021-08-27 19:00:00');</v>
      </c>
    </row>
    <row r="8" spans="1:7" ht="20">
      <c r="A8" s="2">
        <v>32426</v>
      </c>
      <c r="B8" s="2">
        <v>1</v>
      </c>
      <c r="C8" s="2">
        <v>1</v>
      </c>
      <c r="D8" s="6">
        <v>44432.291666666664</v>
      </c>
      <c r="E8" s="6">
        <v>44432.791666666664</v>
      </c>
      <c r="G8" t="str">
        <f t="shared" si="0"/>
        <v>INSERT INTO ON_CALL(Nurse,BlockFloor,BlockCode,OnCallStart,OnCallEnd) VALUES (32426,1,1,'2021-08-24 07:00:00','2021-08-24 19:00:00');</v>
      </c>
    </row>
    <row r="9" spans="1:7" ht="20">
      <c r="A9" s="2">
        <v>34631</v>
      </c>
      <c r="B9" s="2">
        <v>1</v>
      </c>
      <c r="C9" s="2">
        <v>1</v>
      </c>
      <c r="D9" s="6">
        <v>44435.791666666664</v>
      </c>
      <c r="E9" s="6">
        <v>44436.291666666664</v>
      </c>
      <c r="G9" t="str">
        <f t="shared" si="0"/>
        <v>INSERT INTO ON_CALL(Nurse,BlockFloor,BlockCode,OnCallStart,OnCallEnd) VALUES (34631,1,1,'2021-08-27 19:00:00','2021-08-28 07:00:00');</v>
      </c>
    </row>
    <row r="10" spans="1:7" ht="20">
      <c r="A10" s="2">
        <v>37019</v>
      </c>
      <c r="B10" s="2">
        <v>1</v>
      </c>
      <c r="C10" s="2">
        <v>1</v>
      </c>
      <c r="D10" s="6">
        <v>44432.791666666664</v>
      </c>
      <c r="E10" s="6">
        <v>44433.291666666664</v>
      </c>
      <c r="G10" t="str">
        <f t="shared" si="0"/>
        <v>INSERT INTO ON_CALL(Nurse,BlockFloor,BlockCode,OnCallStart,OnCallEnd) VALUES (37019,1,1,'2021-08-24 19:00:00','2021-08-25 07:00:00');</v>
      </c>
    </row>
    <row r="11" spans="1:7" ht="20">
      <c r="A11" s="2">
        <v>32064</v>
      </c>
      <c r="B11" s="2">
        <v>1</v>
      </c>
      <c r="C11" s="2">
        <v>2</v>
      </c>
      <c r="D11" s="6">
        <v>44434.291666666664</v>
      </c>
      <c r="E11" s="6">
        <v>44434.791666666664</v>
      </c>
      <c r="G11" t="str">
        <f t="shared" si="0"/>
        <v>INSERT INTO ON_CALL(Nurse,BlockFloor,BlockCode,OnCallStart,OnCallEnd) VALUES (32064,1,2,'2021-08-26 07:00:00','2021-08-26 19:00:00');</v>
      </c>
    </row>
    <row r="12" spans="1:7" ht="20">
      <c r="A12" s="2">
        <v>32247</v>
      </c>
      <c r="B12" s="2">
        <v>1</v>
      </c>
      <c r="C12" s="2">
        <v>2</v>
      </c>
      <c r="D12" s="6">
        <v>44433.291666666664</v>
      </c>
      <c r="E12" s="6">
        <v>44433.791666666664</v>
      </c>
      <c r="G12" t="str">
        <f t="shared" si="0"/>
        <v>INSERT INTO ON_CALL(Nurse,BlockFloor,BlockCode,OnCallStart,OnCallEnd) VALUES (32247,1,2,'2021-08-25 07:00:00','2021-08-25 19:00:00');</v>
      </c>
    </row>
    <row r="13" spans="1:7" ht="20">
      <c r="A13" s="2">
        <v>32339</v>
      </c>
      <c r="B13" s="2">
        <v>1</v>
      </c>
      <c r="C13" s="2">
        <v>2</v>
      </c>
      <c r="D13" s="6">
        <v>44433.791666666664</v>
      </c>
      <c r="E13" s="6">
        <v>44434.291666666664</v>
      </c>
      <c r="G13" t="str">
        <f t="shared" si="0"/>
        <v>INSERT INTO ON_CALL(Nurse,BlockFloor,BlockCode,OnCallStart,OnCallEnd) VALUES (32339,1,2,'2021-08-25 19:00:00','2021-08-26 07:00:00');</v>
      </c>
    </row>
    <row r="14" spans="1:7" ht="20">
      <c r="A14" s="2">
        <v>32339</v>
      </c>
      <c r="B14" s="2">
        <v>1</v>
      </c>
      <c r="C14" s="2">
        <v>2</v>
      </c>
      <c r="D14" s="6">
        <v>44434.791666666664</v>
      </c>
      <c r="E14" s="6">
        <v>44435.291666666664</v>
      </c>
      <c r="G14" t="str">
        <f t="shared" si="0"/>
        <v>INSERT INTO ON_CALL(Nurse,BlockFloor,BlockCode,OnCallStart,OnCallEnd) VALUES (32339,1,2,'2021-08-26 19:00:00','2021-08-27 07:00:00');</v>
      </c>
    </row>
    <row r="15" spans="1:7" ht="20">
      <c r="A15" s="2">
        <v>32362</v>
      </c>
      <c r="B15" s="2">
        <v>1</v>
      </c>
      <c r="C15" s="2">
        <v>2</v>
      </c>
      <c r="D15" s="6">
        <v>44435.291666666664</v>
      </c>
      <c r="E15" s="6">
        <v>44435.791666666664</v>
      </c>
      <c r="G15" t="str">
        <f t="shared" si="0"/>
        <v>INSERT INTO ON_CALL(Nurse,BlockFloor,BlockCode,OnCallStart,OnCallEnd) VALUES (32362,1,2,'2021-08-27 07:00:00','2021-08-27 19:00:00');</v>
      </c>
    </row>
    <row r="16" spans="1:7" ht="20">
      <c r="A16" s="2">
        <v>32426</v>
      </c>
      <c r="B16" s="2">
        <v>1</v>
      </c>
      <c r="C16" s="2">
        <v>2</v>
      </c>
      <c r="D16" s="6">
        <v>44432.291666666664</v>
      </c>
      <c r="E16" s="6">
        <v>44432.791666666664</v>
      </c>
      <c r="G16" t="str">
        <f t="shared" si="0"/>
        <v>INSERT INTO ON_CALL(Nurse,BlockFloor,BlockCode,OnCallStart,OnCallEnd) VALUES (32426,1,2,'2021-08-24 07:00:00','2021-08-24 19:00:00');</v>
      </c>
    </row>
    <row r="17" spans="1:7" ht="20">
      <c r="A17" s="2">
        <v>34631</v>
      </c>
      <c r="B17" s="2">
        <v>1</v>
      </c>
      <c r="C17" s="2">
        <v>2</v>
      </c>
      <c r="D17" s="6">
        <v>44435.791666666664</v>
      </c>
      <c r="E17" s="6">
        <v>44436.291666666664</v>
      </c>
      <c r="G17" t="str">
        <f t="shared" si="0"/>
        <v>INSERT INTO ON_CALL(Nurse,BlockFloor,BlockCode,OnCallStart,OnCallEnd) VALUES (34631,1,2,'2021-08-27 19:00:00','2021-08-28 07:00:00');</v>
      </c>
    </row>
    <row r="18" spans="1:7" ht="20">
      <c r="A18" s="2">
        <v>37019</v>
      </c>
      <c r="B18" s="2">
        <v>1</v>
      </c>
      <c r="C18" s="2">
        <v>2</v>
      </c>
      <c r="D18" s="6">
        <v>44432.791666666664</v>
      </c>
      <c r="E18" s="6">
        <v>44433.291666666664</v>
      </c>
      <c r="G18" t="str">
        <f t="shared" si="0"/>
        <v>INSERT INTO ON_CALL(Nurse,BlockFloor,BlockCode,OnCallStart,OnCallEnd) VALUES (37019,1,2,'2021-08-24 19:00:00','2021-08-25 07:00:00');</v>
      </c>
    </row>
    <row r="19" spans="1:7" ht="20">
      <c r="A19" s="2">
        <v>32064</v>
      </c>
      <c r="B19" s="2">
        <v>1</v>
      </c>
      <c r="C19" s="2">
        <v>3</v>
      </c>
      <c r="D19" s="6">
        <v>44434.291666666664</v>
      </c>
      <c r="E19" s="6">
        <v>44434.791666666664</v>
      </c>
      <c r="G19" t="str">
        <f t="shared" si="0"/>
        <v>INSERT INTO ON_CALL(Nurse,BlockFloor,BlockCode,OnCallStart,OnCallEnd) VALUES (32064,1,3,'2021-08-26 07:00:00','2021-08-26 19:00:00');</v>
      </c>
    </row>
    <row r="20" spans="1:7" ht="20">
      <c r="A20" s="2">
        <v>32247</v>
      </c>
      <c r="B20" s="2">
        <v>1</v>
      </c>
      <c r="C20" s="2">
        <v>3</v>
      </c>
      <c r="D20" s="6">
        <v>44433.291666666664</v>
      </c>
      <c r="E20" s="6">
        <v>44433.791666666664</v>
      </c>
      <c r="G20" t="str">
        <f t="shared" si="0"/>
        <v>INSERT INTO ON_CALL(Nurse,BlockFloor,BlockCode,OnCallStart,OnCallEnd) VALUES (32247,1,3,'2021-08-25 07:00:00','2021-08-25 19:00:00');</v>
      </c>
    </row>
    <row r="21" spans="1:7" ht="20">
      <c r="A21" s="2">
        <v>32339</v>
      </c>
      <c r="B21" s="2">
        <v>1</v>
      </c>
      <c r="C21" s="2">
        <v>3</v>
      </c>
      <c r="D21" s="6">
        <v>44433.791666666664</v>
      </c>
      <c r="E21" s="6">
        <v>44434.291666666664</v>
      </c>
      <c r="G21" t="str">
        <f t="shared" si="0"/>
        <v>INSERT INTO ON_CALL(Nurse,BlockFloor,BlockCode,OnCallStart,OnCallEnd) VALUES (32339,1,3,'2021-08-25 19:00:00','2021-08-26 07:00:00');</v>
      </c>
    </row>
    <row r="22" spans="1:7" ht="20">
      <c r="A22" s="2">
        <v>32339</v>
      </c>
      <c r="B22" s="2">
        <v>1</v>
      </c>
      <c r="C22" s="2">
        <v>3</v>
      </c>
      <c r="D22" s="6">
        <v>44434.791666666664</v>
      </c>
      <c r="E22" s="6">
        <v>44435.291666666664</v>
      </c>
      <c r="G22" t="str">
        <f t="shared" si="0"/>
        <v>INSERT INTO ON_CALL(Nurse,BlockFloor,BlockCode,OnCallStart,OnCallEnd) VALUES (32339,1,3,'2021-08-26 19:00:00','2021-08-27 07:00:00');</v>
      </c>
    </row>
    <row r="23" spans="1:7" ht="20">
      <c r="A23" s="2">
        <v>32362</v>
      </c>
      <c r="B23" s="2">
        <v>1</v>
      </c>
      <c r="C23" s="2">
        <v>3</v>
      </c>
      <c r="D23" s="6">
        <v>44435.291666666664</v>
      </c>
      <c r="E23" s="6">
        <v>44435.791666666664</v>
      </c>
      <c r="G23" t="str">
        <f t="shared" si="0"/>
        <v>INSERT INTO ON_CALL(Nurse,BlockFloor,BlockCode,OnCallStart,OnCallEnd) VALUES (32362,1,3,'2021-08-27 07:00:00','2021-08-27 19:00:00');</v>
      </c>
    </row>
    <row r="24" spans="1:7" ht="20">
      <c r="A24" s="2">
        <v>32426</v>
      </c>
      <c r="B24" s="2">
        <v>1</v>
      </c>
      <c r="C24" s="2">
        <v>3</v>
      </c>
      <c r="D24" s="6">
        <v>44432.291666666664</v>
      </c>
      <c r="E24" s="6">
        <v>44432.791666666664</v>
      </c>
      <c r="G24" t="str">
        <f t="shared" si="0"/>
        <v>INSERT INTO ON_CALL(Nurse,BlockFloor,BlockCode,OnCallStart,OnCallEnd) VALUES (32426,1,3,'2021-08-24 07:00:00','2021-08-24 19:00:00');</v>
      </c>
    </row>
    <row r="25" spans="1:7" ht="20">
      <c r="A25" s="2">
        <v>34631</v>
      </c>
      <c r="B25" s="2">
        <v>1</v>
      </c>
      <c r="C25" s="2">
        <v>3</v>
      </c>
      <c r="D25" s="6">
        <v>44435.791666666664</v>
      </c>
      <c r="E25" s="6">
        <v>44436.291666666664</v>
      </c>
      <c r="G25" t="str">
        <f t="shared" si="0"/>
        <v>INSERT INTO ON_CALL(Nurse,BlockFloor,BlockCode,OnCallStart,OnCallEnd) VALUES (34631,1,3,'2021-08-27 19:00:00','2021-08-28 07:00:00');</v>
      </c>
    </row>
    <row r="26" spans="1:7" ht="20">
      <c r="A26" s="2">
        <v>37019</v>
      </c>
      <c r="B26" s="2">
        <v>1</v>
      </c>
      <c r="C26" s="2">
        <v>3</v>
      </c>
      <c r="D26" s="6">
        <v>44432.791666666664</v>
      </c>
      <c r="E26" s="6">
        <v>44433.291666666664</v>
      </c>
      <c r="G26" t="str">
        <f t="shared" si="0"/>
        <v>INSERT INTO ON_CALL(Nurse,BlockFloor,BlockCode,OnCallStart,OnCallEnd) VALUES (37019,1,3,'2021-08-24 19:00:00','2021-08-25 07:00:00');</v>
      </c>
    </row>
    <row r="27" spans="1:7" ht="20">
      <c r="A27" s="2">
        <v>32064</v>
      </c>
      <c r="B27" s="2">
        <v>2</v>
      </c>
      <c r="C27" s="2">
        <v>1</v>
      </c>
      <c r="D27" s="6">
        <v>44435.791666666664</v>
      </c>
      <c r="E27" s="6">
        <v>44436.291666666664</v>
      </c>
      <c r="G27" t="str">
        <f t="shared" si="0"/>
        <v>INSERT INTO ON_CALL(Nurse,BlockFloor,BlockCode,OnCallStart,OnCallEnd) VALUES (32064,2,1,'2021-08-27 19:00:00','2021-08-28 07:00:00');</v>
      </c>
    </row>
    <row r="28" spans="1:7" ht="20">
      <c r="A28" s="2">
        <v>32247</v>
      </c>
      <c r="B28" s="2">
        <v>2</v>
      </c>
      <c r="C28" s="2">
        <v>1</v>
      </c>
      <c r="D28" s="6">
        <v>44434.791666666664</v>
      </c>
      <c r="E28" s="6">
        <v>44435.291666666664</v>
      </c>
      <c r="G28" t="str">
        <f t="shared" si="0"/>
        <v>INSERT INTO ON_CALL(Nurse,BlockFloor,BlockCode,OnCallStart,OnCallEnd) VALUES (32247,2,1,'2021-08-26 19:00:00','2021-08-27 07:00:00');</v>
      </c>
    </row>
    <row r="29" spans="1:7" ht="20">
      <c r="A29" s="2">
        <v>32339</v>
      </c>
      <c r="B29" s="2">
        <v>2</v>
      </c>
      <c r="C29" s="2">
        <v>1</v>
      </c>
      <c r="D29" s="6">
        <v>44434.291666666664</v>
      </c>
      <c r="E29" s="6">
        <v>44434.791666666664</v>
      </c>
      <c r="G29" t="str">
        <f t="shared" si="0"/>
        <v>INSERT INTO ON_CALL(Nurse,BlockFloor,BlockCode,OnCallStart,OnCallEnd) VALUES (32339,2,1,'2021-08-26 07:00:00','2021-08-26 19:00:00');</v>
      </c>
    </row>
    <row r="30" spans="1:7" ht="20">
      <c r="A30" s="2">
        <v>32426</v>
      </c>
      <c r="B30" s="2">
        <v>2</v>
      </c>
      <c r="C30" s="2">
        <v>1</v>
      </c>
      <c r="D30" s="6">
        <v>44433.791666666664</v>
      </c>
      <c r="E30" s="6">
        <v>44434.291666666664</v>
      </c>
      <c r="G30" t="str">
        <f t="shared" si="0"/>
        <v>INSERT INTO ON_CALL(Nurse,BlockFloor,BlockCode,OnCallStart,OnCallEnd) VALUES (32426,2,1,'2021-08-25 19:00:00','2021-08-26 07:00:00');</v>
      </c>
    </row>
    <row r="31" spans="1:7" ht="20">
      <c r="A31" s="2">
        <v>35704</v>
      </c>
      <c r="B31" s="2">
        <v>2</v>
      </c>
      <c r="C31" s="2">
        <v>1</v>
      </c>
      <c r="D31" s="6">
        <v>44435.291666666664</v>
      </c>
      <c r="E31" s="6">
        <v>44435.791666666664</v>
      </c>
      <c r="G31" t="str">
        <f t="shared" si="0"/>
        <v>INSERT INTO ON_CALL(Nurse,BlockFloor,BlockCode,OnCallStart,OnCallEnd) VALUES (35704,2,1,'2021-08-27 07:00:00','2021-08-27 19:00:00');</v>
      </c>
    </row>
    <row r="32" spans="1:7" ht="20">
      <c r="A32" s="2">
        <v>36285</v>
      </c>
      <c r="B32" s="2">
        <v>2</v>
      </c>
      <c r="C32" s="2">
        <v>1</v>
      </c>
      <c r="D32" s="6">
        <v>44432.791666666664</v>
      </c>
      <c r="E32" s="6">
        <v>44433.291666666664</v>
      </c>
      <c r="G32" t="str">
        <f t="shared" si="0"/>
        <v>INSERT INTO ON_CALL(Nurse,BlockFloor,BlockCode,OnCallStart,OnCallEnd) VALUES (36285,2,1,'2021-08-24 19:00:00','2021-08-25 07:00:00');</v>
      </c>
    </row>
    <row r="33" spans="1:7" ht="20">
      <c r="A33" s="2">
        <v>37019</v>
      </c>
      <c r="B33" s="2">
        <v>2</v>
      </c>
      <c r="C33" s="2">
        <v>1</v>
      </c>
      <c r="D33" s="6">
        <v>44433.291666666664</v>
      </c>
      <c r="E33" s="6">
        <v>44433.791666666664</v>
      </c>
      <c r="G33" t="str">
        <f t="shared" si="0"/>
        <v>INSERT INTO ON_CALL(Nurse,BlockFloor,BlockCode,OnCallStart,OnCallEnd) VALUES (37019,2,1,'2021-08-25 07:00:00','2021-08-25 19:00:00');</v>
      </c>
    </row>
    <row r="34" spans="1:7" ht="20">
      <c r="A34" s="2">
        <v>37225</v>
      </c>
      <c r="B34" s="2">
        <v>2</v>
      </c>
      <c r="C34" s="2">
        <v>1</v>
      </c>
      <c r="D34" s="6">
        <v>44432.291666666664</v>
      </c>
      <c r="E34" s="6">
        <v>44432.791666666664</v>
      </c>
      <c r="G34" t="str">
        <f t="shared" si="0"/>
        <v>INSERT INTO ON_CALL(Nurse,BlockFloor,BlockCode,OnCallStart,OnCallEnd) VALUES (37225,2,1,'2021-08-24 07:00:00','2021-08-24 19:00:00');</v>
      </c>
    </row>
    <row r="35" spans="1:7" ht="20">
      <c r="A35" s="2">
        <v>32064</v>
      </c>
      <c r="B35" s="2">
        <v>2</v>
      </c>
      <c r="C35" s="2">
        <v>2</v>
      </c>
      <c r="D35" s="6">
        <v>44435.791666666664</v>
      </c>
      <c r="E35" s="6">
        <v>44436.291666666664</v>
      </c>
      <c r="G35" t="str">
        <f t="shared" si="0"/>
        <v>INSERT INTO ON_CALL(Nurse,BlockFloor,BlockCode,OnCallStart,OnCallEnd) VALUES (32064,2,2,'2021-08-27 19:00:00','2021-08-28 07:00:00');</v>
      </c>
    </row>
    <row r="36" spans="1:7" ht="20">
      <c r="A36" s="2">
        <v>32247</v>
      </c>
      <c r="B36" s="2">
        <v>2</v>
      </c>
      <c r="C36" s="2">
        <v>2</v>
      </c>
      <c r="D36" s="6">
        <v>44434.791666666664</v>
      </c>
      <c r="E36" s="6">
        <v>44435.291666666664</v>
      </c>
      <c r="G36" t="str">
        <f t="shared" si="0"/>
        <v>INSERT INTO ON_CALL(Nurse,BlockFloor,BlockCode,OnCallStart,OnCallEnd) VALUES (32247,2,2,'2021-08-26 19:00:00','2021-08-27 07:00:00');</v>
      </c>
    </row>
    <row r="37" spans="1:7" ht="20">
      <c r="A37" s="2">
        <v>32339</v>
      </c>
      <c r="B37" s="2">
        <v>2</v>
      </c>
      <c r="C37" s="2">
        <v>2</v>
      </c>
      <c r="D37" s="6">
        <v>44434.291666666664</v>
      </c>
      <c r="E37" s="6">
        <v>44434.791666666664</v>
      </c>
      <c r="G37" t="str">
        <f t="shared" si="0"/>
        <v>INSERT INTO ON_CALL(Nurse,BlockFloor,BlockCode,OnCallStart,OnCallEnd) VALUES (32339,2,2,'2021-08-26 07:00:00','2021-08-26 19:00:00');</v>
      </c>
    </row>
    <row r="38" spans="1:7" ht="20">
      <c r="A38" s="2">
        <v>32426</v>
      </c>
      <c r="B38" s="2">
        <v>2</v>
      </c>
      <c r="C38" s="2">
        <v>2</v>
      </c>
      <c r="D38" s="6">
        <v>44433.791666666664</v>
      </c>
      <c r="E38" s="6">
        <v>44434.291666666664</v>
      </c>
      <c r="G38" t="str">
        <f t="shared" si="0"/>
        <v>INSERT INTO ON_CALL(Nurse,BlockFloor,BlockCode,OnCallStart,OnCallEnd) VALUES (32426,2,2,'2021-08-25 19:00:00','2021-08-26 07:00:00');</v>
      </c>
    </row>
    <row r="39" spans="1:7" ht="20">
      <c r="A39" s="2">
        <v>35704</v>
      </c>
      <c r="B39" s="2">
        <v>2</v>
      </c>
      <c r="C39" s="2">
        <v>2</v>
      </c>
      <c r="D39" s="6">
        <v>44435.291666666664</v>
      </c>
      <c r="E39" s="6">
        <v>44435.791666666664</v>
      </c>
      <c r="G39" t="str">
        <f t="shared" si="0"/>
        <v>INSERT INTO ON_CALL(Nurse,BlockFloor,BlockCode,OnCallStart,OnCallEnd) VALUES (35704,2,2,'2021-08-27 07:00:00','2021-08-27 19:00:00');</v>
      </c>
    </row>
    <row r="40" spans="1:7" ht="20">
      <c r="A40" s="2">
        <v>36285</v>
      </c>
      <c r="B40" s="2">
        <v>2</v>
      </c>
      <c r="C40" s="2">
        <v>2</v>
      </c>
      <c r="D40" s="6">
        <v>44432.791666666664</v>
      </c>
      <c r="E40" s="6">
        <v>44433.291666666664</v>
      </c>
      <c r="G40" t="str">
        <f t="shared" si="0"/>
        <v>INSERT INTO ON_CALL(Nurse,BlockFloor,BlockCode,OnCallStart,OnCallEnd) VALUES (36285,2,2,'2021-08-24 19:00:00','2021-08-25 07:00:00');</v>
      </c>
    </row>
    <row r="41" spans="1:7" ht="20">
      <c r="A41" s="2">
        <v>37019</v>
      </c>
      <c r="B41" s="2">
        <v>2</v>
      </c>
      <c r="C41" s="2">
        <v>2</v>
      </c>
      <c r="D41" s="6">
        <v>44433.291666666664</v>
      </c>
      <c r="E41" s="6">
        <v>44433.791666666664</v>
      </c>
      <c r="G41" t="str">
        <f t="shared" si="0"/>
        <v>INSERT INTO ON_CALL(Nurse,BlockFloor,BlockCode,OnCallStart,OnCallEnd) VALUES (37019,2,2,'2021-08-25 07:00:00','2021-08-25 19:00:00');</v>
      </c>
    </row>
    <row r="42" spans="1:7" ht="20">
      <c r="A42" s="2">
        <v>37225</v>
      </c>
      <c r="B42" s="2">
        <v>2</v>
      </c>
      <c r="C42" s="2">
        <v>2</v>
      </c>
      <c r="D42" s="6">
        <v>44432.291666666664</v>
      </c>
      <c r="E42" s="6">
        <v>44432.791666666664</v>
      </c>
      <c r="G42" t="str">
        <f t="shared" si="0"/>
        <v>INSERT INTO ON_CALL(Nurse,BlockFloor,BlockCode,OnCallStart,OnCallEnd) VALUES (37225,2,2,'2021-08-24 07:00:00','2021-08-24 19:00:00');</v>
      </c>
    </row>
    <row r="43" spans="1:7" ht="20">
      <c r="A43" s="2">
        <v>32064</v>
      </c>
      <c r="B43" s="2">
        <v>2</v>
      </c>
      <c r="C43" s="2">
        <v>3</v>
      </c>
      <c r="D43" s="6">
        <v>44435.791666666664</v>
      </c>
      <c r="E43" s="6">
        <v>44436.291666666664</v>
      </c>
      <c r="G43" t="str">
        <f t="shared" si="0"/>
        <v>INSERT INTO ON_CALL(Nurse,BlockFloor,BlockCode,OnCallStart,OnCallEnd) VALUES (32064,2,3,'2021-08-27 19:00:00','2021-08-28 07:00:00');</v>
      </c>
    </row>
    <row r="44" spans="1:7" ht="20">
      <c r="A44" s="2">
        <v>32247</v>
      </c>
      <c r="B44" s="2">
        <v>2</v>
      </c>
      <c r="C44" s="2">
        <v>3</v>
      </c>
      <c r="D44" s="6">
        <v>44434.791666666664</v>
      </c>
      <c r="E44" s="6">
        <v>44435.291666666664</v>
      </c>
      <c r="G44" t="str">
        <f t="shared" si="0"/>
        <v>INSERT INTO ON_CALL(Nurse,BlockFloor,BlockCode,OnCallStart,OnCallEnd) VALUES (32247,2,3,'2021-08-26 19:00:00','2021-08-27 07:00:00');</v>
      </c>
    </row>
    <row r="45" spans="1:7" ht="20">
      <c r="A45" s="2">
        <v>32339</v>
      </c>
      <c r="B45" s="2">
        <v>2</v>
      </c>
      <c r="C45" s="2">
        <v>3</v>
      </c>
      <c r="D45" s="6">
        <v>44434.291666666664</v>
      </c>
      <c r="E45" s="6">
        <v>44434.791666666664</v>
      </c>
      <c r="G45" t="str">
        <f t="shared" si="0"/>
        <v>INSERT INTO ON_CALL(Nurse,BlockFloor,BlockCode,OnCallStart,OnCallEnd) VALUES (32339,2,3,'2021-08-26 07:00:00','2021-08-26 19:00:00');</v>
      </c>
    </row>
    <row r="46" spans="1:7" ht="20">
      <c r="A46" s="2">
        <v>32426</v>
      </c>
      <c r="B46" s="2">
        <v>2</v>
      </c>
      <c r="C46" s="2">
        <v>3</v>
      </c>
      <c r="D46" s="6">
        <v>44433.791666666664</v>
      </c>
      <c r="E46" s="6">
        <v>44434.291666666664</v>
      </c>
      <c r="G46" t="str">
        <f t="shared" si="0"/>
        <v>INSERT INTO ON_CALL(Nurse,BlockFloor,BlockCode,OnCallStart,OnCallEnd) VALUES (32426,2,3,'2021-08-25 19:00:00','2021-08-26 07:00:00');</v>
      </c>
    </row>
    <row r="47" spans="1:7" ht="20">
      <c r="A47" s="2">
        <v>35704</v>
      </c>
      <c r="B47" s="2">
        <v>2</v>
      </c>
      <c r="C47" s="2">
        <v>3</v>
      </c>
      <c r="D47" s="6">
        <v>44435.291666666664</v>
      </c>
      <c r="E47" s="6">
        <v>44435.791666666664</v>
      </c>
      <c r="G47" t="str">
        <f t="shared" si="0"/>
        <v>INSERT INTO ON_CALL(Nurse,BlockFloor,BlockCode,OnCallStart,OnCallEnd) VALUES (35704,2,3,'2021-08-27 07:00:00','2021-08-27 19:00:00');</v>
      </c>
    </row>
    <row r="48" spans="1:7" ht="20">
      <c r="A48" s="2">
        <v>36285</v>
      </c>
      <c r="B48" s="2">
        <v>2</v>
      </c>
      <c r="C48" s="2">
        <v>3</v>
      </c>
      <c r="D48" s="6">
        <v>44432.791666666664</v>
      </c>
      <c r="E48" s="6">
        <v>44433.291666666664</v>
      </c>
      <c r="G48" t="str">
        <f t="shared" si="0"/>
        <v>INSERT INTO ON_CALL(Nurse,BlockFloor,BlockCode,OnCallStart,OnCallEnd) VALUES (36285,2,3,'2021-08-24 19:00:00','2021-08-25 07:00:00');</v>
      </c>
    </row>
    <row r="49" spans="1:7" ht="20">
      <c r="A49" s="2">
        <v>37019</v>
      </c>
      <c r="B49" s="2">
        <v>2</v>
      </c>
      <c r="C49" s="2">
        <v>3</v>
      </c>
      <c r="D49" s="6">
        <v>44433.291666666664</v>
      </c>
      <c r="E49" s="6">
        <v>44433.791666666664</v>
      </c>
      <c r="G49" t="str">
        <f t="shared" si="0"/>
        <v>INSERT INTO ON_CALL(Nurse,BlockFloor,BlockCode,OnCallStart,OnCallEnd) VALUES (37019,2,3,'2021-08-25 07:00:00','2021-08-25 19:00:00');</v>
      </c>
    </row>
    <row r="50" spans="1:7" ht="20">
      <c r="A50" s="2">
        <v>37225</v>
      </c>
      <c r="B50" s="2">
        <v>2</v>
      </c>
      <c r="C50" s="2">
        <v>3</v>
      </c>
      <c r="D50" s="6">
        <v>44432.291666666664</v>
      </c>
      <c r="E50" s="6">
        <v>44432.791666666664</v>
      </c>
      <c r="G50" t="str">
        <f t="shared" si="0"/>
        <v>INSERT INTO ON_CALL(Nurse,BlockFloor,BlockCode,OnCallStart,OnCallEnd) VALUES (37225,2,3,'2021-08-24 07:00:00','2021-08-24 19:00:00');</v>
      </c>
    </row>
    <row r="51" spans="1:7" ht="20">
      <c r="A51" s="2">
        <v>32247</v>
      </c>
      <c r="B51" s="2">
        <v>3</v>
      </c>
      <c r="C51" s="2">
        <v>1</v>
      </c>
      <c r="D51" s="6">
        <v>44435.291666666664</v>
      </c>
      <c r="E51" s="6">
        <v>44435.791666666664</v>
      </c>
      <c r="G51" t="str">
        <f t="shared" si="0"/>
        <v>INSERT INTO ON_CALL(Nurse,BlockFloor,BlockCode,OnCallStart,OnCallEnd) VALUES (32247,3,1,'2021-08-27 07:00:00','2021-08-27 19:00:00');</v>
      </c>
    </row>
    <row r="52" spans="1:7" ht="20">
      <c r="A52" s="2">
        <v>32339</v>
      </c>
      <c r="B52" s="2">
        <v>3</v>
      </c>
      <c r="C52" s="2">
        <v>1</v>
      </c>
      <c r="D52" s="6">
        <v>44435.791666666664</v>
      </c>
      <c r="E52" s="6">
        <v>44436.291666666664</v>
      </c>
      <c r="G52" t="str">
        <f t="shared" si="0"/>
        <v>INSERT INTO ON_CALL(Nurse,BlockFloor,BlockCode,OnCallStart,OnCallEnd) VALUES (32339,3,1,'2021-08-27 19:00:00','2021-08-28 07:00:00');</v>
      </c>
    </row>
    <row r="53" spans="1:7" ht="20">
      <c r="A53" s="2">
        <v>32362</v>
      </c>
      <c r="B53" s="2">
        <v>3</v>
      </c>
      <c r="C53" s="2">
        <v>1</v>
      </c>
      <c r="D53" s="6">
        <v>44432.291666666664</v>
      </c>
      <c r="E53" s="6">
        <v>44432.791666666664</v>
      </c>
      <c r="G53" t="str">
        <f t="shared" si="0"/>
        <v>INSERT INTO ON_CALL(Nurse,BlockFloor,BlockCode,OnCallStart,OnCallEnd) VALUES (32362,3,1,'2021-08-24 07:00:00','2021-08-24 19:00:00');</v>
      </c>
    </row>
    <row r="54" spans="1:7" ht="20">
      <c r="A54" s="2">
        <v>32426</v>
      </c>
      <c r="B54" s="2">
        <v>3</v>
      </c>
      <c r="C54" s="2">
        <v>1</v>
      </c>
      <c r="D54" s="6">
        <v>44434.291666666664</v>
      </c>
      <c r="E54" s="6">
        <v>44434.791666666664</v>
      </c>
      <c r="G54" t="str">
        <f t="shared" si="0"/>
        <v>INSERT INTO ON_CALL(Nurse,BlockFloor,BlockCode,OnCallStart,OnCallEnd) VALUES (32426,3,1,'2021-08-26 07:00:00','2021-08-26 19:00:00');</v>
      </c>
    </row>
    <row r="55" spans="1:7" ht="20">
      <c r="A55" s="2">
        <v>34631</v>
      </c>
      <c r="B55" s="2">
        <v>3</v>
      </c>
      <c r="C55" s="2">
        <v>1</v>
      </c>
      <c r="D55" s="6">
        <v>44432.791666666664</v>
      </c>
      <c r="E55" s="6">
        <v>44433.291666666664</v>
      </c>
      <c r="G55" t="str">
        <f t="shared" si="0"/>
        <v>INSERT INTO ON_CALL(Nurse,BlockFloor,BlockCode,OnCallStart,OnCallEnd) VALUES (34631,3,1,'2021-08-24 19:00:00','2021-08-25 07:00:00');</v>
      </c>
    </row>
    <row r="56" spans="1:7" ht="20">
      <c r="A56" s="2">
        <v>36285</v>
      </c>
      <c r="B56" s="2">
        <v>3</v>
      </c>
      <c r="C56" s="2">
        <v>1</v>
      </c>
      <c r="D56" s="6">
        <v>44433.291666666664</v>
      </c>
      <c r="E56" s="6">
        <v>44433.791666666664</v>
      </c>
      <c r="G56" t="str">
        <f t="shared" si="0"/>
        <v>INSERT INTO ON_CALL(Nurse,BlockFloor,BlockCode,OnCallStart,OnCallEnd) VALUES (36285,3,1,'2021-08-25 07:00:00','2021-08-25 19:00:00');</v>
      </c>
    </row>
    <row r="57" spans="1:7" ht="20">
      <c r="A57" s="2">
        <v>37019</v>
      </c>
      <c r="B57" s="2">
        <v>3</v>
      </c>
      <c r="C57" s="2">
        <v>1</v>
      </c>
      <c r="D57" s="6">
        <v>44434.791666666664</v>
      </c>
      <c r="E57" s="6">
        <v>44435.291666666664</v>
      </c>
      <c r="G57" t="str">
        <f t="shared" si="0"/>
        <v>INSERT INTO ON_CALL(Nurse,BlockFloor,BlockCode,OnCallStart,OnCallEnd) VALUES (37019,3,1,'2021-08-26 19:00:00','2021-08-27 07:00:00');</v>
      </c>
    </row>
    <row r="58" spans="1:7" ht="20">
      <c r="A58" s="2">
        <v>37225</v>
      </c>
      <c r="B58" s="2">
        <v>3</v>
      </c>
      <c r="C58" s="2">
        <v>1</v>
      </c>
      <c r="D58" s="6">
        <v>44433.791666666664</v>
      </c>
      <c r="E58" s="6">
        <v>44434.291666666664</v>
      </c>
      <c r="G58" t="str">
        <f t="shared" si="0"/>
        <v>INSERT INTO ON_CALL(Nurse,BlockFloor,BlockCode,OnCallStart,OnCallEnd) VALUES (37225,3,1,'2021-08-25 19:00:00','2021-08-26 07:00:00');</v>
      </c>
    </row>
    <row r="59" spans="1:7" ht="20">
      <c r="A59" s="2">
        <v>32247</v>
      </c>
      <c r="B59" s="2">
        <v>3</v>
      </c>
      <c r="C59" s="2">
        <v>2</v>
      </c>
      <c r="D59" s="6">
        <v>44435.291666666664</v>
      </c>
      <c r="E59" s="6">
        <v>44435.791666666664</v>
      </c>
      <c r="G59" t="str">
        <f t="shared" si="0"/>
        <v>INSERT INTO ON_CALL(Nurse,BlockFloor,BlockCode,OnCallStart,OnCallEnd) VALUES (32247,3,2,'2021-08-27 07:00:00','2021-08-27 19:00:00');</v>
      </c>
    </row>
    <row r="60" spans="1:7" ht="20">
      <c r="A60" s="2">
        <v>32339</v>
      </c>
      <c r="B60" s="2">
        <v>3</v>
      </c>
      <c r="C60" s="2">
        <v>2</v>
      </c>
      <c r="D60" s="6">
        <v>44435.791666666664</v>
      </c>
      <c r="E60" s="6">
        <v>44436.291666666664</v>
      </c>
      <c r="G60" t="str">
        <f t="shared" si="0"/>
        <v>INSERT INTO ON_CALL(Nurse,BlockFloor,BlockCode,OnCallStart,OnCallEnd) VALUES (32339,3,2,'2021-08-27 19:00:00','2021-08-28 07:00:00');</v>
      </c>
    </row>
    <row r="61" spans="1:7" ht="20">
      <c r="A61" s="2">
        <v>32362</v>
      </c>
      <c r="B61" s="2">
        <v>3</v>
      </c>
      <c r="C61" s="2">
        <v>2</v>
      </c>
      <c r="D61" s="6">
        <v>44432.291666666664</v>
      </c>
      <c r="E61" s="6">
        <v>44432.791666666664</v>
      </c>
      <c r="G61" t="str">
        <f t="shared" si="0"/>
        <v>INSERT INTO ON_CALL(Nurse,BlockFloor,BlockCode,OnCallStart,OnCallEnd) VALUES (32362,3,2,'2021-08-24 07:00:00','2021-08-24 19:00:00');</v>
      </c>
    </row>
    <row r="62" spans="1:7" ht="20">
      <c r="A62" s="2">
        <v>32426</v>
      </c>
      <c r="B62" s="2">
        <v>3</v>
      </c>
      <c r="C62" s="2">
        <v>2</v>
      </c>
      <c r="D62" s="6">
        <v>44434.291666666664</v>
      </c>
      <c r="E62" s="6">
        <v>44434.791666666664</v>
      </c>
      <c r="G62" t="str">
        <f t="shared" si="0"/>
        <v>INSERT INTO ON_CALL(Nurse,BlockFloor,BlockCode,OnCallStart,OnCallEnd) VALUES (32426,3,2,'2021-08-26 07:00:00','2021-08-26 19:00:00');</v>
      </c>
    </row>
    <row r="63" spans="1:7" ht="20">
      <c r="A63" s="2">
        <v>34631</v>
      </c>
      <c r="B63" s="2">
        <v>3</v>
      </c>
      <c r="C63" s="2">
        <v>2</v>
      </c>
      <c r="D63" s="6">
        <v>44432.791666666664</v>
      </c>
      <c r="E63" s="6">
        <v>44433.291666666664</v>
      </c>
      <c r="G63" t="str">
        <f t="shared" si="0"/>
        <v>INSERT INTO ON_CALL(Nurse,BlockFloor,BlockCode,OnCallStart,OnCallEnd) VALUES (34631,3,2,'2021-08-24 19:00:00','2021-08-25 07:00:00');</v>
      </c>
    </row>
    <row r="64" spans="1:7" ht="20">
      <c r="A64" s="2">
        <v>36285</v>
      </c>
      <c r="B64" s="2">
        <v>3</v>
      </c>
      <c r="C64" s="2">
        <v>2</v>
      </c>
      <c r="D64" s="6">
        <v>44433.291666666664</v>
      </c>
      <c r="E64" s="6">
        <v>44433.791666666664</v>
      </c>
      <c r="G64" t="str">
        <f t="shared" si="0"/>
        <v>INSERT INTO ON_CALL(Nurse,BlockFloor,BlockCode,OnCallStart,OnCallEnd) VALUES (36285,3,2,'2021-08-25 07:00:00','2021-08-25 19:00:00');</v>
      </c>
    </row>
    <row r="65" spans="1:7" ht="20">
      <c r="A65" s="2">
        <v>37019</v>
      </c>
      <c r="B65" s="2">
        <v>3</v>
      </c>
      <c r="C65" s="2">
        <v>2</v>
      </c>
      <c r="D65" s="6">
        <v>44434.791666666664</v>
      </c>
      <c r="E65" s="6">
        <v>44435.291666666664</v>
      </c>
      <c r="G65" t="str">
        <f t="shared" si="0"/>
        <v>INSERT INTO ON_CALL(Nurse,BlockFloor,BlockCode,OnCallStart,OnCallEnd) VALUES (37019,3,2,'2021-08-26 19:00:00','2021-08-27 07:00:00');</v>
      </c>
    </row>
    <row r="66" spans="1:7" ht="20">
      <c r="A66" s="2">
        <v>37225</v>
      </c>
      <c r="B66" s="2">
        <v>3</v>
      </c>
      <c r="C66" s="2">
        <v>2</v>
      </c>
      <c r="D66" s="6">
        <v>44433.791666666664</v>
      </c>
      <c r="E66" s="6">
        <v>44434.291666666664</v>
      </c>
      <c r="G66" t="str">
        <f t="shared" si="0"/>
        <v>INSERT INTO ON_CALL(Nurse,BlockFloor,BlockCode,OnCallStart,OnCallEnd) VALUES (37225,3,2,'2021-08-25 19:00:00','2021-08-26 07:00:00');</v>
      </c>
    </row>
    <row r="67" spans="1:7" ht="20">
      <c r="A67" s="2">
        <v>32247</v>
      </c>
      <c r="B67" s="2">
        <v>3</v>
      </c>
      <c r="C67" s="2">
        <v>3</v>
      </c>
      <c r="D67" s="6">
        <v>44435.291666666664</v>
      </c>
      <c r="E67" s="6">
        <v>44435.791666666664</v>
      </c>
      <c r="G67" t="str">
        <f t="shared" si="0"/>
        <v>INSERT INTO ON_CALL(Nurse,BlockFloor,BlockCode,OnCallStart,OnCallEnd) VALUES (32247,3,3,'2021-08-27 07:00:00','2021-08-27 19:00:00');</v>
      </c>
    </row>
    <row r="68" spans="1:7" ht="20">
      <c r="A68" s="2">
        <v>32339</v>
      </c>
      <c r="B68" s="2">
        <v>3</v>
      </c>
      <c r="C68" s="2">
        <v>3</v>
      </c>
      <c r="D68" s="6">
        <v>44435.791666666664</v>
      </c>
      <c r="E68" s="6">
        <v>44436.291666666664</v>
      </c>
      <c r="G68" t="str">
        <f t="shared" ref="G68:G98" si="1">CONCATENATE("INSERT INTO ", $A$1, "(", $A$2,",",$B$2,",",$C$2,",",$D$2,",",$E$2,") VALUES (",A68,",",B68,",",C68,",","'",TEXT(D68,"yyyy-mm-dd hh:mm:ss"),"'",",",,"'",TEXT(E68,"yyyy-mm-dd hh:mm:ss"),"');")</f>
        <v>INSERT INTO ON_CALL(Nurse,BlockFloor,BlockCode,OnCallStart,OnCallEnd) VALUES (32339,3,3,'2021-08-27 19:00:00','2021-08-28 07:00:00');</v>
      </c>
    </row>
    <row r="69" spans="1:7" ht="20">
      <c r="A69" s="2">
        <v>32362</v>
      </c>
      <c r="B69" s="2">
        <v>3</v>
      </c>
      <c r="C69" s="2">
        <v>3</v>
      </c>
      <c r="D69" s="6">
        <v>44432.291666666664</v>
      </c>
      <c r="E69" s="6">
        <v>44432.791666666664</v>
      </c>
      <c r="G69" t="str">
        <f t="shared" si="1"/>
        <v>INSERT INTO ON_CALL(Nurse,BlockFloor,BlockCode,OnCallStart,OnCallEnd) VALUES (32362,3,3,'2021-08-24 07:00:00','2021-08-24 19:00:00');</v>
      </c>
    </row>
    <row r="70" spans="1:7" ht="20">
      <c r="A70" s="2">
        <v>32426</v>
      </c>
      <c r="B70" s="2">
        <v>3</v>
      </c>
      <c r="C70" s="2">
        <v>3</v>
      </c>
      <c r="D70" s="6">
        <v>44434.291666666664</v>
      </c>
      <c r="E70" s="6">
        <v>44434.791666666664</v>
      </c>
      <c r="G70" t="str">
        <f t="shared" si="1"/>
        <v>INSERT INTO ON_CALL(Nurse,BlockFloor,BlockCode,OnCallStart,OnCallEnd) VALUES (32426,3,3,'2021-08-26 07:00:00','2021-08-26 19:00:00');</v>
      </c>
    </row>
    <row r="71" spans="1:7" ht="20">
      <c r="A71" s="2">
        <v>34631</v>
      </c>
      <c r="B71" s="2">
        <v>3</v>
      </c>
      <c r="C71" s="2">
        <v>3</v>
      </c>
      <c r="D71" s="6">
        <v>44432.791666666664</v>
      </c>
      <c r="E71" s="6">
        <v>44433.291666666664</v>
      </c>
      <c r="G71" t="str">
        <f t="shared" si="1"/>
        <v>INSERT INTO ON_CALL(Nurse,BlockFloor,BlockCode,OnCallStart,OnCallEnd) VALUES (34631,3,3,'2021-08-24 19:00:00','2021-08-25 07:00:00');</v>
      </c>
    </row>
    <row r="72" spans="1:7" ht="20">
      <c r="A72" s="2">
        <v>36285</v>
      </c>
      <c r="B72" s="2">
        <v>3</v>
      </c>
      <c r="C72" s="2">
        <v>3</v>
      </c>
      <c r="D72" s="6">
        <v>44433.291666666664</v>
      </c>
      <c r="E72" s="6">
        <v>44433.791666666664</v>
      </c>
      <c r="G72" t="str">
        <f t="shared" si="1"/>
        <v>INSERT INTO ON_CALL(Nurse,BlockFloor,BlockCode,OnCallStart,OnCallEnd) VALUES (36285,3,3,'2021-08-25 07:00:00','2021-08-25 19:00:00');</v>
      </c>
    </row>
    <row r="73" spans="1:7" ht="20">
      <c r="A73" s="2">
        <v>37019</v>
      </c>
      <c r="B73" s="2">
        <v>3</v>
      </c>
      <c r="C73" s="2">
        <v>3</v>
      </c>
      <c r="D73" s="6">
        <v>44434.791666666664</v>
      </c>
      <c r="E73" s="6">
        <v>44435.291666666664</v>
      </c>
      <c r="G73" t="str">
        <f t="shared" si="1"/>
        <v>INSERT INTO ON_CALL(Nurse,BlockFloor,BlockCode,OnCallStart,OnCallEnd) VALUES (37019,3,3,'2021-08-26 19:00:00','2021-08-27 07:00:00');</v>
      </c>
    </row>
    <row r="74" spans="1:7" ht="20">
      <c r="A74" s="2">
        <v>37225</v>
      </c>
      <c r="B74" s="2">
        <v>3</v>
      </c>
      <c r="C74" s="2">
        <v>3</v>
      </c>
      <c r="D74" s="6">
        <v>44433.791666666664</v>
      </c>
      <c r="E74" s="6">
        <v>44434.291666666664</v>
      </c>
      <c r="G74" t="str">
        <f t="shared" si="1"/>
        <v>INSERT INTO ON_CALL(Nurse,BlockFloor,BlockCode,OnCallStart,OnCallEnd) VALUES (37225,3,3,'2021-08-25 19:00:00','2021-08-26 07:00:00');</v>
      </c>
    </row>
    <row r="75" spans="1:7" ht="20">
      <c r="A75" s="2">
        <v>32064</v>
      </c>
      <c r="B75" s="2">
        <v>4</v>
      </c>
      <c r="C75" s="2">
        <v>1</v>
      </c>
      <c r="D75" s="6">
        <v>44432.791666666664</v>
      </c>
      <c r="E75" s="6">
        <v>44433.291666666664</v>
      </c>
      <c r="G75" t="str">
        <f t="shared" si="1"/>
        <v>INSERT INTO ON_CALL(Nurse,BlockFloor,BlockCode,OnCallStart,OnCallEnd) VALUES (32064,4,1,'2021-08-24 19:00:00','2021-08-25 07:00:00');</v>
      </c>
    </row>
    <row r="76" spans="1:7" ht="20">
      <c r="A76" s="2">
        <v>32362</v>
      </c>
      <c r="B76" s="2">
        <v>4</v>
      </c>
      <c r="C76" s="2">
        <v>1</v>
      </c>
      <c r="D76" s="6">
        <v>44433.791666666664</v>
      </c>
      <c r="E76" s="6">
        <v>44434.291666666664</v>
      </c>
      <c r="G76" t="str">
        <f t="shared" si="1"/>
        <v>INSERT INTO ON_CALL(Nurse,BlockFloor,BlockCode,OnCallStart,OnCallEnd) VALUES (32362,4,1,'2021-08-25 19:00:00','2021-08-26 07:00:00');</v>
      </c>
    </row>
    <row r="77" spans="1:7" ht="20">
      <c r="A77" s="2">
        <v>32426</v>
      </c>
      <c r="B77" s="2">
        <v>4</v>
      </c>
      <c r="C77" s="2">
        <v>1</v>
      </c>
      <c r="D77" s="6">
        <v>44435.791666666664</v>
      </c>
      <c r="E77" s="6">
        <v>44436.291666666664</v>
      </c>
      <c r="G77" t="str">
        <f t="shared" si="1"/>
        <v>INSERT INTO ON_CALL(Nurse,BlockFloor,BlockCode,OnCallStart,OnCallEnd) VALUES (32426,4,1,'2021-08-27 19:00:00','2021-08-28 07:00:00');</v>
      </c>
    </row>
    <row r="78" spans="1:7" ht="20">
      <c r="A78" s="2">
        <v>34631</v>
      </c>
      <c r="B78" s="2">
        <v>4</v>
      </c>
      <c r="C78" s="2">
        <v>1</v>
      </c>
      <c r="D78" s="6">
        <v>44433.291666666664</v>
      </c>
      <c r="E78" s="6">
        <v>44433.791666666664</v>
      </c>
      <c r="G78" t="str">
        <f t="shared" si="1"/>
        <v>INSERT INTO ON_CALL(Nurse,BlockFloor,BlockCode,OnCallStart,OnCallEnd) VALUES (34631,4,1,'2021-08-25 07:00:00','2021-08-25 19:00:00');</v>
      </c>
    </row>
    <row r="79" spans="1:7" ht="20">
      <c r="A79" s="2">
        <v>35704</v>
      </c>
      <c r="B79" s="2">
        <v>4</v>
      </c>
      <c r="C79" s="2">
        <v>1</v>
      </c>
      <c r="D79" s="6">
        <v>44432.291666666664</v>
      </c>
      <c r="E79" s="6">
        <v>44432.791666666664</v>
      </c>
      <c r="G79" t="str">
        <f t="shared" si="1"/>
        <v>INSERT INTO ON_CALL(Nurse,BlockFloor,BlockCode,OnCallStart,OnCallEnd) VALUES (35704,4,1,'2021-08-24 07:00:00','2021-08-24 19:00:00');</v>
      </c>
    </row>
    <row r="80" spans="1:7" ht="20">
      <c r="A80" s="2">
        <v>36285</v>
      </c>
      <c r="B80" s="2">
        <v>4</v>
      </c>
      <c r="C80" s="2">
        <v>1</v>
      </c>
      <c r="D80" s="6">
        <v>44434.791666666664</v>
      </c>
      <c r="E80" s="6">
        <v>44435.291666666664</v>
      </c>
      <c r="G80" t="str">
        <f t="shared" si="1"/>
        <v>INSERT INTO ON_CALL(Nurse,BlockFloor,BlockCode,OnCallStart,OnCallEnd) VALUES (36285,4,1,'2021-08-26 19:00:00','2021-08-27 07:00:00');</v>
      </c>
    </row>
    <row r="81" spans="1:7" ht="20">
      <c r="A81" s="2">
        <v>37019</v>
      </c>
      <c r="B81" s="2">
        <v>4</v>
      </c>
      <c r="C81" s="2">
        <v>1</v>
      </c>
      <c r="D81" s="6">
        <v>44435.291666666664</v>
      </c>
      <c r="E81" s="6">
        <v>44435.791666666664</v>
      </c>
      <c r="G81" t="str">
        <f t="shared" si="1"/>
        <v>INSERT INTO ON_CALL(Nurse,BlockFloor,BlockCode,OnCallStart,OnCallEnd) VALUES (37019,4,1,'2021-08-27 07:00:00','2021-08-27 19:00:00');</v>
      </c>
    </row>
    <row r="82" spans="1:7" ht="20">
      <c r="A82" s="2">
        <v>37225</v>
      </c>
      <c r="B82" s="2">
        <v>4</v>
      </c>
      <c r="C82" s="2">
        <v>1</v>
      </c>
      <c r="D82" s="6">
        <v>44434.291666666664</v>
      </c>
      <c r="E82" s="6">
        <v>44434.791666666664</v>
      </c>
      <c r="G82" t="str">
        <f t="shared" si="1"/>
        <v>INSERT INTO ON_CALL(Nurse,BlockFloor,BlockCode,OnCallStart,OnCallEnd) VALUES (37225,4,1,'2021-08-26 07:00:00','2021-08-26 19:00:00');</v>
      </c>
    </row>
    <row r="83" spans="1:7" ht="20">
      <c r="A83" s="2">
        <v>32064</v>
      </c>
      <c r="B83" s="2">
        <v>4</v>
      </c>
      <c r="C83" s="2">
        <v>2</v>
      </c>
      <c r="D83" s="6">
        <v>44432.791666666664</v>
      </c>
      <c r="E83" s="6">
        <v>44433.291666666664</v>
      </c>
      <c r="G83" t="str">
        <f t="shared" si="1"/>
        <v>INSERT INTO ON_CALL(Nurse,BlockFloor,BlockCode,OnCallStart,OnCallEnd) VALUES (32064,4,2,'2021-08-24 19:00:00','2021-08-25 07:00:00');</v>
      </c>
    </row>
    <row r="84" spans="1:7" ht="20">
      <c r="A84" s="2">
        <v>32362</v>
      </c>
      <c r="B84" s="2">
        <v>4</v>
      </c>
      <c r="C84" s="2">
        <v>2</v>
      </c>
      <c r="D84" s="6">
        <v>44433.791666666664</v>
      </c>
      <c r="E84" s="6">
        <v>44434.291666666664</v>
      </c>
      <c r="G84" t="str">
        <f t="shared" si="1"/>
        <v>INSERT INTO ON_CALL(Nurse,BlockFloor,BlockCode,OnCallStart,OnCallEnd) VALUES (32362,4,2,'2021-08-25 19:00:00','2021-08-26 07:00:00');</v>
      </c>
    </row>
    <row r="85" spans="1:7" ht="20">
      <c r="A85" s="2">
        <v>32426</v>
      </c>
      <c r="B85" s="2">
        <v>4</v>
      </c>
      <c r="C85" s="2">
        <v>2</v>
      </c>
      <c r="D85" s="6">
        <v>44435.791666666664</v>
      </c>
      <c r="E85" s="6">
        <v>44436.291666666664</v>
      </c>
      <c r="G85" t="str">
        <f t="shared" si="1"/>
        <v>INSERT INTO ON_CALL(Nurse,BlockFloor,BlockCode,OnCallStart,OnCallEnd) VALUES (32426,4,2,'2021-08-27 19:00:00','2021-08-28 07:00:00');</v>
      </c>
    </row>
    <row r="86" spans="1:7" ht="20">
      <c r="A86" s="2">
        <v>34631</v>
      </c>
      <c r="B86" s="2">
        <v>4</v>
      </c>
      <c r="C86" s="2">
        <v>2</v>
      </c>
      <c r="D86" s="6">
        <v>44433.291666666664</v>
      </c>
      <c r="E86" s="6">
        <v>44433.791666666664</v>
      </c>
      <c r="G86" t="str">
        <f t="shared" si="1"/>
        <v>INSERT INTO ON_CALL(Nurse,BlockFloor,BlockCode,OnCallStart,OnCallEnd) VALUES (34631,4,2,'2021-08-25 07:00:00','2021-08-25 19:00:00');</v>
      </c>
    </row>
    <row r="87" spans="1:7" ht="20">
      <c r="A87" s="2">
        <v>35704</v>
      </c>
      <c r="B87" s="2">
        <v>4</v>
      </c>
      <c r="C87" s="2">
        <v>2</v>
      </c>
      <c r="D87" s="6">
        <v>44432.291666666664</v>
      </c>
      <c r="E87" s="6">
        <v>44432.791666666664</v>
      </c>
      <c r="G87" t="str">
        <f t="shared" si="1"/>
        <v>INSERT INTO ON_CALL(Nurse,BlockFloor,BlockCode,OnCallStart,OnCallEnd) VALUES (35704,4,2,'2021-08-24 07:00:00','2021-08-24 19:00:00');</v>
      </c>
    </row>
    <row r="88" spans="1:7" ht="20">
      <c r="A88" s="2">
        <v>36285</v>
      </c>
      <c r="B88" s="2">
        <v>4</v>
      </c>
      <c r="C88" s="2">
        <v>2</v>
      </c>
      <c r="D88" s="6">
        <v>44434.791666666664</v>
      </c>
      <c r="E88" s="6">
        <v>44435.291666666664</v>
      </c>
      <c r="G88" t="str">
        <f t="shared" si="1"/>
        <v>INSERT INTO ON_CALL(Nurse,BlockFloor,BlockCode,OnCallStart,OnCallEnd) VALUES (36285,4,2,'2021-08-26 19:00:00','2021-08-27 07:00:00');</v>
      </c>
    </row>
    <row r="89" spans="1:7" ht="20">
      <c r="A89" s="2">
        <v>37019</v>
      </c>
      <c r="B89" s="2">
        <v>4</v>
      </c>
      <c r="C89" s="2">
        <v>2</v>
      </c>
      <c r="D89" s="6">
        <v>44435.291666666664</v>
      </c>
      <c r="E89" s="6">
        <v>44435.791666666664</v>
      </c>
      <c r="G89" t="str">
        <f t="shared" si="1"/>
        <v>INSERT INTO ON_CALL(Nurse,BlockFloor,BlockCode,OnCallStart,OnCallEnd) VALUES (37019,4,2,'2021-08-27 07:00:00','2021-08-27 19:00:00');</v>
      </c>
    </row>
    <row r="90" spans="1:7" ht="20">
      <c r="A90" s="2">
        <v>37225</v>
      </c>
      <c r="B90" s="2">
        <v>4</v>
      </c>
      <c r="C90" s="2">
        <v>2</v>
      </c>
      <c r="D90" s="6">
        <v>44434.291666666664</v>
      </c>
      <c r="E90" s="6">
        <v>44434.791666666664</v>
      </c>
      <c r="G90" t="str">
        <f t="shared" si="1"/>
        <v>INSERT INTO ON_CALL(Nurse,BlockFloor,BlockCode,OnCallStart,OnCallEnd) VALUES (37225,4,2,'2021-08-26 07:00:00','2021-08-26 19:00:00');</v>
      </c>
    </row>
    <row r="91" spans="1:7" ht="20">
      <c r="A91" s="2">
        <v>32064</v>
      </c>
      <c r="B91" s="2">
        <v>4</v>
      </c>
      <c r="C91" s="2">
        <v>3</v>
      </c>
      <c r="D91" s="6">
        <v>44432.791666666664</v>
      </c>
      <c r="E91" s="6">
        <v>44433.291666666664</v>
      </c>
      <c r="G91" t="str">
        <f t="shared" si="1"/>
        <v>INSERT INTO ON_CALL(Nurse,BlockFloor,BlockCode,OnCallStart,OnCallEnd) VALUES (32064,4,3,'2021-08-24 19:00:00','2021-08-25 07:00:00');</v>
      </c>
    </row>
    <row r="92" spans="1:7" ht="20">
      <c r="A92" s="2">
        <v>32362</v>
      </c>
      <c r="B92" s="2">
        <v>4</v>
      </c>
      <c r="C92" s="2">
        <v>3</v>
      </c>
      <c r="D92" s="6">
        <v>44433.791666666664</v>
      </c>
      <c r="E92" s="6">
        <v>44434.291666666664</v>
      </c>
      <c r="G92" t="str">
        <f t="shared" si="1"/>
        <v>INSERT INTO ON_CALL(Nurse,BlockFloor,BlockCode,OnCallStart,OnCallEnd) VALUES (32362,4,3,'2021-08-25 19:00:00','2021-08-26 07:00:00');</v>
      </c>
    </row>
    <row r="93" spans="1:7" ht="20">
      <c r="A93" s="2">
        <v>32426</v>
      </c>
      <c r="B93" s="2">
        <v>4</v>
      </c>
      <c r="C93" s="2">
        <v>3</v>
      </c>
      <c r="D93" s="6">
        <v>44435.791666666664</v>
      </c>
      <c r="E93" s="6">
        <v>44436.291666666664</v>
      </c>
      <c r="G93" t="str">
        <f t="shared" si="1"/>
        <v>INSERT INTO ON_CALL(Nurse,BlockFloor,BlockCode,OnCallStart,OnCallEnd) VALUES (32426,4,3,'2021-08-27 19:00:00','2021-08-28 07:00:00');</v>
      </c>
    </row>
    <row r="94" spans="1:7" ht="20">
      <c r="A94" s="2">
        <v>34631</v>
      </c>
      <c r="B94" s="2">
        <v>4</v>
      </c>
      <c r="C94" s="2">
        <v>3</v>
      </c>
      <c r="D94" s="6">
        <v>44433.291666666664</v>
      </c>
      <c r="E94" s="6">
        <v>44433.791666666664</v>
      </c>
      <c r="G94" t="str">
        <f t="shared" si="1"/>
        <v>INSERT INTO ON_CALL(Nurse,BlockFloor,BlockCode,OnCallStart,OnCallEnd) VALUES (34631,4,3,'2021-08-25 07:00:00','2021-08-25 19:00:00');</v>
      </c>
    </row>
    <row r="95" spans="1:7" ht="20">
      <c r="A95" s="2">
        <v>35704</v>
      </c>
      <c r="B95" s="2">
        <v>4</v>
      </c>
      <c r="C95" s="2">
        <v>3</v>
      </c>
      <c r="D95" s="6">
        <v>44432.291666666664</v>
      </c>
      <c r="E95" s="6">
        <v>44432.791666666664</v>
      </c>
      <c r="G95" t="str">
        <f t="shared" si="1"/>
        <v>INSERT INTO ON_CALL(Nurse,BlockFloor,BlockCode,OnCallStart,OnCallEnd) VALUES (35704,4,3,'2021-08-24 07:00:00','2021-08-24 19:00:00');</v>
      </c>
    </row>
    <row r="96" spans="1:7" ht="20">
      <c r="A96" s="2">
        <v>36285</v>
      </c>
      <c r="B96" s="2">
        <v>4</v>
      </c>
      <c r="C96" s="2">
        <v>3</v>
      </c>
      <c r="D96" s="6">
        <v>44434.791666666664</v>
      </c>
      <c r="E96" s="6">
        <v>44435.291666666664</v>
      </c>
      <c r="G96" t="str">
        <f t="shared" si="1"/>
        <v>INSERT INTO ON_CALL(Nurse,BlockFloor,BlockCode,OnCallStart,OnCallEnd) VALUES (36285,4,3,'2021-08-26 19:00:00','2021-08-27 07:00:00');</v>
      </c>
    </row>
    <row r="97" spans="1:7" ht="20">
      <c r="A97" s="2">
        <v>37019</v>
      </c>
      <c r="B97" s="2">
        <v>4</v>
      </c>
      <c r="C97" s="2">
        <v>3</v>
      </c>
      <c r="D97" s="6">
        <v>44435.291666666664</v>
      </c>
      <c r="E97" s="6">
        <v>44435.791666666664</v>
      </c>
      <c r="G97" t="str">
        <f t="shared" si="1"/>
        <v>INSERT INTO ON_CALL(Nurse,BlockFloor,BlockCode,OnCallStart,OnCallEnd) VALUES (37019,4,3,'2021-08-27 07:00:00','2021-08-27 19:00:00');</v>
      </c>
    </row>
    <row r="98" spans="1:7" ht="20">
      <c r="A98" s="2">
        <v>37225</v>
      </c>
      <c r="B98" s="2">
        <v>4</v>
      </c>
      <c r="C98" s="2">
        <v>3</v>
      </c>
      <c r="D98" s="6">
        <v>44434.291666666664</v>
      </c>
      <c r="E98" s="6">
        <v>44434.791666666664</v>
      </c>
      <c r="G98" t="str">
        <f t="shared" si="1"/>
        <v>INSERT INTO ON_CALL(Nurse,BlockFloor,BlockCode,OnCallStart,OnCallEnd) VALUES (37225,4,3,'2021-08-26 07:00:00','2021-08-26 19:00:00');</v>
      </c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1667-A3B6-4648-9BE6-801E7B9F475E}">
  <dimension ref="A1:F11"/>
  <sheetViews>
    <sheetView workbookViewId="0">
      <selection activeCell="F3" sqref="F3:F11"/>
    </sheetView>
  </sheetViews>
  <sheetFormatPr baseColWidth="10" defaultRowHeight="16"/>
  <cols>
    <col min="1" max="1" width="13.33203125" bestFit="1" customWidth="1"/>
    <col min="2" max="2" width="16.83203125" bestFit="1" customWidth="1"/>
    <col min="3" max="3" width="13.5" bestFit="1" customWidth="1"/>
    <col min="4" max="4" width="15" bestFit="1" customWidth="1"/>
    <col min="6" max="6" width="91" bestFit="1" customWidth="1"/>
  </cols>
  <sheetData>
    <row r="1" spans="1:6">
      <c r="A1" s="11" t="s">
        <v>55</v>
      </c>
      <c r="B1" s="11"/>
      <c r="C1" s="11"/>
      <c r="D1" s="11"/>
      <c r="F1" t="s">
        <v>56</v>
      </c>
    </row>
    <row r="2" spans="1:6" ht="20">
      <c r="A2" s="1" t="s">
        <v>51</v>
      </c>
      <c r="B2" s="1" t="s">
        <v>52</v>
      </c>
      <c r="C2" s="1" t="s">
        <v>53</v>
      </c>
      <c r="D2" s="1" t="s">
        <v>44</v>
      </c>
    </row>
    <row r="3" spans="1:6" ht="20">
      <c r="A3" s="2">
        <v>20895</v>
      </c>
      <c r="B3" s="2">
        <v>5550256</v>
      </c>
      <c r="C3" s="2">
        <v>10007310</v>
      </c>
      <c r="D3" s="2">
        <v>469603236</v>
      </c>
      <c r="F3" t="str">
        <f>CONCATENATE("INSERT INTO ", $A$1, "(",$A$2,",",$B$2,",",$C$2,",",$D$2,") VALUES (",A3,",",B3,",",C3,",",D3,");")</f>
        <v>INSERT INTO PATIENTS(PatientID,InsuranceID,PCP,Person) VALUES (20895,5550256,10007310,469603236);</v>
      </c>
    </row>
    <row r="4" spans="1:6" ht="20">
      <c r="A4" s="2">
        <v>21131</v>
      </c>
      <c r="B4" s="2">
        <v>5550512</v>
      </c>
      <c r="C4" s="2">
        <v>10009396</v>
      </c>
      <c r="D4" s="2">
        <v>389237442</v>
      </c>
      <c r="F4" t="str">
        <f t="shared" ref="F4:F11" si="0">CONCATENATE("INSERT INTO ", $A$1, "(",$A$2,",",$B$2,",",$C$2,",",$D$2,") VALUES (",A4,",",B4,",",C4,",",D4,");")</f>
        <v>INSERT INTO PATIENTS(PatientID,InsuranceID,PCP,Person) VALUES (21131,5550512,10009396,389237442);</v>
      </c>
    </row>
    <row r="5" spans="1:6" ht="20">
      <c r="A5" s="2">
        <v>21936</v>
      </c>
      <c r="B5" s="2">
        <v>5551204</v>
      </c>
      <c r="C5" s="2">
        <v>10006260</v>
      </c>
      <c r="D5" s="2">
        <v>354864616</v>
      </c>
      <c r="F5" t="str">
        <f t="shared" si="0"/>
        <v>INSERT INTO PATIENTS(PatientID,InsuranceID,PCP,Person) VALUES (21936,5551204,10006260,354864616);</v>
      </c>
    </row>
    <row r="6" spans="1:6" ht="20">
      <c r="A6" s="2">
        <v>22369</v>
      </c>
      <c r="B6" s="2">
        <v>5550256</v>
      </c>
      <c r="C6" s="2">
        <v>10008036</v>
      </c>
      <c r="D6" s="2">
        <v>389343379</v>
      </c>
      <c r="F6" t="str">
        <f t="shared" si="0"/>
        <v>INSERT INTO PATIENTS(PatientID,InsuranceID,PCP,Person) VALUES (22369,5550256,10008036,389343379);</v>
      </c>
    </row>
    <row r="7" spans="1:6" ht="20">
      <c r="A7" s="2">
        <v>26798</v>
      </c>
      <c r="B7" s="2">
        <v>5552048</v>
      </c>
      <c r="C7" s="2">
        <v>10002762</v>
      </c>
      <c r="D7" s="2">
        <v>391097803</v>
      </c>
      <c r="F7" t="str">
        <f t="shared" si="0"/>
        <v>INSERT INTO PATIENTS(PatientID,InsuranceID,PCP,Person) VALUES (26798,5552048,10002762,391097803);</v>
      </c>
    </row>
    <row r="8" spans="1:6" ht="20">
      <c r="A8" s="2">
        <v>27959</v>
      </c>
      <c r="B8" s="2">
        <v>5550512</v>
      </c>
      <c r="C8" s="2">
        <v>10004289</v>
      </c>
      <c r="D8" s="2">
        <v>396331535</v>
      </c>
      <c r="F8" t="str">
        <f t="shared" si="0"/>
        <v>INSERT INTO PATIENTS(PatientID,InsuranceID,PCP,Person) VALUES (27959,5550512,10004289,396331535);</v>
      </c>
    </row>
    <row r="9" spans="1:6" ht="20">
      <c r="A9" s="2">
        <v>28446</v>
      </c>
      <c r="B9" s="2">
        <v>5550256</v>
      </c>
      <c r="C9" s="2">
        <v>10008747</v>
      </c>
      <c r="D9" s="2">
        <v>397964007</v>
      </c>
      <c r="F9" t="str">
        <f t="shared" si="0"/>
        <v>INSERT INTO PATIENTS(PatientID,InsuranceID,PCP,Person) VALUES (28446,5550256,10008747,397964007);</v>
      </c>
    </row>
    <row r="10" spans="1:6" ht="20">
      <c r="A10" s="2">
        <v>29292</v>
      </c>
      <c r="B10" s="2">
        <v>5552048</v>
      </c>
      <c r="C10" s="2">
        <v>10008832</v>
      </c>
      <c r="D10" s="2">
        <v>357867164</v>
      </c>
      <c r="F10" t="str">
        <f t="shared" si="0"/>
        <v>INSERT INTO PATIENTS(PatientID,InsuranceID,PCP,Person) VALUES (29292,5552048,10008832,357867164);</v>
      </c>
    </row>
    <row r="11" spans="1:6" ht="20">
      <c r="A11" s="2">
        <v>29634</v>
      </c>
      <c r="B11" s="2">
        <v>5551204</v>
      </c>
      <c r="C11" s="2">
        <v>10003013</v>
      </c>
      <c r="D11" s="2">
        <v>397503170</v>
      </c>
      <c r="F11" t="str">
        <f t="shared" si="0"/>
        <v>INSERT INTO PATIENTS(PatientID,InsuranceID,PCP,Person) VALUES (29634,5551204,10003013,397503170);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BD40-02A0-1B4F-8A18-F018993BBAD8}">
  <dimension ref="A1:K31"/>
  <sheetViews>
    <sheetView topLeftCell="A24" workbookViewId="0">
      <selection activeCell="K4" sqref="K4"/>
    </sheetView>
  </sheetViews>
  <sheetFormatPr baseColWidth="10" defaultRowHeight="16"/>
  <cols>
    <col min="1" max="1" width="15" bestFit="1" customWidth="1"/>
    <col min="2" max="2" width="14.6640625" bestFit="1" customWidth="1"/>
    <col min="3" max="3" width="16.1640625" bestFit="1" customWidth="1"/>
    <col min="4" max="4" width="36.5" bestFit="1" customWidth="1"/>
    <col min="5" max="5" width="13.6640625" bestFit="1" customWidth="1"/>
    <col min="6" max="6" width="23.33203125" bestFit="1" customWidth="1"/>
    <col min="7" max="7" width="8.1640625" customWidth="1"/>
    <col min="8" max="8" width="12.33203125" customWidth="1"/>
    <col min="9" max="9" width="20.33203125" customWidth="1"/>
    <col min="10" max="10" width="10.83203125" customWidth="1"/>
    <col min="11" max="11" width="180.33203125" bestFit="1" customWidth="1"/>
  </cols>
  <sheetData>
    <row r="1" spans="1:11">
      <c r="A1" s="11" t="s">
        <v>54</v>
      </c>
      <c r="B1" s="11"/>
      <c r="C1" s="11"/>
      <c r="D1" s="11"/>
      <c r="E1" s="11"/>
      <c r="F1" s="11"/>
      <c r="G1" s="11"/>
      <c r="H1" s="11"/>
      <c r="I1" s="11"/>
      <c r="K1" t="s">
        <v>56</v>
      </c>
    </row>
    <row r="2" spans="1:11" ht="20">
      <c r="A2" s="1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</row>
    <row r="3" spans="1:11" ht="20">
      <c r="A3" s="2">
        <v>354864616</v>
      </c>
      <c r="B3" s="2" t="s">
        <v>66</v>
      </c>
      <c r="C3" s="2" t="s">
        <v>67</v>
      </c>
      <c r="D3" s="2" t="s">
        <v>68</v>
      </c>
      <c r="E3" s="2"/>
      <c r="F3" s="2" t="s">
        <v>69</v>
      </c>
      <c r="G3" s="2" t="s">
        <v>70</v>
      </c>
      <c r="H3" s="2">
        <v>60018</v>
      </c>
      <c r="I3" s="2" t="s">
        <v>71</v>
      </c>
      <c r="K3" t="str">
        <f>CONCATENATE("INSERT INTO ", $A$1, "(",$A$2,",",$B$2,",",$C$2,",",$D$2,",",$F$2,",",$G$2,",",$H$2,",",$I$2,") VALUES (",A3,",","'",B3,"'",",","'",C3,"'",",","'",D3,E3,"'",",","'",F3,"'",",","'",G3,"'",",","'",H3,"'",",","'",I3,"'",");")</f>
        <v>INSERT INTO PERSONS(SSN,FirstName,LastName,Address1,City,State,ZipCode,Phone) VALUES (354864616,'James','Richardson','1111 W Touhy Ave','Des Plaines','IL','60018','(770) 984-3262');</v>
      </c>
    </row>
    <row r="4" spans="1:11" ht="20">
      <c r="A4" s="2">
        <v>357867164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70</v>
      </c>
      <c r="H4" s="2">
        <v>60056</v>
      </c>
      <c r="I4" s="2" t="s">
        <v>77</v>
      </c>
      <c r="K4" t="str">
        <f>CONCATENATE("INSERT INTO ", $A$1, "(",$A$2,",",$B$2,",",$C$2,",",$D$2,",",$F$2,",",$G$2,",",$H$2,",",$I$2,") VALUES (",A4,",","'",B4,"'",",","'",C4,"'",",","'",D4,"'",",","'",E4,"'",",","'",F4,"'",",","'",G4,"'",",","'",H4,"'",",","'",I4,"'",");")</f>
        <v>INSERT INTO PERSONS(SSN,FirstName,LastName,Address1,City,State,ZipCode,Phone) VALUES (357867164,'Alan','Thomas','1750 Palm Dr','#43','Mount Prospect','IL','60056','(757) 898-5408');</v>
      </c>
    </row>
    <row r="5" spans="1:11" ht="20">
      <c r="A5" s="2">
        <v>387226717</v>
      </c>
      <c r="B5" s="2" t="s">
        <v>78</v>
      </c>
      <c r="C5" s="2" t="s">
        <v>79</v>
      </c>
      <c r="D5" s="2" t="s">
        <v>80</v>
      </c>
      <c r="E5" s="2"/>
      <c r="F5" s="2" t="s">
        <v>81</v>
      </c>
      <c r="G5" s="2" t="s">
        <v>82</v>
      </c>
      <c r="H5" s="2">
        <v>53129</v>
      </c>
      <c r="I5" s="2" t="s">
        <v>83</v>
      </c>
      <c r="K5" t="str">
        <f t="shared" ref="K5:K30" si="0">CONCATENATE("INSERT INTO ", $A$1, "(",$A$2,",",$B$2,",",$C$2,",",$D$2,",",$F$2,",",$G$2,",",$H$2,",",$I$2,") VALUES (",A5,",","'",B5,"'",",","'",C5,"'",",","'",D5,E5,"'",",","'",F5,"'",",","'",G5,"'",",","'",H5,"'",",","'",I5,"'",");")</f>
        <v>INSERT INTO PERSONS(SSN,FirstName,LastName,Address1,City,State,ZipCode,Phone) VALUES (387226717,'Walter','Johnson','8680 Westlake Dr','Greendale','WI','53129','(920) 206-1473)');</v>
      </c>
    </row>
    <row r="6" spans="1:11" ht="20">
      <c r="A6" s="2">
        <v>387366550</v>
      </c>
      <c r="B6" s="2" t="s">
        <v>84</v>
      </c>
      <c r="C6" s="2" t="s">
        <v>85</v>
      </c>
      <c r="D6" s="2" t="s">
        <v>86</v>
      </c>
      <c r="E6" s="2"/>
      <c r="F6" s="2" t="s">
        <v>87</v>
      </c>
      <c r="G6" s="2" t="s">
        <v>82</v>
      </c>
      <c r="H6" s="2">
        <v>53051</v>
      </c>
      <c r="I6" s="2" t="s">
        <v>88</v>
      </c>
      <c r="K6" t="str">
        <f t="shared" si="0"/>
        <v>INSERT INTO PERSONS(SSN,FirstName,LastName,Address1,City,State,ZipCode,Phone) VALUES (387366550,'Jean','Mitchell','53-W16721 Whitetail Run','Menomonee Falls','WI','53051','(262) 783-1686');</v>
      </c>
    </row>
    <row r="7" spans="1:11" ht="20">
      <c r="A7" s="2">
        <v>387404355</v>
      </c>
      <c r="B7" s="2" t="s">
        <v>89</v>
      </c>
      <c r="C7" s="2" t="s">
        <v>90</v>
      </c>
      <c r="D7" s="2" t="s">
        <v>91</v>
      </c>
      <c r="E7" s="2"/>
      <c r="F7" s="2" t="s">
        <v>92</v>
      </c>
      <c r="G7" s="2" t="s">
        <v>82</v>
      </c>
      <c r="H7" s="2">
        <v>53094</v>
      </c>
      <c r="I7" s="2" t="s">
        <v>93</v>
      </c>
      <c r="K7" t="str">
        <f t="shared" si="0"/>
        <v>INSERT INTO PERSONS(SSN,FirstName,LastName,Address1,City,State,ZipCode,Phone) VALUES (387404355,'Maurice','Zimmerman','905 Station St','Watertown','WI','53094','(920) 206-0540');</v>
      </c>
    </row>
    <row r="8" spans="1:11" ht="20">
      <c r="A8" s="2">
        <v>388223007</v>
      </c>
      <c r="B8" s="2" t="s">
        <v>94</v>
      </c>
      <c r="C8" s="2" t="s">
        <v>95</v>
      </c>
      <c r="D8" s="2" t="s">
        <v>96</v>
      </c>
      <c r="E8" s="2"/>
      <c r="F8" s="2" t="s">
        <v>87</v>
      </c>
      <c r="G8" s="2" t="s">
        <v>82</v>
      </c>
      <c r="H8" s="2">
        <v>53051</v>
      </c>
      <c r="I8" s="2" t="s">
        <v>97</v>
      </c>
      <c r="K8" t="str">
        <f t="shared" si="0"/>
        <v>INSERT INTO PERSONS(SSN,FirstName,LastName,Address1,City,State,ZipCode,Phone) VALUES (388223007,'Denise','Kelly','53-W14300 Aberdeen Dr','Menomonee Falls','WI','53051','(262) 783-4935');</v>
      </c>
    </row>
    <row r="9" spans="1:11" ht="20">
      <c r="A9" s="2">
        <v>388353360</v>
      </c>
      <c r="B9" s="2" t="s">
        <v>98</v>
      </c>
      <c r="C9" s="2" t="s">
        <v>99</v>
      </c>
      <c r="D9" s="2" t="s">
        <v>100</v>
      </c>
      <c r="E9" s="2"/>
      <c r="F9" s="2" t="s">
        <v>101</v>
      </c>
      <c r="G9" s="2" t="s">
        <v>82</v>
      </c>
      <c r="H9" s="2">
        <v>54873</v>
      </c>
      <c r="I9" s="2" t="s">
        <v>102</v>
      </c>
      <c r="K9" t="str">
        <f t="shared" si="0"/>
        <v>INSERT INTO PERSONS(SSN,FirstName,LastName,Address1,City,State,ZipCode,Phone) VALUES (388353360,'Alexandra','May','11588 Saint Croix Trl','Solon Springs','WI','54873','(715) 378-2303');</v>
      </c>
    </row>
    <row r="10" spans="1:11" ht="20">
      <c r="A10" s="2">
        <v>388823527</v>
      </c>
      <c r="B10" s="2" t="s">
        <v>103</v>
      </c>
      <c r="C10" s="2" t="s">
        <v>104</v>
      </c>
      <c r="D10" s="2" t="s">
        <v>105</v>
      </c>
      <c r="E10" s="2"/>
      <c r="F10" s="2" t="s">
        <v>106</v>
      </c>
      <c r="G10" s="2" t="s">
        <v>82</v>
      </c>
      <c r="H10" s="2">
        <v>53901</v>
      </c>
      <c r="I10" s="2" t="s">
        <v>107</v>
      </c>
      <c r="K10" t="str">
        <f t="shared" si="0"/>
        <v>INSERT INTO PERSONS(SSN,FirstName,LastName,Address1,City,State,ZipCode,Phone) VALUES (388823527,'Stephen','Harris','530 E Cook St','Portage','WI','53901','(608) 566-1279');</v>
      </c>
    </row>
    <row r="11" spans="1:11" ht="20">
      <c r="A11" s="2">
        <v>389237442</v>
      </c>
      <c r="B11" s="2" t="s">
        <v>108</v>
      </c>
      <c r="C11" s="2" t="s">
        <v>109</v>
      </c>
      <c r="D11" s="2" t="s">
        <v>110</v>
      </c>
      <c r="E11" s="2"/>
      <c r="F11" s="2" t="s">
        <v>111</v>
      </c>
      <c r="G11" s="2" t="s">
        <v>82</v>
      </c>
      <c r="H11" s="2">
        <v>54981</v>
      </c>
      <c r="I11" s="2" t="s">
        <v>112</v>
      </c>
      <c r="K11" t="str">
        <f t="shared" si="0"/>
        <v>INSERT INTO PERSONS(SSN,FirstName,LastName,Address1,City,State,ZipCode,Phone) VALUES (389237442,'Justin','Phillips','116 N Division St','Waupaca','WI','54981','(715) 942-2379');</v>
      </c>
    </row>
    <row r="12" spans="1:11" ht="20">
      <c r="A12" s="2">
        <v>389343379</v>
      </c>
      <c r="B12" s="2" t="s">
        <v>113</v>
      </c>
      <c r="C12" s="2" t="s">
        <v>114</v>
      </c>
      <c r="D12" s="2" t="s">
        <v>115</v>
      </c>
      <c r="E12" s="2"/>
      <c r="F12" s="2" t="s">
        <v>116</v>
      </c>
      <c r="G12" s="2" t="s">
        <v>82</v>
      </c>
      <c r="H12" s="2">
        <v>54770</v>
      </c>
      <c r="I12" s="2" t="s">
        <v>117</v>
      </c>
      <c r="K12" t="str">
        <f t="shared" si="0"/>
        <v>INSERT INTO PERSONS(SSN,FirstName,LastName,Address1,City,State,ZipCode,Phone) VALUES (389343379,'Daniel','Martin','116 3rd Ave S','Strum','WI','54770','(715) 695-3571');</v>
      </c>
    </row>
    <row r="13" spans="1:11" ht="20">
      <c r="A13" s="2">
        <v>389486599</v>
      </c>
      <c r="B13" s="2" t="s">
        <v>118</v>
      </c>
      <c r="C13" s="2" t="s">
        <v>119</v>
      </c>
      <c r="D13" s="2" t="s">
        <v>120</v>
      </c>
      <c r="E13" s="2"/>
      <c r="F13" s="2" t="s">
        <v>121</v>
      </c>
      <c r="G13" s="2" t="s">
        <v>82</v>
      </c>
      <c r="H13" s="2">
        <v>53511</v>
      </c>
      <c r="I13" s="2" t="s">
        <v>122</v>
      </c>
      <c r="K13" t="str">
        <f t="shared" si="0"/>
        <v>INSERT INTO PERSONS(SSN,FirstName,LastName,Address1,City,State,ZipCode,Phone) VALUES (389486599,'Craig','Simmons','1159 Central Ave','Beloit','WI','53511','(608) 362-3031');</v>
      </c>
    </row>
    <row r="14" spans="1:11" ht="20">
      <c r="A14" s="2">
        <v>389522985</v>
      </c>
      <c r="B14" s="2" t="s">
        <v>123</v>
      </c>
      <c r="C14" s="2" t="s">
        <v>67</v>
      </c>
      <c r="D14" s="2" t="s">
        <v>124</v>
      </c>
      <c r="E14" s="2"/>
      <c r="F14" s="2" t="s">
        <v>125</v>
      </c>
      <c r="G14" s="2" t="s">
        <v>82</v>
      </c>
      <c r="H14" s="2">
        <v>54423</v>
      </c>
      <c r="I14" s="2" t="s">
        <v>126</v>
      </c>
      <c r="K14" t="str">
        <f t="shared" si="0"/>
        <v>INSERT INTO PERSONS(SSN,FirstName,LastName,Address1,City,State,ZipCode,Phone) VALUES (389522985,'Emanuel','Richardson','8675 Rolling Hills Rd','Custer','WI','54423','(903) 643-3636');</v>
      </c>
    </row>
    <row r="15" spans="1:11" ht="20">
      <c r="A15" s="2">
        <v>391040685</v>
      </c>
      <c r="B15" s="2" t="s">
        <v>127</v>
      </c>
      <c r="C15" s="2" t="s">
        <v>128</v>
      </c>
      <c r="D15" s="2" t="s">
        <v>129</v>
      </c>
      <c r="E15" s="2"/>
      <c r="F15" s="2" t="s">
        <v>130</v>
      </c>
      <c r="G15" s="2" t="s">
        <v>82</v>
      </c>
      <c r="H15" s="2">
        <v>53144</v>
      </c>
      <c r="I15" s="2" t="s">
        <v>131</v>
      </c>
      <c r="K15" t="str">
        <f t="shared" si="0"/>
        <v>INSERT INTO PERSONS(SSN,FirstName,LastName,Address1,City,State,ZipCode,Phone) VALUES (391040685,'Martha','Lee','530 49th Ave','Kenosha','WI','53144','(262) 552-8051');</v>
      </c>
    </row>
    <row r="16" spans="1:11" ht="20">
      <c r="A16" s="2">
        <v>391097803</v>
      </c>
      <c r="B16" s="2" t="s">
        <v>132</v>
      </c>
      <c r="C16" s="2" t="s">
        <v>133</v>
      </c>
      <c r="D16" s="2" t="s">
        <v>134</v>
      </c>
      <c r="E16" s="2"/>
      <c r="F16" s="2" t="s">
        <v>135</v>
      </c>
      <c r="G16" s="2" t="s">
        <v>82</v>
      </c>
      <c r="H16" s="2">
        <v>54812</v>
      </c>
      <c r="I16" s="2" t="s">
        <v>136</v>
      </c>
      <c r="K16" t="str">
        <f t="shared" si="0"/>
        <v>INSERT INTO PERSONS(SSN,FirstName,LastName,Address1,City,State,ZipCode,Phone) VALUES (391097803,'Cynthia','Green','116 E Division Ave','Barron','WI','54812','(715) 637-3601');</v>
      </c>
    </row>
    <row r="17" spans="1:11" ht="20">
      <c r="A17" s="2">
        <v>392338525</v>
      </c>
      <c r="B17" s="2" t="s">
        <v>137</v>
      </c>
      <c r="C17" s="2" t="s">
        <v>138</v>
      </c>
      <c r="D17" s="2" t="s">
        <v>139</v>
      </c>
      <c r="E17" s="2"/>
      <c r="F17" s="2" t="s">
        <v>87</v>
      </c>
      <c r="G17" s="2" t="s">
        <v>82</v>
      </c>
      <c r="H17" s="2">
        <v>53051</v>
      </c>
      <c r="I17" s="2" t="s">
        <v>140</v>
      </c>
      <c r="K17" t="str">
        <f t="shared" si="0"/>
        <v>INSERT INTO PERSONS(SSN,FirstName,LastName,Address1,City,State,ZipCode,Phone) VALUES (392338525,'Todd','Taylor','53-W15891 Creekwood Xing','Menomonee Falls','WI','53051','(262) 790-9615');</v>
      </c>
    </row>
    <row r="18" spans="1:11" ht="20">
      <c r="A18" s="2">
        <v>394156248</v>
      </c>
      <c r="B18" s="2" t="s">
        <v>141</v>
      </c>
      <c r="C18" s="2" t="s">
        <v>142</v>
      </c>
      <c r="D18" s="2" t="s">
        <v>143</v>
      </c>
      <c r="E18" s="2"/>
      <c r="F18" s="2" t="s">
        <v>92</v>
      </c>
      <c r="G18" s="2" t="s">
        <v>82</v>
      </c>
      <c r="H18" s="2">
        <v>53094</v>
      </c>
      <c r="I18" s="2" t="s">
        <v>144</v>
      </c>
      <c r="K18" t="str">
        <f t="shared" si="0"/>
        <v>INSERT INTO PERSONS(SSN,FirstName,LastName,Address1,City,State,ZipCode,Phone) VALUES (394156248,'Della','Austin','201 S Water St','Watertown','WI','53094','(920) 206-0193');</v>
      </c>
    </row>
    <row r="19" spans="1:11" ht="20">
      <c r="A19" s="2">
        <v>394602564</v>
      </c>
      <c r="B19" s="2" t="s">
        <v>145</v>
      </c>
      <c r="C19" s="2" t="s">
        <v>146</v>
      </c>
      <c r="D19" s="2" t="s">
        <v>147</v>
      </c>
      <c r="E19" s="2" t="s">
        <v>148</v>
      </c>
      <c r="F19" s="2" t="s">
        <v>149</v>
      </c>
      <c r="G19" s="2" t="s">
        <v>82</v>
      </c>
      <c r="H19" s="2">
        <v>54121</v>
      </c>
      <c r="I19" s="2" t="s">
        <v>150</v>
      </c>
      <c r="K19" t="str">
        <f>CONCATENATE("INSERT INTO ", $A$1, "(",$A$2,",",$B$2,",",$C$2,",",$D$2,",",$E$2,",",$F$2,",",$G$2,",",$H$2,",",$I$2,") VALUES (",A19,",","'",B19,"'",",","'",C19,"'",",","'",D19,"'",",","'",E19,"'",",","'",F19,"'",",","'",G19,"'",",","'",H19,"'",",","'",I19,"'",");")</f>
        <v>INSERT INTO PERSONS(SSN,FirstName,LastName,Address1,Address2,City,State,ZipCode,Phone) VALUES (394602564,'Carla','Neal','1075 Hc 2','#BX 1075','Florence','WI','54121','(906) 776-9965');</v>
      </c>
    </row>
    <row r="20" spans="1:11" ht="20">
      <c r="A20" s="2">
        <v>395255681</v>
      </c>
      <c r="B20" s="2" t="s">
        <v>151</v>
      </c>
      <c r="C20" s="2" t="s">
        <v>152</v>
      </c>
      <c r="D20" s="2" t="s">
        <v>153</v>
      </c>
      <c r="E20" s="2"/>
      <c r="F20" s="2" t="s">
        <v>154</v>
      </c>
      <c r="G20" s="2" t="s">
        <v>82</v>
      </c>
      <c r="H20" s="2">
        <v>54942</v>
      </c>
      <c r="I20" s="2" t="s">
        <v>155</v>
      </c>
      <c r="K20" t="str">
        <f t="shared" si="0"/>
        <v>INSERT INTO PERSONS(SSN,FirstName,LastName,Address1,City,State,ZipCode,Phone) VALUES (395255681,'Freda','Logan','6604 Parkview Dr','Greenville','WI','54942','(920) 202-3488');</v>
      </c>
    </row>
    <row r="21" spans="1:11" ht="20">
      <c r="A21" s="2">
        <v>395486872</v>
      </c>
      <c r="B21" s="2" t="s">
        <v>156</v>
      </c>
      <c r="C21" s="2" t="s">
        <v>157</v>
      </c>
      <c r="D21" s="2" t="s">
        <v>158</v>
      </c>
      <c r="E21" s="2"/>
      <c r="F21" s="2" t="s">
        <v>92</v>
      </c>
      <c r="G21" s="2" t="s">
        <v>82</v>
      </c>
      <c r="H21" s="2">
        <v>53094</v>
      </c>
      <c r="I21" s="2" t="s">
        <v>159</v>
      </c>
      <c r="K21" t="str">
        <f t="shared" si="0"/>
        <v>INSERT INTO PERSONS(SSN,FirstName,LastName,Address1,City,State,ZipCode,Phone) VALUES (395486872,'Ronald','Ingram','600 Maple Crest Ln','Watertown','WI','53094','(920) 206-0288');</v>
      </c>
    </row>
    <row r="22" spans="1:11" ht="20">
      <c r="A22" s="2">
        <v>396331535</v>
      </c>
      <c r="B22" s="2" t="s">
        <v>160</v>
      </c>
      <c r="C22" s="2" t="s">
        <v>161</v>
      </c>
      <c r="D22" s="2" t="s">
        <v>162</v>
      </c>
      <c r="E22" s="2"/>
      <c r="F22" s="2" t="s">
        <v>163</v>
      </c>
      <c r="G22" s="2" t="s">
        <v>82</v>
      </c>
      <c r="H22" s="2">
        <v>53529</v>
      </c>
      <c r="I22" s="2" t="s">
        <v>164</v>
      </c>
      <c r="K22" t="str">
        <f t="shared" si="0"/>
        <v>INSERT INTO PERSONS(SSN,FirstName,LastName,Address1,City,State,ZipCode,Phone) VALUES (396331535,'Ashley','Gonzales','116 3rd St','Dane','WI','53529','(608) 850-6585');</v>
      </c>
    </row>
    <row r="23" spans="1:11" ht="20">
      <c r="A23" s="2">
        <v>396806263</v>
      </c>
      <c r="B23" s="2" t="s">
        <v>165</v>
      </c>
      <c r="C23" s="2" t="s">
        <v>166</v>
      </c>
      <c r="D23" s="2" t="s">
        <v>167</v>
      </c>
      <c r="E23" s="2"/>
      <c r="F23" s="2" t="s">
        <v>168</v>
      </c>
      <c r="G23" s="2" t="s">
        <v>82</v>
      </c>
      <c r="H23" s="2">
        <v>53058</v>
      </c>
      <c r="I23" s="2" t="s">
        <v>169</v>
      </c>
      <c r="K23" t="str">
        <f t="shared" si="0"/>
        <v>INSERT INTO PERSONS(SSN,FirstName,LastName,Address1,City,State,ZipCode,Phone) VALUES (396806263,'Bonnie','Jones','53-W33422 Terrace Dr','Nashotah','WI','53058','(262) 367-8998');</v>
      </c>
    </row>
    <row r="24" spans="1:11" ht="20">
      <c r="A24" s="2">
        <v>397503170</v>
      </c>
      <c r="B24" s="2" t="s">
        <v>170</v>
      </c>
      <c r="C24" s="2" t="s">
        <v>171</v>
      </c>
      <c r="D24" s="2" t="s">
        <v>172</v>
      </c>
      <c r="E24" s="2"/>
      <c r="F24" s="2" t="s">
        <v>106</v>
      </c>
      <c r="G24" s="2" t="s">
        <v>82</v>
      </c>
      <c r="H24" s="2">
        <v>53901</v>
      </c>
      <c r="I24" s="2" t="s">
        <v>173</v>
      </c>
      <c r="K24" t="str">
        <f t="shared" si="0"/>
        <v>INSERT INTO PERSONS(SSN,FirstName,LastName,Address1,City,State,ZipCode,Phone) VALUES (397503170,'Deborah','Cooper','116 E Burns St','Portage','WI','53901','(608) 742-4665');</v>
      </c>
    </row>
    <row r="25" spans="1:11" ht="20">
      <c r="A25" s="2">
        <v>397542428</v>
      </c>
      <c r="B25" s="2" t="s">
        <v>174</v>
      </c>
      <c r="C25" s="2" t="s">
        <v>175</v>
      </c>
      <c r="D25" s="2" t="s">
        <v>176</v>
      </c>
      <c r="E25" s="2"/>
      <c r="F25" s="2" t="s">
        <v>177</v>
      </c>
      <c r="G25" s="2" t="s">
        <v>82</v>
      </c>
      <c r="H25" s="2">
        <v>53066</v>
      </c>
      <c r="I25" s="2" t="s">
        <v>178</v>
      </c>
      <c r="K25" t="str">
        <f t="shared" si="0"/>
        <v>INSERT INTO PERSONS(SSN,FirstName,LastName,Address1,City,State,ZipCode,Phone) VALUES (397542428,'Terry','McCray','53-W37191 Wilson St','Oconomowoc','WI','53066','(262) 569-0922');</v>
      </c>
    </row>
    <row r="26" spans="1:11" ht="20">
      <c r="A26" s="2">
        <v>397827047</v>
      </c>
      <c r="B26" s="2" t="s">
        <v>179</v>
      </c>
      <c r="C26" s="2" t="s">
        <v>66</v>
      </c>
      <c r="D26" s="2" t="s">
        <v>180</v>
      </c>
      <c r="E26" s="2"/>
      <c r="F26" s="2" t="s">
        <v>181</v>
      </c>
      <c r="G26" s="2" t="s">
        <v>82</v>
      </c>
      <c r="H26" s="2">
        <v>54740</v>
      </c>
      <c r="I26" s="2" t="s">
        <v>182</v>
      </c>
      <c r="K26" t="str">
        <f t="shared" si="0"/>
        <v>INSERT INTO PERSONS(SSN,FirstName,LastName,Address1,City,State,ZipCode,Phone) VALUES (397827047,'Fred','James','870 County Pp Rd','Elmwood','WI','54740','(715) 639-2032');</v>
      </c>
    </row>
    <row r="27" spans="1:11" ht="20">
      <c r="A27" s="2">
        <v>397964007</v>
      </c>
      <c r="B27" s="2" t="s">
        <v>183</v>
      </c>
      <c r="C27" s="2" t="s">
        <v>184</v>
      </c>
      <c r="D27" s="2" t="s">
        <v>185</v>
      </c>
      <c r="E27" s="2"/>
      <c r="F27" s="2" t="s">
        <v>186</v>
      </c>
      <c r="G27" s="2" t="s">
        <v>82</v>
      </c>
      <c r="H27" s="2">
        <v>54868</v>
      </c>
      <c r="I27" s="2" t="s">
        <v>187</v>
      </c>
      <c r="K27" t="str">
        <f t="shared" si="0"/>
        <v>INSERT INTO PERSONS(SSN,FirstName,LastName,Address1,City,State,ZipCode,Phone) VALUES (397964007,'Irene','Hughes','116 E Schneider St','Rice Lake','WI','54868','(715) 736-0573');</v>
      </c>
    </row>
    <row r="28" spans="1:11" ht="20">
      <c r="A28" s="2">
        <v>398095321</v>
      </c>
      <c r="B28" s="2" t="s">
        <v>188</v>
      </c>
      <c r="C28" s="2" t="s">
        <v>189</v>
      </c>
      <c r="D28" s="2" t="s">
        <v>190</v>
      </c>
      <c r="E28" s="2" t="s">
        <v>191</v>
      </c>
      <c r="F28" s="2" t="s">
        <v>192</v>
      </c>
      <c r="G28" s="2" t="s">
        <v>82</v>
      </c>
      <c r="H28" s="2">
        <v>54494</v>
      </c>
      <c r="I28" s="2" t="s">
        <v>193</v>
      </c>
      <c r="K28" t="str">
        <f>CONCATENATE("INSERT INTO ", $A$1, "(",$A$2,",",$B$2,",",$C$2,",",$D$2,",",$E$2,",",$F$2,",",$G$2,",",$H$2,",",$I$2,") VALUES (",A28,",","'",B28,"'",",","'",C28,"'",",","'",D28,"'",",","'",E28,"'",",","'",F28,"'",",","'",G28,"'",",","'",H28,"'",",","'",I28,"'",");")</f>
        <v>INSERT INTO PERSONS(SSN,FirstName,LastName,Address1,Address2,City,State,ZipCode,Phone) VALUES (398095321,'Connie','Gross','490 E Grand Ave','Apt. 1B','Wisconsin Rapids','WI','54494','(903) 834-6318');</v>
      </c>
    </row>
    <row r="29" spans="1:11" ht="20">
      <c r="A29" s="2">
        <v>398403692</v>
      </c>
      <c r="B29" s="2" t="s">
        <v>194</v>
      </c>
      <c r="C29" s="2" t="s">
        <v>195</v>
      </c>
      <c r="D29" s="2" t="s">
        <v>196</v>
      </c>
      <c r="E29" s="2"/>
      <c r="F29" s="2" t="s">
        <v>197</v>
      </c>
      <c r="G29" s="2" t="s">
        <v>82</v>
      </c>
      <c r="H29" s="2">
        <v>53069</v>
      </c>
      <c r="I29" s="2" t="s">
        <v>198</v>
      </c>
      <c r="K29" t="str">
        <f t="shared" si="0"/>
        <v>INSERT INTO PERSONS(SSN,FirstName,LastName,Address1,City,State,ZipCode,Phone) VALUES (398403692,'Jacqueline','Brown','53-W34461 Q Rd','Okauchee','WI','53069','(262) 569-7182');</v>
      </c>
    </row>
    <row r="30" spans="1:11" ht="20">
      <c r="A30" s="2">
        <v>398706975</v>
      </c>
      <c r="B30" s="2" t="s">
        <v>199</v>
      </c>
      <c r="C30" s="2" t="s">
        <v>200</v>
      </c>
      <c r="D30" s="2" t="s">
        <v>201</v>
      </c>
      <c r="E30" s="2"/>
      <c r="F30" s="2" t="s">
        <v>202</v>
      </c>
      <c r="G30" s="2" t="s">
        <v>82</v>
      </c>
      <c r="H30" s="2">
        <v>53189</v>
      </c>
      <c r="I30" s="2" t="s">
        <v>203</v>
      </c>
      <c r="K30" t="str">
        <f t="shared" si="0"/>
        <v>INSERT INTO PERSONS(SSN,FirstName,LastName,Address1,City,State,ZipCode,Phone) VALUES (398706975,'Courtney','White','2002 S Grand Ave','Waukesha','WI','53189','(901) 743-4602');</v>
      </c>
    </row>
    <row r="31" spans="1:11" ht="20">
      <c r="A31" s="2">
        <v>469603236</v>
      </c>
      <c r="B31" s="2" t="s">
        <v>204</v>
      </c>
      <c r="C31" s="2" t="s">
        <v>205</v>
      </c>
      <c r="D31" s="2" t="s">
        <v>206</v>
      </c>
      <c r="E31" s="2" t="s">
        <v>207</v>
      </c>
      <c r="F31" s="2" t="s">
        <v>208</v>
      </c>
      <c r="G31" s="2" t="s">
        <v>209</v>
      </c>
      <c r="H31" s="2">
        <v>55404</v>
      </c>
      <c r="I31" s="2" t="s">
        <v>210</v>
      </c>
      <c r="K31" t="str">
        <f>CONCATENATE("INSERT INTO ", $A$1, "(",$A$2,",",$B$2,",",$C$2,",",$D$2,",",$E$2,",",$F$2,",",$G$2,",",$H$2,",",$I$2,") VALUES (",A31,",","'",B31,"'",",","'",C31,"'",",","'",D31,"'",",","'",E31,"'",",","'",F31,"'",",","'",G31,"'",",","'",H31,"'",",","'",I31,"'",");")</f>
        <v>INSERT INTO PERSONS(SSN,FirstName,LastName,Address1,Address2,City,State,ZipCode,Phone) VALUES (469603236,'Rose','Hall','928 Chicago Ave S','#31','Minneapolis','MN','55404','(612) 333-6457');</v>
      </c>
    </row>
  </sheetData>
  <mergeCells count="1">
    <mergeCell ref="A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AFFILIATED_WITH</vt:lpstr>
      <vt:lpstr>APPOINTMENTS</vt:lpstr>
      <vt:lpstr>BLOCKS</vt:lpstr>
      <vt:lpstr>DEPARTMENTS</vt:lpstr>
      <vt:lpstr>MEDICATIONS</vt:lpstr>
      <vt:lpstr>NURSES</vt:lpstr>
      <vt:lpstr>ON_CALL</vt:lpstr>
      <vt:lpstr>PATIENTS</vt:lpstr>
      <vt:lpstr>PERSONS</vt:lpstr>
      <vt:lpstr>PHYSICIANS</vt:lpstr>
      <vt:lpstr>PRESCRIBES</vt:lpstr>
      <vt:lpstr>PROCEDURES</vt:lpstr>
      <vt:lpstr>ROOMS</vt:lpstr>
      <vt:lpstr>STAYS</vt:lpstr>
      <vt:lpstr>TRAINED_IN</vt:lpstr>
      <vt:lpstr>UNDERGOES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2022-11-03T21:00:45Z</dcterms:created>
  <dcterms:modified xsi:type="dcterms:W3CDTF">2022-11-14T05:45:18Z</dcterms:modified>
</cp:coreProperties>
</file>